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jar\OneDrive\Escritorio\CURSOS IAD Y DBI\+++++DBI en IA\+++DBI en IA 2020\Actividadea DBI en IA\2 Regresión lineal - discriminación por género\"/>
    </mc:Choice>
  </mc:AlternateContent>
  <xr:revisionPtr revIDLastSave="0" documentId="13_ncr:1_{5ABA5891-10C2-459B-87FA-FBA254316A38}" xr6:coauthVersionLast="45" xr6:coauthVersionMax="45" xr10:uidLastSave="{00000000-0000-0000-0000-000000000000}"/>
  <bookViews>
    <workbookView xWindow="-80" yWindow="280" windowWidth="18050" windowHeight="10780" activeTab="2" xr2:uid="{00000000-000D-0000-FFFF-FFFF00000000}"/>
  </bookViews>
  <sheets>
    <sheet name="Hoja1" sheetId="4" r:id="rId1"/>
    <sheet name="Hoja2" sheetId="5" r:id="rId2"/>
    <sheet name="Data" sheetId="2" r:id="rId3"/>
  </sheets>
  <definedNames>
    <definedName name="solver_adj" localSheetId="2" hidden="1">Data!$R$9:$R$10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Data!$O$2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11" i="2" l="1"/>
  <c r="I211" i="2"/>
  <c r="T10" i="2"/>
  <c r="U10" i="2" s="1"/>
  <c r="T7" i="2"/>
  <c r="U7" i="2" s="1"/>
  <c r="U9" i="2"/>
  <c r="U6" i="2"/>
  <c r="U4" i="2"/>
  <c r="T4" i="2"/>
  <c r="U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3" i="2"/>
  <c r="N4" i="2" l="1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3" i="2"/>
  <c r="O3" i="2" s="1"/>
  <c r="N208" i="2" l="1"/>
  <c r="N210" i="2"/>
  <c r="N209" i="2"/>
  <c r="K208" i="2" l="1"/>
  <c r="O2" i="2"/>
  <c r="K210" i="2"/>
  <c r="K209" i="2"/>
  <c r="K211" i="2" s="1"/>
  <c r="I3" i="2" l="1"/>
  <c r="I191" i="2" l="1"/>
  <c r="I159" i="2"/>
  <c r="I135" i="2"/>
  <c r="I127" i="2"/>
  <c r="I111" i="2"/>
  <c r="I95" i="2"/>
  <c r="I71" i="2"/>
  <c r="I63" i="2"/>
  <c r="I47" i="2"/>
  <c r="I31" i="2"/>
  <c r="I7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2" i="2"/>
  <c r="I14" i="2"/>
  <c r="I6" i="2"/>
  <c r="I167" i="2"/>
  <c r="I143" i="2"/>
  <c r="I119" i="2"/>
  <c r="I103" i="2"/>
  <c r="I87" i="2"/>
  <c r="I79" i="2"/>
  <c r="I55" i="2"/>
  <c r="I39" i="2"/>
  <c r="I23" i="2"/>
  <c r="I15" i="2"/>
  <c r="I206" i="2"/>
  <c r="I205" i="2"/>
  <c r="I197" i="2"/>
  <c r="I189" i="2"/>
  <c r="I181" i="2"/>
  <c r="I173" i="2"/>
  <c r="I165" i="2"/>
  <c r="I157" i="2"/>
  <c r="I149" i="2"/>
  <c r="I141" i="2"/>
  <c r="I133" i="2"/>
  <c r="I125" i="2"/>
  <c r="I117" i="2"/>
  <c r="I109" i="2"/>
  <c r="I101" i="2"/>
  <c r="I93" i="2"/>
  <c r="I85" i="2"/>
  <c r="I77" i="2"/>
  <c r="I69" i="2"/>
  <c r="I61" i="2"/>
  <c r="I53" i="2"/>
  <c r="I45" i="2"/>
  <c r="I37" i="2"/>
  <c r="I29" i="2"/>
  <c r="I21" i="2"/>
  <c r="I13" i="2"/>
  <c r="I5" i="2"/>
  <c r="I199" i="2"/>
  <c r="I140" i="2"/>
  <c r="I151" i="2"/>
  <c r="I188" i="2"/>
  <c r="I156" i="2"/>
  <c r="I124" i="2"/>
  <c r="I92" i="2"/>
  <c r="I68" i="2"/>
  <c r="I52" i="2"/>
  <c r="I28" i="2"/>
  <c r="I4" i="2"/>
  <c r="I187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51" i="2"/>
  <c r="I43" i="2"/>
  <c r="I35" i="2"/>
  <c r="I27" i="2"/>
  <c r="I19" i="2"/>
  <c r="I11" i="2"/>
  <c r="I196" i="2"/>
  <c r="I164" i="2"/>
  <c r="I132" i="2"/>
  <c r="I100" i="2"/>
  <c r="I84" i="2"/>
  <c r="I60" i="2"/>
  <c r="I44" i="2"/>
  <c r="I20" i="2"/>
  <c r="I195" i="2"/>
  <c r="I171" i="2"/>
  <c r="I194" i="2"/>
  <c r="I178" i="2"/>
  <c r="I170" i="2"/>
  <c r="I162" i="2"/>
  <c r="I154" i="2"/>
  <c r="I146" i="2"/>
  <c r="I138" i="2"/>
  <c r="I130" i="2"/>
  <c r="I122" i="2"/>
  <c r="I114" i="2"/>
  <c r="I106" i="2"/>
  <c r="I98" i="2"/>
  <c r="I90" i="2"/>
  <c r="I82" i="2"/>
  <c r="I74" i="2"/>
  <c r="I66" i="2"/>
  <c r="I58" i="2"/>
  <c r="I50" i="2"/>
  <c r="I42" i="2"/>
  <c r="I34" i="2"/>
  <c r="I26" i="2"/>
  <c r="I18" i="2"/>
  <c r="I10" i="2"/>
  <c r="I175" i="2"/>
  <c r="I180" i="2"/>
  <c r="I116" i="2"/>
  <c r="I12" i="2"/>
  <c r="I203" i="2"/>
  <c r="I179" i="2"/>
  <c r="I202" i="2"/>
  <c r="I186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57" i="2"/>
  <c r="I49" i="2"/>
  <c r="I41" i="2"/>
  <c r="I33" i="2"/>
  <c r="I25" i="2"/>
  <c r="I17" i="2"/>
  <c r="I9" i="2"/>
  <c r="I183" i="2"/>
  <c r="I204" i="2"/>
  <c r="I172" i="2"/>
  <c r="I148" i="2"/>
  <c r="I108" i="2"/>
  <c r="I76" i="2"/>
  <c r="I36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16" i="2"/>
  <c r="I8" i="2"/>
  <c r="J6" i="4"/>
  <c r="I208" i="2" l="1"/>
  <c r="I209" i="2"/>
  <c r="I210" i="2"/>
  <c r="I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J. Zappe, Ph.D.</author>
    <author>Gloria Patricia Jaramillo Alvarez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CODING:</t>
        </r>
        <r>
          <rPr>
            <sz val="8"/>
            <color indexed="81"/>
            <rFont val="Tahoma"/>
            <family val="2"/>
          </rPr>
          <t xml:space="preserve"> 1 for female, 0 for male.
</t>
        </r>
      </text>
    </comment>
    <comment ref="C2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Age at last birthday (in years).</t>
        </r>
      </text>
    </comment>
    <comment ref="D2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Number of years of relevant professional experience prior to hiring at Beta Technologies.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Number of years of professional experience at Beta Technologies.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Number of years of post-secondary education.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2" authorId="1" shapeId="0" xr:uid="{BA5E2889-33B9-4B1F-9933-5F19961BA5CA}">
      <text>
        <r>
          <rPr>
            <sz val="9"/>
            <color indexed="81"/>
            <rFont val="Tahoma"/>
            <family val="2"/>
          </rPr>
          <t>Funcion objetivo LMS</t>
        </r>
      </text>
    </comment>
    <comment ref="O3" authorId="1" shapeId="0" xr:uid="{228B3D24-2CE6-4F42-A7A0-1845FCDDB79C}">
      <text>
        <r>
          <rPr>
            <sz val="9"/>
            <color indexed="81"/>
            <rFont val="Tahoma"/>
            <family val="2"/>
          </rPr>
          <t>Funcion objetivo con potencia alta</t>
        </r>
      </text>
    </comment>
  </commentList>
</comments>
</file>

<file path=xl/sharedStrings.xml><?xml version="1.0" encoding="utf-8"?>
<sst xmlns="http://schemas.openxmlformats.org/spreadsheetml/2006/main" count="95" uniqueCount="65">
  <si>
    <t>Y</t>
  </si>
  <si>
    <t>X1</t>
  </si>
  <si>
    <t>X2</t>
  </si>
  <si>
    <t>X3</t>
  </si>
  <si>
    <t>X4</t>
  </si>
  <si>
    <t>X5</t>
  </si>
  <si>
    <t>Empleado</t>
  </si>
  <si>
    <t>genero</t>
  </si>
  <si>
    <t>Edad</t>
  </si>
  <si>
    <t>Experiencia previa</t>
  </si>
  <si>
    <t>experiencia en la empresa</t>
  </si>
  <si>
    <t>Nivel educativo</t>
  </si>
  <si>
    <t>Salario anual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</si>
  <si>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</si>
  <si>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</si>
  <si>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</si>
  <si>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</si>
  <si>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</si>
  <si>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</si>
  <si>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</si>
  <si>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</si>
  <si>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</si>
  <si>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</si>
  <si>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</si>
  <si>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</si>
  <si>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</si>
  <si>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</si>
  <si>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</si>
  <si>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</si>
  <si>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</si>
  <si>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</si>
  <si>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</si>
  <si>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</si>
  <si>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</si>
  <si>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</si>
  <si>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</si>
  <si>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</si>
  <si>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Variable X 1</t>
  </si>
  <si>
    <t>Inferior 95.0%</t>
  </si>
  <si>
    <t>Superior 95.0%</t>
  </si>
  <si>
    <t>Análisis de los residuales</t>
  </si>
  <si>
    <t>Observación</t>
  </si>
  <si>
    <t>Pronóstico Salario anual</t>
  </si>
  <si>
    <t>Residuos estándares</t>
  </si>
  <si>
    <t>Resultados de datos de probabilidad</t>
  </si>
  <si>
    <t>Percentil</t>
  </si>
  <si>
    <t>a</t>
  </si>
  <si>
    <t>b</t>
  </si>
  <si>
    <t>error</t>
  </si>
  <si>
    <t>error^2</t>
  </si>
  <si>
    <t>genero (1 mujer)</t>
  </si>
  <si>
    <t>Y modelo ABS</t>
  </si>
  <si>
    <t>Y modelo LMS</t>
  </si>
  <si>
    <t>error^60</t>
  </si>
  <si>
    <t>suma de valores absolutos de los errores</t>
  </si>
  <si>
    <t>Suma de los errores al cuadrado</t>
  </si>
  <si>
    <t>Suma de los errores a una potencia muy alta</t>
  </si>
  <si>
    <t>error LMS</t>
  </si>
  <si>
    <t>Y modelo LMS potencia alta</t>
  </si>
  <si>
    <t>desviacion errores</t>
  </si>
  <si>
    <t>max error</t>
  </si>
  <si>
    <t>min error</t>
  </si>
  <si>
    <t>Rectas</t>
  </si>
  <si>
    <t>rango</t>
  </si>
  <si>
    <t>error ABS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</si>
</sst>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26"/>
      <color rgb="FF000000"/>
      <name val="Calibri"/>
      <family val="2"/>
      <scheme val="minor"/>
    </font>
    <font>
      <b/>
      <sz val="14"/>
      <name val="Calibri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4" fillId="0" borderId="0" xfId="1" applyFont="1"/>
    <xf numFmtId="0" fontId="5" fillId="0" borderId="0" xfId="1" applyFont="1"/>
    <xf numFmtId="0" fontId="5" fillId="0" borderId="0" xfId="1" applyFont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5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Continuous"/>
    </xf>
    <xf numFmtId="0" fontId="9" fillId="0" borderId="0" xfId="0" applyFont="1"/>
    <xf numFmtId="0" fontId="10" fillId="0" borderId="0" xfId="0" applyFont="1" applyAlignment="1">
      <alignment horizontal="center" vertical="center" readingOrder="1"/>
    </xf>
    <xf numFmtId="0" fontId="5" fillId="3" borderId="0" xfId="1" applyFont="1" applyFill="1"/>
    <xf numFmtId="0" fontId="5" fillId="4" borderId="0" xfId="1" applyFont="1" applyFill="1"/>
    <xf numFmtId="3" fontId="5" fillId="0" borderId="0" xfId="1" applyNumberFormat="1" applyFont="1"/>
    <xf numFmtId="0" fontId="5" fillId="5" borderId="0" xfId="1" applyFont="1" applyFill="1"/>
    <xf numFmtId="0" fontId="4" fillId="5" borderId="0" xfId="1" applyFont="1" applyFill="1"/>
    <xf numFmtId="0" fontId="4" fillId="6" borderId="0" xfId="1" applyFont="1" applyFill="1"/>
    <xf numFmtId="0" fontId="5" fillId="6" borderId="0" xfId="1" applyFont="1" applyFill="1"/>
    <xf numFmtId="0" fontId="5" fillId="7" borderId="0" xfId="1" applyFont="1" applyFill="1"/>
    <xf numFmtId="0" fontId="4" fillId="7" borderId="0" xfId="1" applyFont="1" applyFill="1"/>
    <xf numFmtId="0" fontId="4" fillId="4" borderId="1" xfId="1" applyFont="1" applyFill="1" applyBorder="1"/>
    <xf numFmtId="0" fontId="4" fillId="3" borderId="1" xfId="1" applyFont="1" applyFill="1" applyBorder="1"/>
    <xf numFmtId="0" fontId="4" fillId="5" borderId="1" xfId="1" applyFont="1" applyFill="1" applyBorder="1"/>
    <xf numFmtId="0" fontId="11" fillId="5" borderId="1" xfId="1" applyFont="1" applyFill="1" applyBorder="1"/>
    <xf numFmtId="0" fontId="11" fillId="4" borderId="1" xfId="1" applyFont="1" applyFill="1" applyBorder="1"/>
    <xf numFmtId="0" fontId="11" fillId="3" borderId="1" xfId="1" applyFont="1" applyFill="1" applyBorder="1"/>
    <xf numFmtId="0" fontId="5" fillId="8" borderId="0" xfId="1" applyFont="1" applyFill="1"/>
  </cellXfs>
  <cellStyles count="2">
    <cellStyle name="Normal" xfId="0" builtinId="0" customBuiltin="1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genero Gráfico de los residuales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Data!$B$3:$B$206</c:f>
              <c:numCache>
                <c:formatCode>General</c:formatCode>
                <c:ptCount val="20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</c:numCache>
            </c:numRef>
          </c:xVal>
          <c:yVal>
            <c:numRef>
              <c:f>Hoja2!$C$25:$C$228</c:f>
              <c:numCache>
                <c:formatCode>General</c:formatCode>
                <c:ptCount val="204"/>
                <c:pt idx="0">
                  <c:v>-8210.0840336134715</c:v>
                </c:pt>
                <c:pt idx="1">
                  <c:v>-2384.7058823529078</c:v>
                </c:pt>
                <c:pt idx="2">
                  <c:v>-34784.705882352908</c:v>
                </c:pt>
                <c:pt idx="3">
                  <c:v>-24310.084033613472</c:v>
                </c:pt>
                <c:pt idx="4">
                  <c:v>85115.294117647092</c:v>
                </c:pt>
                <c:pt idx="5">
                  <c:v>6789.9159663865285</c:v>
                </c:pt>
                <c:pt idx="6">
                  <c:v>-5610.0840336134715</c:v>
                </c:pt>
                <c:pt idx="7">
                  <c:v>-15284.705882352908</c:v>
                </c:pt>
                <c:pt idx="8">
                  <c:v>65289.915966386528</c:v>
                </c:pt>
                <c:pt idx="9">
                  <c:v>-39584.705882352908</c:v>
                </c:pt>
                <c:pt idx="10">
                  <c:v>-15884.705882352908</c:v>
                </c:pt>
                <c:pt idx="11">
                  <c:v>-39710.084033613472</c:v>
                </c:pt>
                <c:pt idx="12">
                  <c:v>-4284.7058823529078</c:v>
                </c:pt>
                <c:pt idx="13">
                  <c:v>-1110.0840336134715</c:v>
                </c:pt>
                <c:pt idx="14">
                  <c:v>-44310.084033613472</c:v>
                </c:pt>
                <c:pt idx="15">
                  <c:v>3115.2941176470922</c:v>
                </c:pt>
                <c:pt idx="16">
                  <c:v>49489.915966386528</c:v>
                </c:pt>
                <c:pt idx="17">
                  <c:v>-20984.705882352908</c:v>
                </c:pt>
                <c:pt idx="18">
                  <c:v>-10110.084033613472</c:v>
                </c:pt>
                <c:pt idx="19">
                  <c:v>10189.915966386528</c:v>
                </c:pt>
                <c:pt idx="20">
                  <c:v>69789.915966386528</c:v>
                </c:pt>
                <c:pt idx="21">
                  <c:v>61615.294117647092</c:v>
                </c:pt>
                <c:pt idx="22">
                  <c:v>-23384.705882352908</c:v>
                </c:pt>
                <c:pt idx="23">
                  <c:v>-16210.084033613472</c:v>
                </c:pt>
                <c:pt idx="24">
                  <c:v>56015.294117647092</c:v>
                </c:pt>
                <c:pt idx="25">
                  <c:v>10989.915966386528</c:v>
                </c:pt>
                <c:pt idx="26">
                  <c:v>-50084.705882352908</c:v>
                </c:pt>
                <c:pt idx="27">
                  <c:v>-19984.705882352908</c:v>
                </c:pt>
                <c:pt idx="28">
                  <c:v>-22810.084033613472</c:v>
                </c:pt>
                <c:pt idx="29">
                  <c:v>3615.2941176470922</c:v>
                </c:pt>
                <c:pt idx="30">
                  <c:v>14189.915966386528</c:v>
                </c:pt>
                <c:pt idx="31">
                  <c:v>-38910.084033613472</c:v>
                </c:pt>
                <c:pt idx="32">
                  <c:v>-7110.0840336134715</c:v>
                </c:pt>
                <c:pt idx="33">
                  <c:v>54315.294117647092</c:v>
                </c:pt>
                <c:pt idx="34">
                  <c:v>-25084.705882352908</c:v>
                </c:pt>
                <c:pt idx="35">
                  <c:v>-39210.084033613472</c:v>
                </c:pt>
                <c:pt idx="36">
                  <c:v>2515.2941176470922</c:v>
                </c:pt>
                <c:pt idx="37">
                  <c:v>-10510.084033613472</c:v>
                </c:pt>
                <c:pt idx="38">
                  <c:v>73989.915966386528</c:v>
                </c:pt>
                <c:pt idx="39">
                  <c:v>-45584.705882352908</c:v>
                </c:pt>
                <c:pt idx="40">
                  <c:v>9089.9159663865285</c:v>
                </c:pt>
                <c:pt idx="41">
                  <c:v>49415.294117647092</c:v>
                </c:pt>
                <c:pt idx="42">
                  <c:v>10889.915966386528</c:v>
                </c:pt>
                <c:pt idx="43">
                  <c:v>-11710.084033613472</c:v>
                </c:pt>
                <c:pt idx="44">
                  <c:v>-46184.705882352908</c:v>
                </c:pt>
                <c:pt idx="45">
                  <c:v>-19584.705882352908</c:v>
                </c:pt>
                <c:pt idx="46">
                  <c:v>8889.9159663865285</c:v>
                </c:pt>
                <c:pt idx="47">
                  <c:v>-33284.705882352908</c:v>
                </c:pt>
                <c:pt idx="48">
                  <c:v>-19410.084033613472</c:v>
                </c:pt>
                <c:pt idx="49">
                  <c:v>57515.294117647092</c:v>
                </c:pt>
                <c:pt idx="50">
                  <c:v>8115.2941176470922</c:v>
                </c:pt>
                <c:pt idx="51">
                  <c:v>-42010.084033613472</c:v>
                </c:pt>
                <c:pt idx="52">
                  <c:v>-13210.084033613472</c:v>
                </c:pt>
                <c:pt idx="53">
                  <c:v>26789.915966386528</c:v>
                </c:pt>
                <c:pt idx="54">
                  <c:v>-6410.0840336134715</c:v>
                </c:pt>
                <c:pt idx="55">
                  <c:v>-9384.7058823529078</c:v>
                </c:pt>
                <c:pt idx="56">
                  <c:v>-19310.084033613472</c:v>
                </c:pt>
                <c:pt idx="57">
                  <c:v>-17084.705882352908</c:v>
                </c:pt>
                <c:pt idx="58">
                  <c:v>9415.2941176470922</c:v>
                </c:pt>
                <c:pt idx="59">
                  <c:v>-20910.084033613472</c:v>
                </c:pt>
                <c:pt idx="60">
                  <c:v>-13710.084033613472</c:v>
                </c:pt>
                <c:pt idx="61">
                  <c:v>-17384.705882352908</c:v>
                </c:pt>
                <c:pt idx="62">
                  <c:v>21589.915966386528</c:v>
                </c:pt>
                <c:pt idx="63">
                  <c:v>37789.915966386528</c:v>
                </c:pt>
                <c:pt idx="64">
                  <c:v>-11910.084033613472</c:v>
                </c:pt>
                <c:pt idx="65">
                  <c:v>46315.294117647092</c:v>
                </c:pt>
                <c:pt idx="66">
                  <c:v>-20010.084033613472</c:v>
                </c:pt>
                <c:pt idx="67">
                  <c:v>515.29411764709221</c:v>
                </c:pt>
                <c:pt idx="68">
                  <c:v>42689.915966386528</c:v>
                </c:pt>
                <c:pt idx="69">
                  <c:v>2289.9159663865285</c:v>
                </c:pt>
                <c:pt idx="70">
                  <c:v>-13584.705882352908</c:v>
                </c:pt>
                <c:pt idx="71">
                  <c:v>29689.915966386528</c:v>
                </c:pt>
                <c:pt idx="72">
                  <c:v>37189.915966386528</c:v>
                </c:pt>
                <c:pt idx="73">
                  <c:v>77589.915966386528</c:v>
                </c:pt>
                <c:pt idx="74">
                  <c:v>-584.70588235290779</c:v>
                </c:pt>
                <c:pt idx="75">
                  <c:v>-25710.084033613472</c:v>
                </c:pt>
                <c:pt idx="76">
                  <c:v>-5410.0840336134715</c:v>
                </c:pt>
                <c:pt idx="77">
                  <c:v>-25410.084033613472</c:v>
                </c:pt>
                <c:pt idx="78">
                  <c:v>7889.9159663865285</c:v>
                </c:pt>
                <c:pt idx="79">
                  <c:v>-20610.084033613472</c:v>
                </c:pt>
                <c:pt idx="80">
                  <c:v>-17384.705882352908</c:v>
                </c:pt>
                <c:pt idx="81">
                  <c:v>-1110.0840336134715</c:v>
                </c:pt>
                <c:pt idx="82">
                  <c:v>9689.9159663865285</c:v>
                </c:pt>
                <c:pt idx="83">
                  <c:v>17015.294117647092</c:v>
                </c:pt>
                <c:pt idx="84">
                  <c:v>47915.294117647092</c:v>
                </c:pt>
                <c:pt idx="85">
                  <c:v>-11784.705882352908</c:v>
                </c:pt>
                <c:pt idx="86">
                  <c:v>36689.915966386528</c:v>
                </c:pt>
                <c:pt idx="87">
                  <c:v>-26784.705882352908</c:v>
                </c:pt>
                <c:pt idx="88">
                  <c:v>10089.915966386528</c:v>
                </c:pt>
                <c:pt idx="89">
                  <c:v>17089.915966386528</c:v>
                </c:pt>
                <c:pt idx="90">
                  <c:v>14889.915966386528</c:v>
                </c:pt>
                <c:pt idx="91">
                  <c:v>25189.915966386528</c:v>
                </c:pt>
                <c:pt idx="92">
                  <c:v>-48684.705882352908</c:v>
                </c:pt>
                <c:pt idx="93">
                  <c:v>-10210.084033613472</c:v>
                </c:pt>
                <c:pt idx="94">
                  <c:v>-14510.084033613472</c:v>
                </c:pt>
                <c:pt idx="95">
                  <c:v>-34984.705882352908</c:v>
                </c:pt>
                <c:pt idx="96">
                  <c:v>-40910.084033613472</c:v>
                </c:pt>
                <c:pt idx="97">
                  <c:v>1815.2941176470922</c:v>
                </c:pt>
                <c:pt idx="98">
                  <c:v>-26310.084033613472</c:v>
                </c:pt>
                <c:pt idx="99">
                  <c:v>-65384.705882352908</c:v>
                </c:pt>
                <c:pt idx="100">
                  <c:v>22289.915966386528</c:v>
                </c:pt>
                <c:pt idx="101">
                  <c:v>30315.294117647092</c:v>
                </c:pt>
                <c:pt idx="102">
                  <c:v>-31710.084033613472</c:v>
                </c:pt>
                <c:pt idx="103">
                  <c:v>-8110.0840336134715</c:v>
                </c:pt>
                <c:pt idx="104">
                  <c:v>-10684.705882352908</c:v>
                </c:pt>
                <c:pt idx="105">
                  <c:v>16115.294117647092</c:v>
                </c:pt>
                <c:pt idx="106">
                  <c:v>-2710.0840336134715</c:v>
                </c:pt>
                <c:pt idx="107">
                  <c:v>16789.915966386528</c:v>
                </c:pt>
                <c:pt idx="108">
                  <c:v>6815.2941176470922</c:v>
                </c:pt>
                <c:pt idx="109">
                  <c:v>-38810.084033613472</c:v>
                </c:pt>
                <c:pt idx="110">
                  <c:v>-8984.7058823529078</c:v>
                </c:pt>
                <c:pt idx="111">
                  <c:v>2515.2941176470922</c:v>
                </c:pt>
                <c:pt idx="112">
                  <c:v>-384.70588235290779</c:v>
                </c:pt>
                <c:pt idx="113">
                  <c:v>48515.294117647092</c:v>
                </c:pt>
                <c:pt idx="114">
                  <c:v>14915.294117647092</c:v>
                </c:pt>
                <c:pt idx="115">
                  <c:v>-4384.7058823529078</c:v>
                </c:pt>
                <c:pt idx="116">
                  <c:v>-30484.705882352908</c:v>
                </c:pt>
                <c:pt idx="117">
                  <c:v>32989.915966386528</c:v>
                </c:pt>
                <c:pt idx="118">
                  <c:v>-5484.7058823529078</c:v>
                </c:pt>
                <c:pt idx="119">
                  <c:v>51389.915966386528</c:v>
                </c:pt>
                <c:pt idx="120">
                  <c:v>-28110.084033613472</c:v>
                </c:pt>
                <c:pt idx="121">
                  <c:v>11489.915966386528</c:v>
                </c:pt>
                <c:pt idx="122">
                  <c:v>45289.915966386528</c:v>
                </c:pt>
                <c:pt idx="123">
                  <c:v>-3484.7058823529078</c:v>
                </c:pt>
                <c:pt idx="124">
                  <c:v>18115.294117647092</c:v>
                </c:pt>
                <c:pt idx="125">
                  <c:v>44815.294117647092</c:v>
                </c:pt>
                <c:pt idx="126">
                  <c:v>-23584.705882352908</c:v>
                </c:pt>
                <c:pt idx="127">
                  <c:v>-53510.084033613472</c:v>
                </c:pt>
                <c:pt idx="128">
                  <c:v>7989.9159663865285</c:v>
                </c:pt>
                <c:pt idx="129">
                  <c:v>28189.915966386528</c:v>
                </c:pt>
                <c:pt idx="130">
                  <c:v>8389.9159663865285</c:v>
                </c:pt>
                <c:pt idx="131">
                  <c:v>989.91596638652845</c:v>
                </c:pt>
                <c:pt idx="132">
                  <c:v>-53410.084033613472</c:v>
                </c:pt>
                <c:pt idx="133">
                  <c:v>11415.294117647092</c:v>
                </c:pt>
                <c:pt idx="134">
                  <c:v>-6910.0840336134715</c:v>
                </c:pt>
                <c:pt idx="135">
                  <c:v>48789.915966386528</c:v>
                </c:pt>
                <c:pt idx="136">
                  <c:v>-7084.7058823529078</c:v>
                </c:pt>
                <c:pt idx="137">
                  <c:v>46715.294117647092</c:v>
                </c:pt>
                <c:pt idx="138">
                  <c:v>34289.915966386528</c:v>
                </c:pt>
                <c:pt idx="139">
                  <c:v>-20510.084033613472</c:v>
                </c:pt>
                <c:pt idx="140">
                  <c:v>-6584.7058823529078</c:v>
                </c:pt>
                <c:pt idx="141">
                  <c:v>3589.9159663865285</c:v>
                </c:pt>
                <c:pt idx="142">
                  <c:v>-10884.705882352908</c:v>
                </c:pt>
                <c:pt idx="143">
                  <c:v>-11284.705882352908</c:v>
                </c:pt>
                <c:pt idx="144">
                  <c:v>-34110.084033613472</c:v>
                </c:pt>
                <c:pt idx="145">
                  <c:v>-38110.084033613472</c:v>
                </c:pt>
                <c:pt idx="146">
                  <c:v>-5710.0840336134715</c:v>
                </c:pt>
                <c:pt idx="147">
                  <c:v>-31410.084033613472</c:v>
                </c:pt>
                <c:pt idx="148">
                  <c:v>21089.915966386528</c:v>
                </c:pt>
                <c:pt idx="149">
                  <c:v>-53410.084033613472</c:v>
                </c:pt>
                <c:pt idx="150">
                  <c:v>43915.294117647092</c:v>
                </c:pt>
                <c:pt idx="151">
                  <c:v>-9710.0840336134715</c:v>
                </c:pt>
                <c:pt idx="152">
                  <c:v>-21884.705882352908</c:v>
                </c:pt>
                <c:pt idx="153">
                  <c:v>89.915966386528453</c:v>
                </c:pt>
                <c:pt idx="154">
                  <c:v>-2784.7058823529078</c:v>
                </c:pt>
                <c:pt idx="155">
                  <c:v>-21810.084033613472</c:v>
                </c:pt>
                <c:pt idx="156">
                  <c:v>-284.70588235290779</c:v>
                </c:pt>
                <c:pt idx="157">
                  <c:v>5889.9159663865285</c:v>
                </c:pt>
                <c:pt idx="158">
                  <c:v>14789.915966386528</c:v>
                </c:pt>
                <c:pt idx="159">
                  <c:v>-18110.084033613472</c:v>
                </c:pt>
                <c:pt idx="160">
                  <c:v>26215.294117647092</c:v>
                </c:pt>
                <c:pt idx="161">
                  <c:v>21915.294117647092</c:v>
                </c:pt>
                <c:pt idx="162">
                  <c:v>-47610.084033613472</c:v>
                </c:pt>
                <c:pt idx="163">
                  <c:v>31815.294117647092</c:v>
                </c:pt>
                <c:pt idx="164">
                  <c:v>-41984.705882352908</c:v>
                </c:pt>
                <c:pt idx="165">
                  <c:v>-20410.084033613472</c:v>
                </c:pt>
                <c:pt idx="166">
                  <c:v>5489.9159663865285</c:v>
                </c:pt>
                <c:pt idx="167">
                  <c:v>8389.9159663865285</c:v>
                </c:pt>
                <c:pt idx="168">
                  <c:v>81815.294117647092</c:v>
                </c:pt>
                <c:pt idx="169">
                  <c:v>-13410.084033613472</c:v>
                </c:pt>
                <c:pt idx="170">
                  <c:v>-13784.705882352908</c:v>
                </c:pt>
                <c:pt idx="171">
                  <c:v>25715.294117647092</c:v>
                </c:pt>
                <c:pt idx="172">
                  <c:v>19089.915966386528</c:v>
                </c:pt>
                <c:pt idx="173">
                  <c:v>44289.915966386528</c:v>
                </c:pt>
                <c:pt idx="174">
                  <c:v>1315.2941176470922</c:v>
                </c:pt>
                <c:pt idx="175">
                  <c:v>-25910.084033613472</c:v>
                </c:pt>
                <c:pt idx="176">
                  <c:v>-10010.084033613472</c:v>
                </c:pt>
                <c:pt idx="177">
                  <c:v>-1310.0840336134715</c:v>
                </c:pt>
                <c:pt idx="178">
                  <c:v>2689.9159663865285</c:v>
                </c:pt>
                <c:pt idx="179">
                  <c:v>-810.08403361347155</c:v>
                </c:pt>
                <c:pt idx="180">
                  <c:v>45789.915966386528</c:v>
                </c:pt>
                <c:pt idx="181">
                  <c:v>-3910.0840336134715</c:v>
                </c:pt>
                <c:pt idx="182">
                  <c:v>-22984.705882352908</c:v>
                </c:pt>
                <c:pt idx="183">
                  <c:v>-24184.705882352908</c:v>
                </c:pt>
                <c:pt idx="184">
                  <c:v>-41184.705882352908</c:v>
                </c:pt>
                <c:pt idx="185">
                  <c:v>-24710.084033613472</c:v>
                </c:pt>
                <c:pt idx="186">
                  <c:v>-16010.084033613472</c:v>
                </c:pt>
                <c:pt idx="187">
                  <c:v>-19384.705882352908</c:v>
                </c:pt>
                <c:pt idx="188">
                  <c:v>-410.08403361347155</c:v>
                </c:pt>
                <c:pt idx="189">
                  <c:v>7289.9159663865285</c:v>
                </c:pt>
                <c:pt idx="190">
                  <c:v>-35410.084033613472</c:v>
                </c:pt>
                <c:pt idx="191">
                  <c:v>18889.915966386528</c:v>
                </c:pt>
                <c:pt idx="192">
                  <c:v>29289.915966386528</c:v>
                </c:pt>
                <c:pt idx="193">
                  <c:v>18989.915966386528</c:v>
                </c:pt>
                <c:pt idx="194">
                  <c:v>36689.915966386528</c:v>
                </c:pt>
                <c:pt idx="195">
                  <c:v>-6910.0840336134715</c:v>
                </c:pt>
                <c:pt idx="196">
                  <c:v>-33984.705882352908</c:v>
                </c:pt>
                <c:pt idx="197">
                  <c:v>-8284.7058823529078</c:v>
                </c:pt>
                <c:pt idx="198">
                  <c:v>4915.2941176470922</c:v>
                </c:pt>
                <c:pt idx="199">
                  <c:v>34089.915966386528</c:v>
                </c:pt>
                <c:pt idx="200">
                  <c:v>-26610.084033613472</c:v>
                </c:pt>
                <c:pt idx="201">
                  <c:v>-45510.084033613472</c:v>
                </c:pt>
                <c:pt idx="202">
                  <c:v>-4484.7058823529078</c:v>
                </c:pt>
                <c:pt idx="203">
                  <c:v>35715.294117647092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CD-4444-89BE-84D86F57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68416"/>
        <c:axId val="442362512"/>
      </c:scatterChart>
      <c:valAx>
        <c:axId val="4423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genero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362512"/>
        <c:crosses val="autoZero"/>
        <c:crossBetween val="midCat"/>
      </c:valAx>
      <c:valAx>
        <c:axId val="442362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Residuos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2368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genero Curva de regresión ajustada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Salario anual</c:v>
          </c:tx>
          <c:spPr>
            <a:ln w="28575">
              <a:noFill/>
            </a:ln>
          </c:spPr>
          <c:xVal>
            <c:numRef>
              <c:f>Data!$B$3:$B$206</c:f>
              <c:numCache>
                <c:formatCode>General</c:formatCode>
                <c:ptCount val="20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</c:numCache>
            </c:numRef>
          </c:xVal>
          <c:yVal>
            <c:numRef>
              <c:f>Data!$G$3:$G$206</c:f>
              <c:numCache>
                <c:formatCode>General</c:formatCode>
                <c:ptCount val="204"/>
                <c:pt idx="0">
                  <c:v>57700</c:v>
                </c:pt>
                <c:pt idx="1">
                  <c:v>76400</c:v>
                </c:pt>
                <c:pt idx="2">
                  <c:v>44000</c:v>
                </c:pt>
                <c:pt idx="3">
                  <c:v>41600</c:v>
                </c:pt>
                <c:pt idx="4">
                  <c:v>163900</c:v>
                </c:pt>
                <c:pt idx="5">
                  <c:v>72700</c:v>
                </c:pt>
                <c:pt idx="6">
                  <c:v>60300</c:v>
                </c:pt>
                <c:pt idx="7">
                  <c:v>63500</c:v>
                </c:pt>
                <c:pt idx="8">
                  <c:v>131200</c:v>
                </c:pt>
                <c:pt idx="9">
                  <c:v>39200</c:v>
                </c:pt>
                <c:pt idx="10">
                  <c:v>62900</c:v>
                </c:pt>
                <c:pt idx="11">
                  <c:v>26200</c:v>
                </c:pt>
                <c:pt idx="12">
                  <c:v>74500</c:v>
                </c:pt>
                <c:pt idx="13">
                  <c:v>64800</c:v>
                </c:pt>
                <c:pt idx="14">
                  <c:v>21600</c:v>
                </c:pt>
                <c:pt idx="15">
                  <c:v>81900</c:v>
                </c:pt>
                <c:pt idx="16">
                  <c:v>115400</c:v>
                </c:pt>
                <c:pt idx="17">
                  <c:v>57800</c:v>
                </c:pt>
                <c:pt idx="18">
                  <c:v>55800</c:v>
                </c:pt>
                <c:pt idx="19">
                  <c:v>76100</c:v>
                </c:pt>
                <c:pt idx="20">
                  <c:v>135700</c:v>
                </c:pt>
                <c:pt idx="21">
                  <c:v>140400</c:v>
                </c:pt>
                <c:pt idx="22">
                  <c:v>55400</c:v>
                </c:pt>
                <c:pt idx="23">
                  <c:v>49700</c:v>
                </c:pt>
                <c:pt idx="24">
                  <c:v>134800</c:v>
                </c:pt>
                <c:pt idx="25">
                  <c:v>76900</c:v>
                </c:pt>
                <c:pt idx="26">
                  <c:v>28700</c:v>
                </c:pt>
                <c:pt idx="27">
                  <c:v>58800</c:v>
                </c:pt>
                <c:pt idx="28">
                  <c:v>43100</c:v>
                </c:pt>
                <c:pt idx="29">
                  <c:v>82400</c:v>
                </c:pt>
                <c:pt idx="30">
                  <c:v>80100</c:v>
                </c:pt>
                <c:pt idx="31">
                  <c:v>27000</c:v>
                </c:pt>
                <c:pt idx="32">
                  <c:v>58800</c:v>
                </c:pt>
                <c:pt idx="33">
                  <c:v>133100</c:v>
                </c:pt>
                <c:pt idx="34">
                  <c:v>53700</c:v>
                </c:pt>
                <c:pt idx="35">
                  <c:v>26700</c:v>
                </c:pt>
                <c:pt idx="36">
                  <c:v>81300</c:v>
                </c:pt>
                <c:pt idx="37">
                  <c:v>55400</c:v>
                </c:pt>
                <c:pt idx="38">
                  <c:v>139900</c:v>
                </c:pt>
                <c:pt idx="39">
                  <c:v>33200</c:v>
                </c:pt>
                <c:pt idx="40">
                  <c:v>75000</c:v>
                </c:pt>
                <c:pt idx="41">
                  <c:v>128200</c:v>
                </c:pt>
                <c:pt idx="42">
                  <c:v>76800</c:v>
                </c:pt>
                <c:pt idx="43">
                  <c:v>54200</c:v>
                </c:pt>
                <c:pt idx="44">
                  <c:v>32600</c:v>
                </c:pt>
                <c:pt idx="45">
                  <c:v>59200</c:v>
                </c:pt>
                <c:pt idx="46">
                  <c:v>74800</c:v>
                </c:pt>
                <c:pt idx="47">
                  <c:v>45500</c:v>
                </c:pt>
                <c:pt idx="48">
                  <c:v>46500</c:v>
                </c:pt>
                <c:pt idx="49">
                  <c:v>136300</c:v>
                </c:pt>
                <c:pt idx="50">
                  <c:v>86900</c:v>
                </c:pt>
                <c:pt idx="51">
                  <c:v>23900</c:v>
                </c:pt>
                <c:pt idx="52">
                  <c:v>52700</c:v>
                </c:pt>
                <c:pt idx="53">
                  <c:v>92700</c:v>
                </c:pt>
                <c:pt idx="54">
                  <c:v>59500</c:v>
                </c:pt>
                <c:pt idx="55">
                  <c:v>69400</c:v>
                </c:pt>
                <c:pt idx="56">
                  <c:v>46600</c:v>
                </c:pt>
                <c:pt idx="57">
                  <c:v>61700</c:v>
                </c:pt>
                <c:pt idx="58">
                  <c:v>88200</c:v>
                </c:pt>
                <c:pt idx="59">
                  <c:v>45000</c:v>
                </c:pt>
                <c:pt idx="60">
                  <c:v>52200</c:v>
                </c:pt>
                <c:pt idx="61">
                  <c:v>61400</c:v>
                </c:pt>
                <c:pt idx="62">
                  <c:v>87500</c:v>
                </c:pt>
                <c:pt idx="63">
                  <c:v>103700</c:v>
                </c:pt>
                <c:pt idx="64">
                  <c:v>54000</c:v>
                </c:pt>
                <c:pt idx="65">
                  <c:v>125100</c:v>
                </c:pt>
                <c:pt idx="66">
                  <c:v>45900</c:v>
                </c:pt>
                <c:pt idx="67">
                  <c:v>79300</c:v>
                </c:pt>
                <c:pt idx="68">
                  <c:v>108600</c:v>
                </c:pt>
                <c:pt idx="69">
                  <c:v>68200</c:v>
                </c:pt>
                <c:pt idx="70">
                  <c:v>65200</c:v>
                </c:pt>
                <c:pt idx="71">
                  <c:v>95600</c:v>
                </c:pt>
                <c:pt idx="72">
                  <c:v>103100</c:v>
                </c:pt>
                <c:pt idx="73">
                  <c:v>143500</c:v>
                </c:pt>
                <c:pt idx="74">
                  <c:v>78200</c:v>
                </c:pt>
                <c:pt idx="75">
                  <c:v>40200</c:v>
                </c:pt>
                <c:pt idx="76">
                  <c:v>60500</c:v>
                </c:pt>
                <c:pt idx="77">
                  <c:v>40500</c:v>
                </c:pt>
                <c:pt idx="78">
                  <c:v>73800</c:v>
                </c:pt>
                <c:pt idx="79">
                  <c:v>45300</c:v>
                </c:pt>
                <c:pt idx="80">
                  <c:v>61400</c:v>
                </c:pt>
                <c:pt idx="81">
                  <c:v>64800</c:v>
                </c:pt>
                <c:pt idx="82">
                  <c:v>75600</c:v>
                </c:pt>
                <c:pt idx="83">
                  <c:v>95800</c:v>
                </c:pt>
                <c:pt idx="84">
                  <c:v>126700</c:v>
                </c:pt>
                <c:pt idx="85">
                  <c:v>67000</c:v>
                </c:pt>
                <c:pt idx="86">
                  <c:v>102600</c:v>
                </c:pt>
                <c:pt idx="87">
                  <c:v>52000</c:v>
                </c:pt>
                <c:pt idx="88">
                  <c:v>76000</c:v>
                </c:pt>
                <c:pt idx="89">
                  <c:v>83000</c:v>
                </c:pt>
                <c:pt idx="90">
                  <c:v>80800</c:v>
                </c:pt>
                <c:pt idx="91">
                  <c:v>91100</c:v>
                </c:pt>
                <c:pt idx="92">
                  <c:v>30100</c:v>
                </c:pt>
                <c:pt idx="93">
                  <c:v>55700</c:v>
                </c:pt>
                <c:pt idx="94">
                  <c:v>51400</c:v>
                </c:pt>
                <c:pt idx="95">
                  <c:v>43800</c:v>
                </c:pt>
                <c:pt idx="96">
                  <c:v>25000</c:v>
                </c:pt>
                <c:pt idx="97">
                  <c:v>80600</c:v>
                </c:pt>
                <c:pt idx="98">
                  <c:v>39600</c:v>
                </c:pt>
                <c:pt idx="99">
                  <c:v>13400</c:v>
                </c:pt>
                <c:pt idx="100">
                  <c:v>88200</c:v>
                </c:pt>
                <c:pt idx="101">
                  <c:v>109100</c:v>
                </c:pt>
                <c:pt idx="102">
                  <c:v>34200</c:v>
                </c:pt>
                <c:pt idx="103">
                  <c:v>57800</c:v>
                </c:pt>
                <c:pt idx="104">
                  <c:v>68100</c:v>
                </c:pt>
                <c:pt idx="105">
                  <c:v>94900</c:v>
                </c:pt>
                <c:pt idx="106">
                  <c:v>63200</c:v>
                </c:pt>
                <c:pt idx="107">
                  <c:v>82700</c:v>
                </c:pt>
                <c:pt idx="108">
                  <c:v>85600</c:v>
                </c:pt>
                <c:pt idx="109">
                  <c:v>27100</c:v>
                </c:pt>
                <c:pt idx="110">
                  <c:v>69800</c:v>
                </c:pt>
                <c:pt idx="111">
                  <c:v>81300</c:v>
                </c:pt>
                <c:pt idx="112">
                  <c:v>78400</c:v>
                </c:pt>
                <c:pt idx="113">
                  <c:v>127300</c:v>
                </c:pt>
                <c:pt idx="114">
                  <c:v>93700</c:v>
                </c:pt>
                <c:pt idx="115">
                  <c:v>74400</c:v>
                </c:pt>
                <c:pt idx="116">
                  <c:v>48300</c:v>
                </c:pt>
                <c:pt idx="117">
                  <c:v>98900</c:v>
                </c:pt>
                <c:pt idx="118">
                  <c:v>73300</c:v>
                </c:pt>
                <c:pt idx="119">
                  <c:v>117300</c:v>
                </c:pt>
                <c:pt idx="120">
                  <c:v>37800</c:v>
                </c:pt>
                <c:pt idx="121">
                  <c:v>77400</c:v>
                </c:pt>
                <c:pt idx="122">
                  <c:v>111200</c:v>
                </c:pt>
                <c:pt idx="123">
                  <c:v>75300</c:v>
                </c:pt>
                <c:pt idx="124">
                  <c:v>96900</c:v>
                </c:pt>
                <c:pt idx="125">
                  <c:v>123600</c:v>
                </c:pt>
                <c:pt idx="126">
                  <c:v>55200</c:v>
                </c:pt>
                <c:pt idx="127">
                  <c:v>12400</c:v>
                </c:pt>
                <c:pt idx="128">
                  <c:v>73900</c:v>
                </c:pt>
                <c:pt idx="129">
                  <c:v>94100</c:v>
                </c:pt>
                <c:pt idx="130">
                  <c:v>74300</c:v>
                </c:pt>
                <c:pt idx="131">
                  <c:v>66900</c:v>
                </c:pt>
                <c:pt idx="132">
                  <c:v>12500</c:v>
                </c:pt>
                <c:pt idx="133">
                  <c:v>90200</c:v>
                </c:pt>
                <c:pt idx="134">
                  <c:v>59000</c:v>
                </c:pt>
                <c:pt idx="135">
                  <c:v>114700</c:v>
                </c:pt>
                <c:pt idx="136">
                  <c:v>71700</c:v>
                </c:pt>
                <c:pt idx="137">
                  <c:v>125500</c:v>
                </c:pt>
                <c:pt idx="138">
                  <c:v>100200</c:v>
                </c:pt>
                <c:pt idx="139">
                  <c:v>45400</c:v>
                </c:pt>
                <c:pt idx="140">
                  <c:v>72200</c:v>
                </c:pt>
                <c:pt idx="141">
                  <c:v>69500</c:v>
                </c:pt>
                <c:pt idx="142">
                  <c:v>67900</c:v>
                </c:pt>
                <c:pt idx="143">
                  <c:v>67500</c:v>
                </c:pt>
                <c:pt idx="144">
                  <c:v>31800</c:v>
                </c:pt>
                <c:pt idx="145">
                  <c:v>27800</c:v>
                </c:pt>
                <c:pt idx="146">
                  <c:v>60200</c:v>
                </c:pt>
                <c:pt idx="147">
                  <c:v>34500</c:v>
                </c:pt>
                <c:pt idx="148">
                  <c:v>87000</c:v>
                </c:pt>
                <c:pt idx="149">
                  <c:v>12500</c:v>
                </c:pt>
                <c:pt idx="150">
                  <c:v>122700</c:v>
                </c:pt>
                <c:pt idx="151">
                  <c:v>56200</c:v>
                </c:pt>
                <c:pt idx="152">
                  <c:v>56900</c:v>
                </c:pt>
                <c:pt idx="153">
                  <c:v>66000</c:v>
                </c:pt>
                <c:pt idx="154">
                  <c:v>76000</c:v>
                </c:pt>
                <c:pt idx="155">
                  <c:v>44100</c:v>
                </c:pt>
                <c:pt idx="156">
                  <c:v>78500</c:v>
                </c:pt>
                <c:pt idx="157">
                  <c:v>71800</c:v>
                </c:pt>
                <c:pt idx="158">
                  <c:v>80700</c:v>
                </c:pt>
                <c:pt idx="159">
                  <c:v>47800</c:v>
                </c:pt>
                <c:pt idx="160">
                  <c:v>105000</c:v>
                </c:pt>
                <c:pt idx="161">
                  <c:v>100700</c:v>
                </c:pt>
                <c:pt idx="162">
                  <c:v>18300</c:v>
                </c:pt>
                <c:pt idx="163">
                  <c:v>110600</c:v>
                </c:pt>
                <c:pt idx="164">
                  <c:v>36800</c:v>
                </c:pt>
                <c:pt idx="165">
                  <c:v>45500</c:v>
                </c:pt>
                <c:pt idx="166">
                  <c:v>71400</c:v>
                </c:pt>
                <c:pt idx="167">
                  <c:v>74300</c:v>
                </c:pt>
                <c:pt idx="168">
                  <c:v>160600</c:v>
                </c:pt>
                <c:pt idx="169">
                  <c:v>52500</c:v>
                </c:pt>
                <c:pt idx="170">
                  <c:v>65000</c:v>
                </c:pt>
                <c:pt idx="171">
                  <c:v>104500</c:v>
                </c:pt>
                <c:pt idx="172">
                  <c:v>85000</c:v>
                </c:pt>
                <c:pt idx="173">
                  <c:v>110200</c:v>
                </c:pt>
                <c:pt idx="174">
                  <c:v>80100</c:v>
                </c:pt>
                <c:pt idx="175">
                  <c:v>40000</c:v>
                </c:pt>
                <c:pt idx="176">
                  <c:v>55900</c:v>
                </c:pt>
                <c:pt idx="177">
                  <c:v>64600</c:v>
                </c:pt>
                <c:pt idx="178">
                  <c:v>68600</c:v>
                </c:pt>
                <c:pt idx="179">
                  <c:v>65100</c:v>
                </c:pt>
                <c:pt idx="180">
                  <c:v>111700</c:v>
                </c:pt>
                <c:pt idx="181">
                  <c:v>62000</c:v>
                </c:pt>
                <c:pt idx="182">
                  <c:v>55800</c:v>
                </c:pt>
                <c:pt idx="183">
                  <c:v>54600</c:v>
                </c:pt>
                <c:pt idx="184">
                  <c:v>37600</c:v>
                </c:pt>
                <c:pt idx="185">
                  <c:v>41200</c:v>
                </c:pt>
                <c:pt idx="186">
                  <c:v>49900</c:v>
                </c:pt>
                <c:pt idx="187">
                  <c:v>59400</c:v>
                </c:pt>
                <c:pt idx="188">
                  <c:v>65500</c:v>
                </c:pt>
                <c:pt idx="189">
                  <c:v>73200</c:v>
                </c:pt>
                <c:pt idx="190">
                  <c:v>30500</c:v>
                </c:pt>
                <c:pt idx="191">
                  <c:v>84800</c:v>
                </c:pt>
                <c:pt idx="192">
                  <c:v>95200</c:v>
                </c:pt>
                <c:pt idx="193">
                  <c:v>84900</c:v>
                </c:pt>
                <c:pt idx="194">
                  <c:v>102600</c:v>
                </c:pt>
                <c:pt idx="195">
                  <c:v>59000</c:v>
                </c:pt>
                <c:pt idx="196">
                  <c:v>44800</c:v>
                </c:pt>
                <c:pt idx="197">
                  <c:v>70500</c:v>
                </c:pt>
                <c:pt idx="198">
                  <c:v>83700</c:v>
                </c:pt>
                <c:pt idx="199">
                  <c:v>100000</c:v>
                </c:pt>
                <c:pt idx="200">
                  <c:v>39300</c:v>
                </c:pt>
                <c:pt idx="201">
                  <c:v>20400</c:v>
                </c:pt>
                <c:pt idx="202">
                  <c:v>74300</c:v>
                </c:pt>
                <c:pt idx="203">
                  <c:v>114500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13-4B0A-9F87-1351A39FA548}"/>
            </c:ext>
          </c:extLst>
        </c:ser>
        <c:ser>
          <c:idx val="1"/>
          <c:order val="1"/>
          <c:tx>
            <c:v>Pronóstico Salario anual</c:v>
          </c:tx>
          <c:spPr>
            <a:ln w="28575">
              <a:noFill/>
            </a:ln>
          </c:spPr>
          <c:xVal>
            <c:numRef>
              <c:f>Data!$B$3:$B$206</c:f>
              <c:numCache>
                <c:formatCode>General</c:formatCode>
                <c:ptCount val="20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</c:numCache>
            </c:numRef>
          </c:xVal>
          <c:yVal>
            <c:numRef>
              <c:f>Hoja2!$B$25:$B$228</c:f>
              <c:numCache>
                <c:formatCode>General</c:formatCode>
                <c:ptCount val="204"/>
                <c:pt idx="0">
                  <c:v>65910.084033613472</c:v>
                </c:pt>
                <c:pt idx="1">
                  <c:v>78784.705882352908</c:v>
                </c:pt>
                <c:pt idx="2">
                  <c:v>78784.705882352908</c:v>
                </c:pt>
                <c:pt idx="3">
                  <c:v>65910.084033613472</c:v>
                </c:pt>
                <c:pt idx="4">
                  <c:v>78784.705882352908</c:v>
                </c:pt>
                <c:pt idx="5">
                  <c:v>65910.084033613472</c:v>
                </c:pt>
                <c:pt idx="6">
                  <c:v>65910.084033613472</c:v>
                </c:pt>
                <c:pt idx="7">
                  <c:v>78784.705882352908</c:v>
                </c:pt>
                <c:pt idx="8">
                  <c:v>65910.084033613472</c:v>
                </c:pt>
                <c:pt idx="9">
                  <c:v>78784.705882352908</c:v>
                </c:pt>
                <c:pt idx="10">
                  <c:v>78784.705882352908</c:v>
                </c:pt>
                <c:pt idx="11">
                  <c:v>65910.084033613472</c:v>
                </c:pt>
                <c:pt idx="12">
                  <c:v>78784.705882352908</c:v>
                </c:pt>
                <c:pt idx="13">
                  <c:v>65910.084033613472</c:v>
                </c:pt>
                <c:pt idx="14">
                  <c:v>65910.084033613472</c:v>
                </c:pt>
                <c:pt idx="15">
                  <c:v>78784.705882352908</c:v>
                </c:pt>
                <c:pt idx="16">
                  <c:v>65910.084033613472</c:v>
                </c:pt>
                <c:pt idx="17">
                  <c:v>78784.705882352908</c:v>
                </c:pt>
                <c:pt idx="18">
                  <c:v>65910.084033613472</c:v>
                </c:pt>
                <c:pt idx="19">
                  <c:v>65910.084033613472</c:v>
                </c:pt>
                <c:pt idx="20">
                  <c:v>65910.084033613472</c:v>
                </c:pt>
                <c:pt idx="21">
                  <c:v>78784.705882352908</c:v>
                </c:pt>
                <c:pt idx="22">
                  <c:v>78784.705882352908</c:v>
                </c:pt>
                <c:pt idx="23">
                  <c:v>65910.084033613472</c:v>
                </c:pt>
                <c:pt idx="24">
                  <c:v>78784.705882352908</c:v>
                </c:pt>
                <c:pt idx="25">
                  <c:v>65910.084033613472</c:v>
                </c:pt>
                <c:pt idx="26">
                  <c:v>78784.705882352908</c:v>
                </c:pt>
                <c:pt idx="27">
                  <c:v>78784.705882352908</c:v>
                </c:pt>
                <c:pt idx="28">
                  <c:v>65910.084033613472</c:v>
                </c:pt>
                <c:pt idx="29">
                  <c:v>78784.705882352908</c:v>
                </c:pt>
                <c:pt idx="30">
                  <c:v>65910.084033613472</c:v>
                </c:pt>
                <c:pt idx="31">
                  <c:v>65910.084033613472</c:v>
                </c:pt>
                <c:pt idx="32">
                  <c:v>65910.084033613472</c:v>
                </c:pt>
                <c:pt idx="33">
                  <c:v>78784.705882352908</c:v>
                </c:pt>
                <c:pt idx="34">
                  <c:v>78784.705882352908</c:v>
                </c:pt>
                <c:pt idx="35">
                  <c:v>65910.084033613472</c:v>
                </c:pt>
                <c:pt idx="36">
                  <c:v>78784.705882352908</c:v>
                </c:pt>
                <c:pt idx="37">
                  <c:v>65910.084033613472</c:v>
                </c:pt>
                <c:pt idx="38">
                  <c:v>65910.084033613472</c:v>
                </c:pt>
                <c:pt idx="39">
                  <c:v>78784.705882352908</c:v>
                </c:pt>
                <c:pt idx="40">
                  <c:v>65910.084033613472</c:v>
                </c:pt>
                <c:pt idx="41">
                  <c:v>78784.705882352908</c:v>
                </c:pt>
                <c:pt idx="42">
                  <c:v>65910.084033613472</c:v>
                </c:pt>
                <c:pt idx="43">
                  <c:v>65910.084033613472</c:v>
                </c:pt>
                <c:pt idx="44">
                  <c:v>78784.705882352908</c:v>
                </c:pt>
                <c:pt idx="45">
                  <c:v>78784.705882352908</c:v>
                </c:pt>
                <c:pt idx="46">
                  <c:v>65910.084033613472</c:v>
                </c:pt>
                <c:pt idx="47">
                  <c:v>78784.705882352908</c:v>
                </c:pt>
                <c:pt idx="48">
                  <c:v>65910.084033613472</c:v>
                </c:pt>
                <c:pt idx="49">
                  <c:v>78784.705882352908</c:v>
                </c:pt>
                <c:pt idx="50">
                  <c:v>78784.705882352908</c:v>
                </c:pt>
                <c:pt idx="51">
                  <c:v>65910.084033613472</c:v>
                </c:pt>
                <c:pt idx="52">
                  <c:v>65910.084033613472</c:v>
                </c:pt>
                <c:pt idx="53">
                  <c:v>65910.084033613472</c:v>
                </c:pt>
                <c:pt idx="54">
                  <c:v>65910.084033613472</c:v>
                </c:pt>
                <c:pt idx="55">
                  <c:v>78784.705882352908</c:v>
                </c:pt>
                <c:pt idx="56">
                  <c:v>65910.084033613472</c:v>
                </c:pt>
                <c:pt idx="57">
                  <c:v>78784.705882352908</c:v>
                </c:pt>
                <c:pt idx="58">
                  <c:v>78784.705882352908</c:v>
                </c:pt>
                <c:pt idx="59">
                  <c:v>65910.084033613472</c:v>
                </c:pt>
                <c:pt idx="60">
                  <c:v>65910.084033613472</c:v>
                </c:pt>
                <c:pt idx="61">
                  <c:v>78784.705882352908</c:v>
                </c:pt>
                <c:pt idx="62">
                  <c:v>65910.084033613472</c:v>
                </c:pt>
                <c:pt idx="63">
                  <c:v>65910.084033613472</c:v>
                </c:pt>
                <c:pt idx="64">
                  <c:v>65910.084033613472</c:v>
                </c:pt>
                <c:pt idx="65">
                  <c:v>78784.705882352908</c:v>
                </c:pt>
                <c:pt idx="66">
                  <c:v>65910.084033613472</c:v>
                </c:pt>
                <c:pt idx="67">
                  <c:v>78784.705882352908</c:v>
                </c:pt>
                <c:pt idx="68">
                  <c:v>65910.084033613472</c:v>
                </c:pt>
                <c:pt idx="69">
                  <c:v>65910.084033613472</c:v>
                </c:pt>
                <c:pt idx="70">
                  <c:v>78784.705882352908</c:v>
                </c:pt>
                <c:pt idx="71">
                  <c:v>65910.084033613472</c:v>
                </c:pt>
                <c:pt idx="72">
                  <c:v>65910.084033613472</c:v>
                </c:pt>
                <c:pt idx="73">
                  <c:v>65910.084033613472</c:v>
                </c:pt>
                <c:pt idx="74">
                  <c:v>78784.705882352908</c:v>
                </c:pt>
                <c:pt idx="75">
                  <c:v>65910.084033613472</c:v>
                </c:pt>
                <c:pt idx="76">
                  <c:v>65910.084033613472</c:v>
                </c:pt>
                <c:pt idx="77">
                  <c:v>65910.084033613472</c:v>
                </c:pt>
                <c:pt idx="78">
                  <c:v>65910.084033613472</c:v>
                </c:pt>
                <c:pt idx="79">
                  <c:v>65910.084033613472</c:v>
                </c:pt>
                <c:pt idx="80">
                  <c:v>78784.705882352908</c:v>
                </c:pt>
                <c:pt idx="81">
                  <c:v>65910.084033613472</c:v>
                </c:pt>
                <c:pt idx="82">
                  <c:v>65910.084033613472</c:v>
                </c:pt>
                <c:pt idx="83">
                  <c:v>78784.705882352908</c:v>
                </c:pt>
                <c:pt idx="84">
                  <c:v>78784.705882352908</c:v>
                </c:pt>
                <c:pt idx="85">
                  <c:v>78784.705882352908</c:v>
                </c:pt>
                <c:pt idx="86">
                  <c:v>65910.084033613472</c:v>
                </c:pt>
                <c:pt idx="87">
                  <c:v>78784.705882352908</c:v>
                </c:pt>
                <c:pt idx="88">
                  <c:v>65910.084033613472</c:v>
                </c:pt>
                <c:pt idx="89">
                  <c:v>65910.084033613472</c:v>
                </c:pt>
                <c:pt idx="90">
                  <c:v>65910.084033613472</c:v>
                </c:pt>
                <c:pt idx="91">
                  <c:v>65910.084033613472</c:v>
                </c:pt>
                <c:pt idx="92">
                  <c:v>78784.705882352908</c:v>
                </c:pt>
                <c:pt idx="93">
                  <c:v>65910.084033613472</c:v>
                </c:pt>
                <c:pt idx="94">
                  <c:v>65910.084033613472</c:v>
                </c:pt>
                <c:pt idx="95">
                  <c:v>78784.705882352908</c:v>
                </c:pt>
                <c:pt idx="96">
                  <c:v>65910.084033613472</c:v>
                </c:pt>
                <c:pt idx="97">
                  <c:v>78784.705882352908</c:v>
                </c:pt>
                <c:pt idx="98">
                  <c:v>65910.084033613472</c:v>
                </c:pt>
                <c:pt idx="99">
                  <c:v>78784.705882352908</c:v>
                </c:pt>
                <c:pt idx="100">
                  <c:v>65910.084033613472</c:v>
                </c:pt>
                <c:pt idx="101">
                  <c:v>78784.705882352908</c:v>
                </c:pt>
                <c:pt idx="102">
                  <c:v>65910.084033613472</c:v>
                </c:pt>
                <c:pt idx="103">
                  <c:v>65910.084033613472</c:v>
                </c:pt>
                <c:pt idx="104">
                  <c:v>78784.705882352908</c:v>
                </c:pt>
                <c:pt idx="105">
                  <c:v>78784.705882352908</c:v>
                </c:pt>
                <c:pt idx="106">
                  <c:v>65910.084033613472</c:v>
                </c:pt>
                <c:pt idx="107">
                  <c:v>65910.084033613472</c:v>
                </c:pt>
                <c:pt idx="108">
                  <c:v>78784.705882352908</c:v>
                </c:pt>
                <c:pt idx="109">
                  <c:v>65910.084033613472</c:v>
                </c:pt>
                <c:pt idx="110">
                  <c:v>78784.705882352908</c:v>
                </c:pt>
                <c:pt idx="111">
                  <c:v>78784.705882352908</c:v>
                </c:pt>
                <c:pt idx="112">
                  <c:v>78784.705882352908</c:v>
                </c:pt>
                <c:pt idx="113">
                  <c:v>78784.705882352908</c:v>
                </c:pt>
                <c:pt idx="114">
                  <c:v>78784.705882352908</c:v>
                </c:pt>
                <c:pt idx="115">
                  <c:v>78784.705882352908</c:v>
                </c:pt>
                <c:pt idx="116">
                  <c:v>78784.705882352908</c:v>
                </c:pt>
                <c:pt idx="117">
                  <c:v>65910.084033613472</c:v>
                </c:pt>
                <c:pt idx="118">
                  <c:v>78784.705882352908</c:v>
                </c:pt>
                <c:pt idx="119">
                  <c:v>65910.084033613472</c:v>
                </c:pt>
                <c:pt idx="120">
                  <c:v>65910.084033613472</c:v>
                </c:pt>
                <c:pt idx="121">
                  <c:v>65910.084033613472</c:v>
                </c:pt>
                <c:pt idx="122">
                  <c:v>65910.084033613472</c:v>
                </c:pt>
                <c:pt idx="123">
                  <c:v>78784.705882352908</c:v>
                </c:pt>
                <c:pt idx="124">
                  <c:v>78784.705882352908</c:v>
                </c:pt>
                <c:pt idx="125">
                  <c:v>78784.705882352908</c:v>
                </c:pt>
                <c:pt idx="126">
                  <c:v>78784.705882352908</c:v>
                </c:pt>
                <c:pt idx="127">
                  <c:v>65910.084033613472</c:v>
                </c:pt>
                <c:pt idx="128">
                  <c:v>65910.084033613472</c:v>
                </c:pt>
                <c:pt idx="129">
                  <c:v>65910.084033613472</c:v>
                </c:pt>
                <c:pt idx="130">
                  <c:v>65910.084033613472</c:v>
                </c:pt>
                <c:pt idx="131">
                  <c:v>65910.084033613472</c:v>
                </c:pt>
                <c:pt idx="132">
                  <c:v>65910.084033613472</c:v>
                </c:pt>
                <c:pt idx="133">
                  <c:v>78784.705882352908</c:v>
                </c:pt>
                <c:pt idx="134">
                  <c:v>65910.084033613472</c:v>
                </c:pt>
                <c:pt idx="135">
                  <c:v>65910.084033613472</c:v>
                </c:pt>
                <c:pt idx="136">
                  <c:v>78784.705882352908</c:v>
                </c:pt>
                <c:pt idx="137">
                  <c:v>78784.705882352908</c:v>
                </c:pt>
                <c:pt idx="138">
                  <c:v>65910.084033613472</c:v>
                </c:pt>
                <c:pt idx="139">
                  <c:v>65910.084033613472</c:v>
                </c:pt>
                <c:pt idx="140">
                  <c:v>78784.705882352908</c:v>
                </c:pt>
                <c:pt idx="141">
                  <c:v>65910.084033613472</c:v>
                </c:pt>
                <c:pt idx="142">
                  <c:v>78784.705882352908</c:v>
                </c:pt>
                <c:pt idx="143">
                  <c:v>78784.705882352908</c:v>
                </c:pt>
                <c:pt idx="144">
                  <c:v>65910.084033613472</c:v>
                </c:pt>
                <c:pt idx="145">
                  <c:v>65910.084033613472</c:v>
                </c:pt>
                <c:pt idx="146">
                  <c:v>65910.084033613472</c:v>
                </c:pt>
                <c:pt idx="147">
                  <c:v>65910.084033613472</c:v>
                </c:pt>
                <c:pt idx="148">
                  <c:v>65910.084033613472</c:v>
                </c:pt>
                <c:pt idx="149">
                  <c:v>65910.084033613472</c:v>
                </c:pt>
                <c:pt idx="150">
                  <c:v>78784.705882352908</c:v>
                </c:pt>
                <c:pt idx="151">
                  <c:v>65910.084033613472</c:v>
                </c:pt>
                <c:pt idx="152">
                  <c:v>78784.705882352908</c:v>
                </c:pt>
                <c:pt idx="153">
                  <c:v>65910.084033613472</c:v>
                </c:pt>
                <c:pt idx="154">
                  <c:v>78784.705882352908</c:v>
                </c:pt>
                <c:pt idx="155">
                  <c:v>65910.084033613472</c:v>
                </c:pt>
                <c:pt idx="156">
                  <c:v>78784.705882352908</c:v>
                </c:pt>
                <c:pt idx="157">
                  <c:v>65910.084033613472</c:v>
                </c:pt>
                <c:pt idx="158">
                  <c:v>65910.084033613472</c:v>
                </c:pt>
                <c:pt idx="159">
                  <c:v>65910.084033613472</c:v>
                </c:pt>
                <c:pt idx="160">
                  <c:v>78784.705882352908</c:v>
                </c:pt>
                <c:pt idx="161">
                  <c:v>78784.705882352908</c:v>
                </c:pt>
                <c:pt idx="162">
                  <c:v>65910.084033613472</c:v>
                </c:pt>
                <c:pt idx="163">
                  <c:v>78784.705882352908</c:v>
                </c:pt>
                <c:pt idx="164">
                  <c:v>78784.705882352908</c:v>
                </c:pt>
                <c:pt idx="165">
                  <c:v>65910.084033613472</c:v>
                </c:pt>
                <c:pt idx="166">
                  <c:v>65910.084033613472</c:v>
                </c:pt>
                <c:pt idx="167">
                  <c:v>65910.084033613472</c:v>
                </c:pt>
                <c:pt idx="168">
                  <c:v>78784.705882352908</c:v>
                </c:pt>
                <c:pt idx="169">
                  <c:v>65910.084033613472</c:v>
                </c:pt>
                <c:pt idx="170">
                  <c:v>78784.705882352908</c:v>
                </c:pt>
                <c:pt idx="171">
                  <c:v>78784.705882352908</c:v>
                </c:pt>
                <c:pt idx="172">
                  <c:v>65910.084033613472</c:v>
                </c:pt>
                <c:pt idx="173">
                  <c:v>65910.084033613472</c:v>
                </c:pt>
                <c:pt idx="174">
                  <c:v>78784.705882352908</c:v>
                </c:pt>
                <c:pt idx="175">
                  <c:v>65910.084033613472</c:v>
                </c:pt>
                <c:pt idx="176">
                  <c:v>65910.084033613472</c:v>
                </c:pt>
                <c:pt idx="177">
                  <c:v>65910.084033613472</c:v>
                </c:pt>
                <c:pt idx="178">
                  <c:v>65910.084033613472</c:v>
                </c:pt>
                <c:pt idx="179">
                  <c:v>65910.084033613472</c:v>
                </c:pt>
                <c:pt idx="180">
                  <c:v>65910.084033613472</c:v>
                </c:pt>
                <c:pt idx="181">
                  <c:v>65910.084033613472</c:v>
                </c:pt>
                <c:pt idx="182">
                  <c:v>78784.705882352908</c:v>
                </c:pt>
                <c:pt idx="183">
                  <c:v>78784.705882352908</c:v>
                </c:pt>
                <c:pt idx="184">
                  <c:v>78784.705882352908</c:v>
                </c:pt>
                <c:pt idx="185">
                  <c:v>65910.084033613472</c:v>
                </c:pt>
                <c:pt idx="186">
                  <c:v>65910.084033613472</c:v>
                </c:pt>
                <c:pt idx="187">
                  <c:v>78784.705882352908</c:v>
                </c:pt>
                <c:pt idx="188">
                  <c:v>65910.084033613472</c:v>
                </c:pt>
                <c:pt idx="189">
                  <c:v>65910.084033613472</c:v>
                </c:pt>
                <c:pt idx="190">
                  <c:v>65910.084033613472</c:v>
                </c:pt>
                <c:pt idx="191">
                  <c:v>65910.084033613472</c:v>
                </c:pt>
                <c:pt idx="192">
                  <c:v>65910.084033613472</c:v>
                </c:pt>
                <c:pt idx="193">
                  <c:v>65910.084033613472</c:v>
                </c:pt>
                <c:pt idx="194">
                  <c:v>65910.084033613472</c:v>
                </c:pt>
                <c:pt idx="195">
                  <c:v>65910.084033613472</c:v>
                </c:pt>
                <c:pt idx="196">
                  <c:v>78784.705882352908</c:v>
                </c:pt>
                <c:pt idx="197">
                  <c:v>78784.705882352908</c:v>
                </c:pt>
                <c:pt idx="198">
                  <c:v>78784.705882352908</c:v>
                </c:pt>
                <c:pt idx="199">
                  <c:v>65910.084033613472</c:v>
                </c:pt>
                <c:pt idx="200">
                  <c:v>65910.084033613472</c:v>
                </c:pt>
                <c:pt idx="201">
                  <c:v>65910.084033613472</c:v>
                </c:pt>
                <c:pt idx="202">
                  <c:v>78784.705882352908</c:v>
                </c:pt>
                <c:pt idx="203">
                  <c:v>78784.705882352908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13-4B0A-9F87-1351A39FA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385528"/>
        <c:axId val="573379952"/>
      </c:scatterChart>
      <c:valAx>
        <c:axId val="57338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genero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379952"/>
        <c:crosses val="autoZero"/>
        <c:crossBetween val="midCat"/>
      </c:valAx>
      <c:valAx>
        <c:axId val="573379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Salario anual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33855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Gráfico de probabilidad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Hoja2!$F$25:$F$228</c:f>
              <c:numCache>
                <c:formatCode>General</c:formatCode>
                <c:ptCount val="204"/>
                <c:pt idx="0">
                  <c:v>0.24509803921568626</c:v>
                </c:pt>
                <c:pt idx="1">
                  <c:v>0.73529411764705876</c:v>
                </c:pt>
                <c:pt idx="2">
                  <c:v>1.2254901960784312</c:v>
                </c:pt>
                <c:pt idx="3">
                  <c:v>1.7156862745098038</c:v>
                </c:pt>
                <c:pt idx="4">
                  <c:v>2.2058823529411762</c:v>
                </c:pt>
                <c:pt idx="5">
                  <c:v>2.6960784313725488</c:v>
                </c:pt>
                <c:pt idx="6">
                  <c:v>3.1862745098039214</c:v>
                </c:pt>
                <c:pt idx="7">
                  <c:v>3.6764705882352939</c:v>
                </c:pt>
                <c:pt idx="8">
                  <c:v>4.1666666666666661</c:v>
                </c:pt>
                <c:pt idx="9">
                  <c:v>4.6568627450980387</c:v>
                </c:pt>
                <c:pt idx="10">
                  <c:v>5.1470588235294112</c:v>
                </c:pt>
                <c:pt idx="11">
                  <c:v>5.6372549019607838</c:v>
                </c:pt>
                <c:pt idx="12">
                  <c:v>6.1274509803921564</c:v>
                </c:pt>
                <c:pt idx="13">
                  <c:v>6.617647058823529</c:v>
                </c:pt>
                <c:pt idx="14">
                  <c:v>7.1078431372549016</c:v>
                </c:pt>
                <c:pt idx="15">
                  <c:v>7.5980392156862742</c:v>
                </c:pt>
                <c:pt idx="16">
                  <c:v>8.0882352941176467</c:v>
                </c:pt>
                <c:pt idx="17">
                  <c:v>8.5784313725490176</c:v>
                </c:pt>
                <c:pt idx="18">
                  <c:v>9.0686274509803901</c:v>
                </c:pt>
                <c:pt idx="19">
                  <c:v>9.5588235294117627</c:v>
                </c:pt>
                <c:pt idx="20">
                  <c:v>10.049019607843135</c:v>
                </c:pt>
                <c:pt idx="21">
                  <c:v>10.539215686274508</c:v>
                </c:pt>
                <c:pt idx="22">
                  <c:v>11.02941176470588</c:v>
                </c:pt>
                <c:pt idx="23">
                  <c:v>11.519607843137253</c:v>
                </c:pt>
                <c:pt idx="24">
                  <c:v>12.009803921568626</c:v>
                </c:pt>
                <c:pt idx="25">
                  <c:v>12.499999999999998</c:v>
                </c:pt>
                <c:pt idx="26">
                  <c:v>12.990196078431371</c:v>
                </c:pt>
                <c:pt idx="27">
                  <c:v>13.480392156862743</c:v>
                </c:pt>
                <c:pt idx="28">
                  <c:v>13.970588235294116</c:v>
                </c:pt>
                <c:pt idx="29">
                  <c:v>14.460784313725489</c:v>
                </c:pt>
                <c:pt idx="30">
                  <c:v>14.950980392156861</c:v>
                </c:pt>
                <c:pt idx="31">
                  <c:v>15.441176470588234</c:v>
                </c:pt>
                <c:pt idx="32">
                  <c:v>15.931372549019606</c:v>
                </c:pt>
                <c:pt idx="33">
                  <c:v>16.421568627450981</c:v>
                </c:pt>
                <c:pt idx="34">
                  <c:v>16.911764705882351</c:v>
                </c:pt>
                <c:pt idx="35">
                  <c:v>17.401960784313726</c:v>
                </c:pt>
                <c:pt idx="36">
                  <c:v>17.892156862745097</c:v>
                </c:pt>
                <c:pt idx="37">
                  <c:v>18.382352941176471</c:v>
                </c:pt>
                <c:pt idx="38">
                  <c:v>18.872549019607842</c:v>
                </c:pt>
                <c:pt idx="39">
                  <c:v>19.362745098039216</c:v>
                </c:pt>
                <c:pt idx="40">
                  <c:v>19.852941176470587</c:v>
                </c:pt>
                <c:pt idx="41">
                  <c:v>20.343137254901961</c:v>
                </c:pt>
                <c:pt idx="42">
                  <c:v>20.833333333333332</c:v>
                </c:pt>
                <c:pt idx="43">
                  <c:v>21.323529411764707</c:v>
                </c:pt>
                <c:pt idx="44">
                  <c:v>21.813725490196077</c:v>
                </c:pt>
                <c:pt idx="45">
                  <c:v>22.303921568627452</c:v>
                </c:pt>
                <c:pt idx="46">
                  <c:v>22.794117647058822</c:v>
                </c:pt>
                <c:pt idx="47">
                  <c:v>23.284313725490197</c:v>
                </c:pt>
                <c:pt idx="48">
                  <c:v>23.774509803921568</c:v>
                </c:pt>
                <c:pt idx="49">
                  <c:v>24.264705882352942</c:v>
                </c:pt>
                <c:pt idx="50">
                  <c:v>24.754901960784313</c:v>
                </c:pt>
                <c:pt idx="51">
                  <c:v>25.245098039215687</c:v>
                </c:pt>
                <c:pt idx="52">
                  <c:v>25.735294117647058</c:v>
                </c:pt>
                <c:pt idx="53">
                  <c:v>26.225490196078432</c:v>
                </c:pt>
                <c:pt idx="54">
                  <c:v>26.715686274509803</c:v>
                </c:pt>
                <c:pt idx="55">
                  <c:v>27.205882352941178</c:v>
                </c:pt>
                <c:pt idx="56">
                  <c:v>27.696078431372548</c:v>
                </c:pt>
                <c:pt idx="57">
                  <c:v>28.186274509803923</c:v>
                </c:pt>
                <c:pt idx="58">
                  <c:v>28.676470588235293</c:v>
                </c:pt>
                <c:pt idx="59">
                  <c:v>29.166666666666668</c:v>
                </c:pt>
                <c:pt idx="60">
                  <c:v>29.656862745098039</c:v>
                </c:pt>
                <c:pt idx="61">
                  <c:v>30.147058823529413</c:v>
                </c:pt>
                <c:pt idx="62">
                  <c:v>30.637254901960784</c:v>
                </c:pt>
                <c:pt idx="63">
                  <c:v>31.127450980392158</c:v>
                </c:pt>
                <c:pt idx="64">
                  <c:v>31.617647058823529</c:v>
                </c:pt>
                <c:pt idx="65">
                  <c:v>32.107843137254896</c:v>
                </c:pt>
                <c:pt idx="66">
                  <c:v>32.598039215686271</c:v>
                </c:pt>
                <c:pt idx="67">
                  <c:v>33.088235294117645</c:v>
                </c:pt>
                <c:pt idx="68">
                  <c:v>33.578431372549012</c:v>
                </c:pt>
                <c:pt idx="69">
                  <c:v>34.068627450980387</c:v>
                </c:pt>
                <c:pt idx="70">
                  <c:v>34.558823529411761</c:v>
                </c:pt>
                <c:pt idx="71">
                  <c:v>35.049019607843135</c:v>
                </c:pt>
                <c:pt idx="72">
                  <c:v>35.539215686274503</c:v>
                </c:pt>
                <c:pt idx="73">
                  <c:v>36.029411764705877</c:v>
                </c:pt>
                <c:pt idx="74">
                  <c:v>36.519607843137251</c:v>
                </c:pt>
                <c:pt idx="75">
                  <c:v>37.009803921568626</c:v>
                </c:pt>
                <c:pt idx="76">
                  <c:v>37.499999999999993</c:v>
                </c:pt>
                <c:pt idx="77">
                  <c:v>37.990196078431367</c:v>
                </c:pt>
                <c:pt idx="78">
                  <c:v>38.480392156862742</c:v>
                </c:pt>
                <c:pt idx="79">
                  <c:v>38.970588235294116</c:v>
                </c:pt>
                <c:pt idx="80">
                  <c:v>39.460784313725483</c:v>
                </c:pt>
                <c:pt idx="81">
                  <c:v>39.950980392156858</c:v>
                </c:pt>
                <c:pt idx="82">
                  <c:v>40.441176470588232</c:v>
                </c:pt>
                <c:pt idx="83">
                  <c:v>40.931372549019606</c:v>
                </c:pt>
                <c:pt idx="84">
                  <c:v>41.421568627450974</c:v>
                </c:pt>
                <c:pt idx="85">
                  <c:v>41.911764705882348</c:v>
                </c:pt>
                <c:pt idx="86">
                  <c:v>42.401960784313722</c:v>
                </c:pt>
                <c:pt idx="87">
                  <c:v>42.892156862745097</c:v>
                </c:pt>
                <c:pt idx="88">
                  <c:v>43.382352941176464</c:v>
                </c:pt>
                <c:pt idx="89">
                  <c:v>43.872549019607838</c:v>
                </c:pt>
                <c:pt idx="90">
                  <c:v>44.362745098039213</c:v>
                </c:pt>
                <c:pt idx="91">
                  <c:v>44.852941176470587</c:v>
                </c:pt>
                <c:pt idx="92">
                  <c:v>45.343137254901954</c:v>
                </c:pt>
                <c:pt idx="93">
                  <c:v>45.833333333333329</c:v>
                </c:pt>
                <c:pt idx="94">
                  <c:v>46.323529411764703</c:v>
                </c:pt>
                <c:pt idx="95">
                  <c:v>46.813725490196077</c:v>
                </c:pt>
                <c:pt idx="96">
                  <c:v>47.303921568627445</c:v>
                </c:pt>
                <c:pt idx="97">
                  <c:v>47.794117647058819</c:v>
                </c:pt>
                <c:pt idx="98">
                  <c:v>48.284313725490193</c:v>
                </c:pt>
                <c:pt idx="99">
                  <c:v>48.774509803921561</c:v>
                </c:pt>
                <c:pt idx="100">
                  <c:v>49.264705882352935</c:v>
                </c:pt>
                <c:pt idx="101">
                  <c:v>49.754901960784309</c:v>
                </c:pt>
                <c:pt idx="102">
                  <c:v>50.245098039215684</c:v>
                </c:pt>
                <c:pt idx="103">
                  <c:v>50.735294117647051</c:v>
                </c:pt>
                <c:pt idx="104">
                  <c:v>51.225490196078425</c:v>
                </c:pt>
                <c:pt idx="105">
                  <c:v>51.7156862745098</c:v>
                </c:pt>
                <c:pt idx="106">
                  <c:v>52.205882352941174</c:v>
                </c:pt>
                <c:pt idx="107">
                  <c:v>52.696078431372541</c:v>
                </c:pt>
                <c:pt idx="108">
                  <c:v>53.186274509803916</c:v>
                </c:pt>
                <c:pt idx="109">
                  <c:v>53.67647058823529</c:v>
                </c:pt>
                <c:pt idx="110">
                  <c:v>54.166666666666664</c:v>
                </c:pt>
                <c:pt idx="111">
                  <c:v>54.656862745098032</c:v>
                </c:pt>
                <c:pt idx="112">
                  <c:v>55.147058823529406</c:v>
                </c:pt>
                <c:pt idx="113">
                  <c:v>55.63725490196078</c:v>
                </c:pt>
                <c:pt idx="114">
                  <c:v>56.127450980392155</c:v>
                </c:pt>
                <c:pt idx="115">
                  <c:v>56.617647058823522</c:v>
                </c:pt>
                <c:pt idx="116">
                  <c:v>57.107843137254896</c:v>
                </c:pt>
                <c:pt idx="117">
                  <c:v>57.598039215686271</c:v>
                </c:pt>
                <c:pt idx="118">
                  <c:v>58.088235294117645</c:v>
                </c:pt>
                <c:pt idx="119">
                  <c:v>58.578431372549012</c:v>
                </c:pt>
                <c:pt idx="120">
                  <c:v>59.068627450980387</c:v>
                </c:pt>
                <c:pt idx="121">
                  <c:v>59.558823529411761</c:v>
                </c:pt>
                <c:pt idx="122">
                  <c:v>60.049019607843135</c:v>
                </c:pt>
                <c:pt idx="123">
                  <c:v>60.539215686274503</c:v>
                </c:pt>
                <c:pt idx="124">
                  <c:v>61.029411764705877</c:v>
                </c:pt>
                <c:pt idx="125">
                  <c:v>61.519607843137251</c:v>
                </c:pt>
                <c:pt idx="126">
                  <c:v>62.009803921568626</c:v>
                </c:pt>
                <c:pt idx="127">
                  <c:v>62.499999999999993</c:v>
                </c:pt>
                <c:pt idx="128">
                  <c:v>62.990196078431367</c:v>
                </c:pt>
                <c:pt idx="129">
                  <c:v>63.480392156862742</c:v>
                </c:pt>
                <c:pt idx="130">
                  <c:v>63.970588235294109</c:v>
                </c:pt>
                <c:pt idx="131">
                  <c:v>64.460784313725497</c:v>
                </c:pt>
                <c:pt idx="132">
                  <c:v>64.950980392156865</c:v>
                </c:pt>
                <c:pt idx="133">
                  <c:v>65.441176470588232</c:v>
                </c:pt>
                <c:pt idx="134">
                  <c:v>65.931372549019613</c:v>
                </c:pt>
                <c:pt idx="135">
                  <c:v>66.421568627450981</c:v>
                </c:pt>
                <c:pt idx="136">
                  <c:v>66.911764705882348</c:v>
                </c:pt>
                <c:pt idx="137">
                  <c:v>67.401960784313729</c:v>
                </c:pt>
                <c:pt idx="138">
                  <c:v>67.892156862745097</c:v>
                </c:pt>
                <c:pt idx="139">
                  <c:v>68.382352941176478</c:v>
                </c:pt>
                <c:pt idx="140">
                  <c:v>68.872549019607845</c:v>
                </c:pt>
                <c:pt idx="141">
                  <c:v>69.362745098039213</c:v>
                </c:pt>
                <c:pt idx="142">
                  <c:v>69.852941176470594</c:v>
                </c:pt>
                <c:pt idx="143">
                  <c:v>70.343137254901961</c:v>
                </c:pt>
                <c:pt idx="144">
                  <c:v>70.833333333333329</c:v>
                </c:pt>
                <c:pt idx="145">
                  <c:v>71.32352941176471</c:v>
                </c:pt>
                <c:pt idx="146">
                  <c:v>71.813725490196077</c:v>
                </c:pt>
                <c:pt idx="147">
                  <c:v>72.303921568627459</c:v>
                </c:pt>
                <c:pt idx="148">
                  <c:v>72.794117647058826</c:v>
                </c:pt>
                <c:pt idx="149">
                  <c:v>73.284313725490193</c:v>
                </c:pt>
                <c:pt idx="150">
                  <c:v>73.774509803921575</c:v>
                </c:pt>
                <c:pt idx="151">
                  <c:v>74.264705882352942</c:v>
                </c:pt>
                <c:pt idx="152">
                  <c:v>74.754901960784309</c:v>
                </c:pt>
                <c:pt idx="153">
                  <c:v>75.245098039215691</c:v>
                </c:pt>
                <c:pt idx="154">
                  <c:v>75.735294117647058</c:v>
                </c:pt>
                <c:pt idx="155">
                  <c:v>76.225490196078439</c:v>
                </c:pt>
                <c:pt idx="156">
                  <c:v>76.715686274509807</c:v>
                </c:pt>
                <c:pt idx="157">
                  <c:v>77.205882352941174</c:v>
                </c:pt>
                <c:pt idx="158">
                  <c:v>77.696078431372555</c:v>
                </c:pt>
                <c:pt idx="159">
                  <c:v>78.186274509803923</c:v>
                </c:pt>
                <c:pt idx="160">
                  <c:v>78.67647058823529</c:v>
                </c:pt>
                <c:pt idx="161">
                  <c:v>79.166666666666671</c:v>
                </c:pt>
                <c:pt idx="162">
                  <c:v>79.656862745098039</c:v>
                </c:pt>
                <c:pt idx="163">
                  <c:v>80.147058823529406</c:v>
                </c:pt>
                <c:pt idx="164">
                  <c:v>80.637254901960787</c:v>
                </c:pt>
                <c:pt idx="165">
                  <c:v>81.127450980392155</c:v>
                </c:pt>
                <c:pt idx="166">
                  <c:v>81.617647058823536</c:v>
                </c:pt>
                <c:pt idx="167">
                  <c:v>82.107843137254903</c:v>
                </c:pt>
                <c:pt idx="168">
                  <c:v>82.598039215686271</c:v>
                </c:pt>
                <c:pt idx="169">
                  <c:v>83.088235294117652</c:v>
                </c:pt>
                <c:pt idx="170">
                  <c:v>83.578431372549019</c:v>
                </c:pt>
                <c:pt idx="171">
                  <c:v>84.068627450980387</c:v>
                </c:pt>
                <c:pt idx="172">
                  <c:v>84.558823529411768</c:v>
                </c:pt>
                <c:pt idx="173">
                  <c:v>85.049019607843135</c:v>
                </c:pt>
                <c:pt idx="174">
                  <c:v>85.539215686274517</c:v>
                </c:pt>
                <c:pt idx="175">
                  <c:v>86.029411764705884</c:v>
                </c:pt>
                <c:pt idx="176">
                  <c:v>86.519607843137251</c:v>
                </c:pt>
                <c:pt idx="177">
                  <c:v>87.009803921568633</c:v>
                </c:pt>
                <c:pt idx="178">
                  <c:v>87.5</c:v>
                </c:pt>
                <c:pt idx="179">
                  <c:v>87.990196078431367</c:v>
                </c:pt>
                <c:pt idx="180">
                  <c:v>88.480392156862749</c:v>
                </c:pt>
                <c:pt idx="181">
                  <c:v>88.970588235294116</c:v>
                </c:pt>
                <c:pt idx="182">
                  <c:v>89.460784313725497</c:v>
                </c:pt>
                <c:pt idx="183">
                  <c:v>89.950980392156865</c:v>
                </c:pt>
                <c:pt idx="184">
                  <c:v>90.441176470588232</c:v>
                </c:pt>
                <c:pt idx="185">
                  <c:v>90.931372549019613</c:v>
                </c:pt>
                <c:pt idx="186">
                  <c:v>91.421568627450981</c:v>
                </c:pt>
                <c:pt idx="187">
                  <c:v>91.911764705882348</c:v>
                </c:pt>
                <c:pt idx="188">
                  <c:v>92.401960784313729</c:v>
                </c:pt>
                <c:pt idx="189">
                  <c:v>92.892156862745097</c:v>
                </c:pt>
                <c:pt idx="190">
                  <c:v>93.382352941176478</c:v>
                </c:pt>
                <c:pt idx="191">
                  <c:v>93.872549019607845</c:v>
                </c:pt>
                <c:pt idx="192">
                  <c:v>94.362745098039213</c:v>
                </c:pt>
                <c:pt idx="193">
                  <c:v>94.852941176470594</c:v>
                </c:pt>
                <c:pt idx="194">
                  <c:v>95.343137254901961</c:v>
                </c:pt>
                <c:pt idx="195">
                  <c:v>95.833333333333329</c:v>
                </c:pt>
                <c:pt idx="196">
                  <c:v>96.32352941176471</c:v>
                </c:pt>
                <c:pt idx="197">
                  <c:v>96.813725490196077</c:v>
                </c:pt>
                <c:pt idx="198">
                  <c:v>97.303921568627445</c:v>
                </c:pt>
                <c:pt idx="199">
                  <c:v>97.794117647058826</c:v>
                </c:pt>
                <c:pt idx="200">
                  <c:v>98.284313725490193</c:v>
                </c:pt>
                <c:pt idx="201">
                  <c:v>98.774509803921575</c:v>
                </c:pt>
                <c:pt idx="202">
                  <c:v>99.264705882352942</c:v>
                </c:pt>
                <c:pt idx="203">
                  <c:v>99.754901960784309</c:v>
                </c:pt>
              </c:numCache>
            </c:numRef>
          </c:xVal>
          <c:yVal>
            <c:numRef>
              <c:f>Hoja2!$G$25:$G$228</c:f>
              <c:numCache>
                <c:formatCode>General</c:formatCode>
                <c:ptCount val="204"/>
                <c:pt idx="0">
                  <c:v>12400</c:v>
                </c:pt>
                <c:pt idx="1">
                  <c:v>12500</c:v>
                </c:pt>
                <c:pt idx="2">
                  <c:v>12500</c:v>
                </c:pt>
                <c:pt idx="3">
                  <c:v>13400</c:v>
                </c:pt>
                <c:pt idx="4">
                  <c:v>18300</c:v>
                </c:pt>
                <c:pt idx="5">
                  <c:v>20400</c:v>
                </c:pt>
                <c:pt idx="6">
                  <c:v>21600</c:v>
                </c:pt>
                <c:pt idx="7">
                  <c:v>23900</c:v>
                </c:pt>
                <c:pt idx="8">
                  <c:v>25000</c:v>
                </c:pt>
                <c:pt idx="9">
                  <c:v>26200</c:v>
                </c:pt>
                <c:pt idx="10">
                  <c:v>26700</c:v>
                </c:pt>
                <c:pt idx="11">
                  <c:v>27000</c:v>
                </c:pt>
                <c:pt idx="12">
                  <c:v>27100</c:v>
                </c:pt>
                <c:pt idx="13">
                  <c:v>27800</c:v>
                </c:pt>
                <c:pt idx="14">
                  <c:v>28700</c:v>
                </c:pt>
                <c:pt idx="15">
                  <c:v>30100</c:v>
                </c:pt>
                <c:pt idx="16">
                  <c:v>30500</c:v>
                </c:pt>
                <c:pt idx="17">
                  <c:v>31800</c:v>
                </c:pt>
                <c:pt idx="18">
                  <c:v>32600</c:v>
                </c:pt>
                <c:pt idx="19">
                  <c:v>33200</c:v>
                </c:pt>
                <c:pt idx="20">
                  <c:v>34200</c:v>
                </c:pt>
                <c:pt idx="21">
                  <c:v>34500</c:v>
                </c:pt>
                <c:pt idx="22">
                  <c:v>36800</c:v>
                </c:pt>
                <c:pt idx="23">
                  <c:v>37600</c:v>
                </c:pt>
                <c:pt idx="24">
                  <c:v>37800</c:v>
                </c:pt>
                <c:pt idx="25">
                  <c:v>39200</c:v>
                </c:pt>
                <c:pt idx="26">
                  <c:v>39300</c:v>
                </c:pt>
                <c:pt idx="27">
                  <c:v>39600</c:v>
                </c:pt>
                <c:pt idx="28">
                  <c:v>40000</c:v>
                </c:pt>
                <c:pt idx="29">
                  <c:v>40200</c:v>
                </c:pt>
                <c:pt idx="30">
                  <c:v>40500</c:v>
                </c:pt>
                <c:pt idx="31">
                  <c:v>41200</c:v>
                </c:pt>
                <c:pt idx="32">
                  <c:v>41600</c:v>
                </c:pt>
                <c:pt idx="33">
                  <c:v>43100</c:v>
                </c:pt>
                <c:pt idx="34">
                  <c:v>43800</c:v>
                </c:pt>
                <c:pt idx="35">
                  <c:v>44000</c:v>
                </c:pt>
                <c:pt idx="36">
                  <c:v>44100</c:v>
                </c:pt>
                <c:pt idx="37">
                  <c:v>44800</c:v>
                </c:pt>
                <c:pt idx="38">
                  <c:v>45000</c:v>
                </c:pt>
                <c:pt idx="39">
                  <c:v>45300</c:v>
                </c:pt>
                <c:pt idx="40">
                  <c:v>45400</c:v>
                </c:pt>
                <c:pt idx="41">
                  <c:v>45500</c:v>
                </c:pt>
                <c:pt idx="42">
                  <c:v>45500</c:v>
                </c:pt>
                <c:pt idx="43">
                  <c:v>45900</c:v>
                </c:pt>
                <c:pt idx="44">
                  <c:v>46500</c:v>
                </c:pt>
                <c:pt idx="45">
                  <c:v>46600</c:v>
                </c:pt>
                <c:pt idx="46">
                  <c:v>47800</c:v>
                </c:pt>
                <c:pt idx="47">
                  <c:v>48300</c:v>
                </c:pt>
                <c:pt idx="48">
                  <c:v>49700</c:v>
                </c:pt>
                <c:pt idx="49">
                  <c:v>49900</c:v>
                </c:pt>
                <c:pt idx="50">
                  <c:v>51400</c:v>
                </c:pt>
                <c:pt idx="51">
                  <c:v>52000</c:v>
                </c:pt>
                <c:pt idx="52">
                  <c:v>52200</c:v>
                </c:pt>
                <c:pt idx="53">
                  <c:v>52500</c:v>
                </c:pt>
                <c:pt idx="54">
                  <c:v>52700</c:v>
                </c:pt>
                <c:pt idx="55">
                  <c:v>53700</c:v>
                </c:pt>
                <c:pt idx="56">
                  <c:v>54000</c:v>
                </c:pt>
                <c:pt idx="57">
                  <c:v>54200</c:v>
                </c:pt>
                <c:pt idx="58">
                  <c:v>54600</c:v>
                </c:pt>
                <c:pt idx="59">
                  <c:v>55200</c:v>
                </c:pt>
                <c:pt idx="60">
                  <c:v>55400</c:v>
                </c:pt>
                <c:pt idx="61">
                  <c:v>55400</c:v>
                </c:pt>
                <c:pt idx="62">
                  <c:v>55700</c:v>
                </c:pt>
                <c:pt idx="63">
                  <c:v>55800</c:v>
                </c:pt>
                <c:pt idx="64">
                  <c:v>55800</c:v>
                </c:pt>
                <c:pt idx="65">
                  <c:v>55900</c:v>
                </c:pt>
                <c:pt idx="66">
                  <c:v>56200</c:v>
                </c:pt>
                <c:pt idx="67">
                  <c:v>56900</c:v>
                </c:pt>
                <c:pt idx="68">
                  <c:v>57700</c:v>
                </c:pt>
                <c:pt idx="69">
                  <c:v>57800</c:v>
                </c:pt>
                <c:pt idx="70">
                  <c:v>57800</c:v>
                </c:pt>
                <c:pt idx="71">
                  <c:v>58800</c:v>
                </c:pt>
                <c:pt idx="72">
                  <c:v>58800</c:v>
                </c:pt>
                <c:pt idx="73">
                  <c:v>59000</c:v>
                </c:pt>
                <c:pt idx="74">
                  <c:v>59000</c:v>
                </c:pt>
                <c:pt idx="75">
                  <c:v>59200</c:v>
                </c:pt>
                <c:pt idx="76">
                  <c:v>59400</c:v>
                </c:pt>
                <c:pt idx="77">
                  <c:v>59500</c:v>
                </c:pt>
                <c:pt idx="78">
                  <c:v>60200</c:v>
                </c:pt>
                <c:pt idx="79">
                  <c:v>60300</c:v>
                </c:pt>
                <c:pt idx="80">
                  <c:v>60500</c:v>
                </c:pt>
                <c:pt idx="81">
                  <c:v>61400</c:v>
                </c:pt>
                <c:pt idx="82">
                  <c:v>61400</c:v>
                </c:pt>
                <c:pt idx="83">
                  <c:v>61700</c:v>
                </c:pt>
                <c:pt idx="84">
                  <c:v>62000</c:v>
                </c:pt>
                <c:pt idx="85">
                  <c:v>62900</c:v>
                </c:pt>
                <c:pt idx="86">
                  <c:v>63200</c:v>
                </c:pt>
                <c:pt idx="87">
                  <c:v>63500</c:v>
                </c:pt>
                <c:pt idx="88">
                  <c:v>64600</c:v>
                </c:pt>
                <c:pt idx="89">
                  <c:v>64800</c:v>
                </c:pt>
                <c:pt idx="90">
                  <c:v>64800</c:v>
                </c:pt>
                <c:pt idx="91">
                  <c:v>65000</c:v>
                </c:pt>
                <c:pt idx="92">
                  <c:v>65100</c:v>
                </c:pt>
                <c:pt idx="93">
                  <c:v>65200</c:v>
                </c:pt>
                <c:pt idx="94">
                  <c:v>65500</c:v>
                </c:pt>
                <c:pt idx="95">
                  <c:v>66000</c:v>
                </c:pt>
                <c:pt idx="96">
                  <c:v>66900</c:v>
                </c:pt>
                <c:pt idx="97">
                  <c:v>67000</c:v>
                </c:pt>
                <c:pt idx="98">
                  <c:v>67500</c:v>
                </c:pt>
                <c:pt idx="99">
                  <c:v>67900</c:v>
                </c:pt>
                <c:pt idx="100">
                  <c:v>68100</c:v>
                </c:pt>
                <c:pt idx="101">
                  <c:v>68200</c:v>
                </c:pt>
                <c:pt idx="102">
                  <c:v>68600</c:v>
                </c:pt>
                <c:pt idx="103">
                  <c:v>69400</c:v>
                </c:pt>
                <c:pt idx="104">
                  <c:v>69500</c:v>
                </c:pt>
                <c:pt idx="105">
                  <c:v>69800</c:v>
                </c:pt>
                <c:pt idx="106">
                  <c:v>70500</c:v>
                </c:pt>
                <c:pt idx="107">
                  <c:v>71400</c:v>
                </c:pt>
                <c:pt idx="108">
                  <c:v>71700</c:v>
                </c:pt>
                <c:pt idx="109">
                  <c:v>71800</c:v>
                </c:pt>
                <c:pt idx="110">
                  <c:v>72200</c:v>
                </c:pt>
                <c:pt idx="111">
                  <c:v>72700</c:v>
                </c:pt>
                <c:pt idx="112">
                  <c:v>73200</c:v>
                </c:pt>
                <c:pt idx="113">
                  <c:v>73300</c:v>
                </c:pt>
                <c:pt idx="114">
                  <c:v>73800</c:v>
                </c:pt>
                <c:pt idx="115">
                  <c:v>73900</c:v>
                </c:pt>
                <c:pt idx="116">
                  <c:v>74300</c:v>
                </c:pt>
                <c:pt idx="117">
                  <c:v>74300</c:v>
                </c:pt>
                <c:pt idx="118">
                  <c:v>74300</c:v>
                </c:pt>
                <c:pt idx="119">
                  <c:v>74400</c:v>
                </c:pt>
                <c:pt idx="120">
                  <c:v>74500</c:v>
                </c:pt>
                <c:pt idx="121">
                  <c:v>74800</c:v>
                </c:pt>
                <c:pt idx="122">
                  <c:v>75000</c:v>
                </c:pt>
                <c:pt idx="123">
                  <c:v>75300</c:v>
                </c:pt>
                <c:pt idx="124">
                  <c:v>75600</c:v>
                </c:pt>
                <c:pt idx="125">
                  <c:v>76000</c:v>
                </c:pt>
                <c:pt idx="126">
                  <c:v>76000</c:v>
                </c:pt>
                <c:pt idx="127">
                  <c:v>76100</c:v>
                </c:pt>
                <c:pt idx="128">
                  <c:v>76400</c:v>
                </c:pt>
                <c:pt idx="129">
                  <c:v>76800</c:v>
                </c:pt>
                <c:pt idx="130">
                  <c:v>76900</c:v>
                </c:pt>
                <c:pt idx="131">
                  <c:v>77400</c:v>
                </c:pt>
                <c:pt idx="132">
                  <c:v>78200</c:v>
                </c:pt>
                <c:pt idx="133">
                  <c:v>78400</c:v>
                </c:pt>
                <c:pt idx="134">
                  <c:v>78500</c:v>
                </c:pt>
                <c:pt idx="135">
                  <c:v>79300</c:v>
                </c:pt>
                <c:pt idx="136">
                  <c:v>80100</c:v>
                </c:pt>
                <c:pt idx="137">
                  <c:v>80100</c:v>
                </c:pt>
                <c:pt idx="138">
                  <c:v>80600</c:v>
                </c:pt>
                <c:pt idx="139">
                  <c:v>80700</c:v>
                </c:pt>
                <c:pt idx="140">
                  <c:v>80800</c:v>
                </c:pt>
                <c:pt idx="141">
                  <c:v>81300</c:v>
                </c:pt>
                <c:pt idx="142">
                  <c:v>81300</c:v>
                </c:pt>
                <c:pt idx="143">
                  <c:v>81900</c:v>
                </c:pt>
                <c:pt idx="144">
                  <c:v>82400</c:v>
                </c:pt>
                <c:pt idx="145">
                  <c:v>82700</c:v>
                </c:pt>
                <c:pt idx="146">
                  <c:v>83000</c:v>
                </c:pt>
                <c:pt idx="147">
                  <c:v>83700</c:v>
                </c:pt>
                <c:pt idx="148">
                  <c:v>84800</c:v>
                </c:pt>
                <c:pt idx="149">
                  <c:v>84900</c:v>
                </c:pt>
                <c:pt idx="150">
                  <c:v>85000</c:v>
                </c:pt>
                <c:pt idx="151">
                  <c:v>85600</c:v>
                </c:pt>
                <c:pt idx="152">
                  <c:v>86900</c:v>
                </c:pt>
                <c:pt idx="153">
                  <c:v>87000</c:v>
                </c:pt>
                <c:pt idx="154">
                  <c:v>87500</c:v>
                </c:pt>
                <c:pt idx="155">
                  <c:v>88200</c:v>
                </c:pt>
                <c:pt idx="156">
                  <c:v>88200</c:v>
                </c:pt>
                <c:pt idx="157">
                  <c:v>90200</c:v>
                </c:pt>
                <c:pt idx="158">
                  <c:v>91100</c:v>
                </c:pt>
                <c:pt idx="159">
                  <c:v>92700</c:v>
                </c:pt>
                <c:pt idx="160">
                  <c:v>93700</c:v>
                </c:pt>
                <c:pt idx="161">
                  <c:v>94100</c:v>
                </c:pt>
                <c:pt idx="162">
                  <c:v>94900</c:v>
                </c:pt>
                <c:pt idx="163">
                  <c:v>95200</c:v>
                </c:pt>
                <c:pt idx="164">
                  <c:v>95600</c:v>
                </c:pt>
                <c:pt idx="165">
                  <c:v>95800</c:v>
                </c:pt>
                <c:pt idx="166">
                  <c:v>96900</c:v>
                </c:pt>
                <c:pt idx="167">
                  <c:v>98900</c:v>
                </c:pt>
                <c:pt idx="168">
                  <c:v>100000</c:v>
                </c:pt>
                <c:pt idx="169">
                  <c:v>100200</c:v>
                </c:pt>
                <c:pt idx="170">
                  <c:v>100700</c:v>
                </c:pt>
                <c:pt idx="171">
                  <c:v>102600</c:v>
                </c:pt>
                <c:pt idx="172">
                  <c:v>102600</c:v>
                </c:pt>
                <c:pt idx="173">
                  <c:v>103100</c:v>
                </c:pt>
                <c:pt idx="174">
                  <c:v>103700</c:v>
                </c:pt>
                <c:pt idx="175">
                  <c:v>104500</c:v>
                </c:pt>
                <c:pt idx="176">
                  <c:v>105000</c:v>
                </c:pt>
                <c:pt idx="177">
                  <c:v>108600</c:v>
                </c:pt>
                <c:pt idx="178">
                  <c:v>109100</c:v>
                </c:pt>
                <c:pt idx="179">
                  <c:v>110200</c:v>
                </c:pt>
                <c:pt idx="180">
                  <c:v>110600</c:v>
                </c:pt>
                <c:pt idx="181">
                  <c:v>111200</c:v>
                </c:pt>
                <c:pt idx="182">
                  <c:v>111700</c:v>
                </c:pt>
                <c:pt idx="183">
                  <c:v>114500</c:v>
                </c:pt>
                <c:pt idx="184">
                  <c:v>114700</c:v>
                </c:pt>
                <c:pt idx="185">
                  <c:v>115400</c:v>
                </c:pt>
                <c:pt idx="186">
                  <c:v>117300</c:v>
                </c:pt>
                <c:pt idx="187">
                  <c:v>122700</c:v>
                </c:pt>
                <c:pt idx="188">
                  <c:v>123600</c:v>
                </c:pt>
                <c:pt idx="189">
                  <c:v>125100</c:v>
                </c:pt>
                <c:pt idx="190">
                  <c:v>125500</c:v>
                </c:pt>
                <c:pt idx="191">
                  <c:v>126700</c:v>
                </c:pt>
                <c:pt idx="192">
                  <c:v>127300</c:v>
                </c:pt>
                <c:pt idx="193">
                  <c:v>128200</c:v>
                </c:pt>
                <c:pt idx="194">
                  <c:v>131200</c:v>
                </c:pt>
                <c:pt idx="195">
                  <c:v>133100</c:v>
                </c:pt>
                <c:pt idx="196">
                  <c:v>134800</c:v>
                </c:pt>
                <c:pt idx="197">
                  <c:v>135700</c:v>
                </c:pt>
                <c:pt idx="198">
                  <c:v>136300</c:v>
                </c:pt>
                <c:pt idx="199">
                  <c:v>139900</c:v>
                </c:pt>
                <c:pt idx="200">
                  <c:v>140400</c:v>
                </c:pt>
                <c:pt idx="201">
                  <c:v>143500</c:v>
                </c:pt>
                <c:pt idx="202">
                  <c:v>160600</c:v>
                </c:pt>
                <c:pt idx="203">
                  <c:v>163900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4-41C4-95F2-39A9A6B2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02280"/>
        <c:axId val="574102608"/>
      </c:scatterChart>
      <c:valAx>
        <c:axId val="57410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Muestra percentil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02608"/>
        <c:crosses val="autoZero"/>
        <c:crossBetween val="midCat"/>
      </c:valAx>
      <c:valAx>
        <c:axId val="57410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Salario anual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1022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experiencia en la empresa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Data!$E$3:$E$206</c:f>
            </c:numRef>
          </c:yVal>
          <c:smooth val="0"/>
          <c:extLst>
            <c:ext xmlns:c16="http://schemas.microsoft.com/office/drawing/2014/chart" uri="{C3380CC4-5D6E-409C-BE32-E72D297353CC}">
              <c16:uniqueId val="{00000000-7808-4282-887B-233336B27FD1}"/>
            </c:ext>
          </c:extLst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Nivel educativo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Data!$F$3:$F$206</c:f>
            </c:numRef>
          </c:yVal>
          <c:smooth val="0"/>
          <c:extLst>
            <c:ext xmlns:c16="http://schemas.microsoft.com/office/drawing/2014/chart" uri="{C3380CC4-5D6E-409C-BE32-E72D297353CC}">
              <c16:uniqueId val="{00000001-7808-4282-887B-233336B27FD1}"/>
            </c:ext>
          </c:extLst>
        </c:ser>
        <c:ser>
          <c:idx val="2"/>
          <c:order val="2"/>
          <c:tx>
            <c:strRef>
              <c:f>Data!$G$2</c:f>
              <c:strCache>
                <c:ptCount val="1"/>
                <c:pt idx="0">
                  <c:v>Salario anual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Data!$D$3:$D$206</c:f>
              <c:numCache>
                <c:formatCode>General</c:formatCode>
                <c:ptCount val="204"/>
                <c:pt idx="0">
                  <c:v>5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12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10</c:v>
                </c:pt>
                <c:pt idx="17">
                  <c:v>3</c:v>
                </c:pt>
                <c:pt idx="18">
                  <c:v>10</c:v>
                </c:pt>
                <c:pt idx="19">
                  <c:v>11</c:v>
                </c:pt>
                <c:pt idx="20">
                  <c:v>10</c:v>
                </c:pt>
                <c:pt idx="21">
                  <c:v>16</c:v>
                </c:pt>
                <c:pt idx="22">
                  <c:v>0</c:v>
                </c:pt>
                <c:pt idx="23">
                  <c:v>4</c:v>
                </c:pt>
                <c:pt idx="24">
                  <c:v>11</c:v>
                </c:pt>
                <c:pt idx="25">
                  <c:v>20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0</c:v>
                </c:pt>
                <c:pt idx="32">
                  <c:v>5</c:v>
                </c:pt>
                <c:pt idx="33">
                  <c:v>9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3</c:v>
                </c:pt>
                <c:pt idx="38">
                  <c:v>12</c:v>
                </c:pt>
                <c:pt idx="39">
                  <c:v>3</c:v>
                </c:pt>
                <c:pt idx="40">
                  <c:v>11</c:v>
                </c:pt>
                <c:pt idx="41">
                  <c:v>10</c:v>
                </c:pt>
                <c:pt idx="42">
                  <c:v>8</c:v>
                </c:pt>
                <c:pt idx="43">
                  <c:v>1</c:v>
                </c:pt>
                <c:pt idx="44">
                  <c:v>0</c:v>
                </c:pt>
                <c:pt idx="45">
                  <c:v>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13</c:v>
                </c:pt>
                <c:pt idx="50">
                  <c:v>7</c:v>
                </c:pt>
                <c:pt idx="51">
                  <c:v>0</c:v>
                </c:pt>
                <c:pt idx="52">
                  <c:v>5</c:v>
                </c:pt>
                <c:pt idx="53">
                  <c:v>12</c:v>
                </c:pt>
                <c:pt idx="54">
                  <c:v>6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11</c:v>
                </c:pt>
                <c:pt idx="59">
                  <c:v>0</c:v>
                </c:pt>
                <c:pt idx="60">
                  <c:v>10</c:v>
                </c:pt>
                <c:pt idx="61">
                  <c:v>5</c:v>
                </c:pt>
                <c:pt idx="62">
                  <c:v>5</c:v>
                </c:pt>
                <c:pt idx="63">
                  <c:v>7</c:v>
                </c:pt>
                <c:pt idx="64">
                  <c:v>5</c:v>
                </c:pt>
                <c:pt idx="65">
                  <c:v>11</c:v>
                </c:pt>
                <c:pt idx="66">
                  <c:v>5</c:v>
                </c:pt>
                <c:pt idx="67">
                  <c:v>10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12</c:v>
                </c:pt>
                <c:pt idx="72">
                  <c:v>16</c:v>
                </c:pt>
                <c:pt idx="73">
                  <c:v>20</c:v>
                </c:pt>
                <c:pt idx="74">
                  <c:v>11</c:v>
                </c:pt>
                <c:pt idx="75">
                  <c:v>3</c:v>
                </c:pt>
                <c:pt idx="76">
                  <c:v>8</c:v>
                </c:pt>
                <c:pt idx="77">
                  <c:v>0</c:v>
                </c:pt>
                <c:pt idx="78">
                  <c:v>10</c:v>
                </c:pt>
                <c:pt idx="79">
                  <c:v>4</c:v>
                </c:pt>
                <c:pt idx="80">
                  <c:v>9</c:v>
                </c:pt>
                <c:pt idx="81">
                  <c:v>4</c:v>
                </c:pt>
                <c:pt idx="82">
                  <c:v>11</c:v>
                </c:pt>
                <c:pt idx="83">
                  <c:v>1</c:v>
                </c:pt>
                <c:pt idx="84">
                  <c:v>11</c:v>
                </c:pt>
                <c:pt idx="85">
                  <c:v>10</c:v>
                </c:pt>
                <c:pt idx="86">
                  <c:v>16</c:v>
                </c:pt>
                <c:pt idx="87">
                  <c:v>4</c:v>
                </c:pt>
                <c:pt idx="88">
                  <c:v>9</c:v>
                </c:pt>
                <c:pt idx="89">
                  <c:v>0</c:v>
                </c:pt>
                <c:pt idx="90">
                  <c:v>8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3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0</c:v>
                </c:pt>
                <c:pt idx="100">
                  <c:v>6</c:v>
                </c:pt>
                <c:pt idx="101">
                  <c:v>9</c:v>
                </c:pt>
                <c:pt idx="102">
                  <c:v>3</c:v>
                </c:pt>
                <c:pt idx="103">
                  <c:v>4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2</c:v>
                </c:pt>
                <c:pt idx="110">
                  <c:v>10</c:v>
                </c:pt>
                <c:pt idx="111">
                  <c:v>13</c:v>
                </c:pt>
                <c:pt idx="112">
                  <c:v>11</c:v>
                </c:pt>
                <c:pt idx="113">
                  <c:v>20</c:v>
                </c:pt>
                <c:pt idx="114">
                  <c:v>0</c:v>
                </c:pt>
                <c:pt idx="115">
                  <c:v>5</c:v>
                </c:pt>
                <c:pt idx="116">
                  <c:v>3</c:v>
                </c:pt>
                <c:pt idx="117">
                  <c:v>10</c:v>
                </c:pt>
                <c:pt idx="118">
                  <c:v>0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11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6</c:v>
                </c:pt>
                <c:pt idx="127">
                  <c:v>0</c:v>
                </c:pt>
                <c:pt idx="128">
                  <c:v>4</c:v>
                </c:pt>
                <c:pt idx="129">
                  <c:v>20</c:v>
                </c:pt>
                <c:pt idx="130">
                  <c:v>10</c:v>
                </c:pt>
                <c:pt idx="131">
                  <c:v>11</c:v>
                </c:pt>
                <c:pt idx="132">
                  <c:v>0</c:v>
                </c:pt>
                <c:pt idx="133">
                  <c:v>0</c:v>
                </c:pt>
                <c:pt idx="134">
                  <c:v>5</c:v>
                </c:pt>
                <c:pt idx="135">
                  <c:v>10</c:v>
                </c:pt>
                <c:pt idx="136">
                  <c:v>7</c:v>
                </c:pt>
                <c:pt idx="137">
                  <c:v>20</c:v>
                </c:pt>
                <c:pt idx="138">
                  <c:v>11</c:v>
                </c:pt>
                <c:pt idx="139">
                  <c:v>0</c:v>
                </c:pt>
                <c:pt idx="140">
                  <c:v>10</c:v>
                </c:pt>
                <c:pt idx="141">
                  <c:v>5</c:v>
                </c:pt>
                <c:pt idx="142">
                  <c:v>11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5</c:v>
                </c:pt>
                <c:pt idx="147">
                  <c:v>2</c:v>
                </c:pt>
                <c:pt idx="148">
                  <c:v>7</c:v>
                </c:pt>
                <c:pt idx="149">
                  <c:v>0</c:v>
                </c:pt>
                <c:pt idx="150">
                  <c:v>0</c:v>
                </c:pt>
                <c:pt idx="151">
                  <c:v>5</c:v>
                </c:pt>
                <c:pt idx="152">
                  <c:v>10</c:v>
                </c:pt>
                <c:pt idx="153">
                  <c:v>4</c:v>
                </c:pt>
                <c:pt idx="154">
                  <c:v>11</c:v>
                </c:pt>
                <c:pt idx="155">
                  <c:v>0</c:v>
                </c:pt>
                <c:pt idx="156">
                  <c:v>0</c:v>
                </c:pt>
                <c:pt idx="157">
                  <c:v>5</c:v>
                </c:pt>
                <c:pt idx="158">
                  <c:v>9</c:v>
                </c:pt>
                <c:pt idx="159">
                  <c:v>2</c:v>
                </c:pt>
                <c:pt idx="160">
                  <c:v>13</c:v>
                </c:pt>
                <c:pt idx="161">
                  <c:v>6</c:v>
                </c:pt>
                <c:pt idx="162">
                  <c:v>2</c:v>
                </c:pt>
                <c:pt idx="163">
                  <c:v>12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16</c:v>
                </c:pt>
                <c:pt idx="169">
                  <c:v>0</c:v>
                </c:pt>
                <c:pt idx="170">
                  <c:v>5</c:v>
                </c:pt>
                <c:pt idx="171">
                  <c:v>12</c:v>
                </c:pt>
                <c:pt idx="172">
                  <c:v>5</c:v>
                </c:pt>
                <c:pt idx="173">
                  <c:v>3</c:v>
                </c:pt>
                <c:pt idx="174">
                  <c:v>10</c:v>
                </c:pt>
                <c:pt idx="175">
                  <c:v>3</c:v>
                </c:pt>
                <c:pt idx="176">
                  <c:v>10</c:v>
                </c:pt>
                <c:pt idx="177">
                  <c:v>0</c:v>
                </c:pt>
                <c:pt idx="178">
                  <c:v>0</c:v>
                </c:pt>
                <c:pt idx="179">
                  <c:v>7</c:v>
                </c:pt>
                <c:pt idx="180">
                  <c:v>13</c:v>
                </c:pt>
                <c:pt idx="181">
                  <c:v>12</c:v>
                </c:pt>
                <c:pt idx="182">
                  <c:v>2</c:v>
                </c:pt>
                <c:pt idx="183">
                  <c:v>5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4</c:v>
                </c:pt>
                <c:pt idx="188">
                  <c:v>3</c:v>
                </c:pt>
                <c:pt idx="189">
                  <c:v>10</c:v>
                </c:pt>
                <c:pt idx="190">
                  <c:v>0</c:v>
                </c:pt>
                <c:pt idx="191">
                  <c:v>6</c:v>
                </c:pt>
                <c:pt idx="192">
                  <c:v>16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0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11</c:v>
                </c:pt>
              </c:numCache>
            </c:numRef>
          </c:xVal>
          <c:yVal>
            <c:numRef>
              <c:f>Data!$G$3:$G$206</c:f>
              <c:numCache>
                <c:formatCode>General</c:formatCode>
                <c:ptCount val="204"/>
                <c:pt idx="0">
                  <c:v>57700</c:v>
                </c:pt>
                <c:pt idx="1">
                  <c:v>76400</c:v>
                </c:pt>
                <c:pt idx="2">
                  <c:v>44000</c:v>
                </c:pt>
                <c:pt idx="3">
                  <c:v>41600</c:v>
                </c:pt>
                <c:pt idx="4">
                  <c:v>163900</c:v>
                </c:pt>
                <c:pt idx="5">
                  <c:v>72700</c:v>
                </c:pt>
                <c:pt idx="6">
                  <c:v>60300</c:v>
                </c:pt>
                <c:pt idx="7">
                  <c:v>63500</c:v>
                </c:pt>
                <c:pt idx="8">
                  <c:v>131200</c:v>
                </c:pt>
                <c:pt idx="9">
                  <c:v>39200</c:v>
                </c:pt>
                <c:pt idx="10">
                  <c:v>62900</c:v>
                </c:pt>
                <c:pt idx="11">
                  <c:v>26200</c:v>
                </c:pt>
                <c:pt idx="12">
                  <c:v>74500</c:v>
                </c:pt>
                <c:pt idx="13">
                  <c:v>64800</c:v>
                </c:pt>
                <c:pt idx="14">
                  <c:v>21600</c:v>
                </c:pt>
                <c:pt idx="15">
                  <c:v>81900</c:v>
                </c:pt>
                <c:pt idx="16">
                  <c:v>115400</c:v>
                </c:pt>
                <c:pt idx="17">
                  <c:v>57800</c:v>
                </c:pt>
                <c:pt idx="18">
                  <c:v>55800</c:v>
                </c:pt>
                <c:pt idx="19">
                  <c:v>76100</c:v>
                </c:pt>
                <c:pt idx="20">
                  <c:v>135700</c:v>
                </c:pt>
                <c:pt idx="21">
                  <c:v>140400</c:v>
                </c:pt>
                <c:pt idx="22">
                  <c:v>55400</c:v>
                </c:pt>
                <c:pt idx="23">
                  <c:v>49700</c:v>
                </c:pt>
                <c:pt idx="24">
                  <c:v>134800</c:v>
                </c:pt>
                <c:pt idx="25">
                  <c:v>76900</c:v>
                </c:pt>
                <c:pt idx="26">
                  <c:v>28700</c:v>
                </c:pt>
                <c:pt idx="27">
                  <c:v>58800</c:v>
                </c:pt>
                <c:pt idx="28">
                  <c:v>43100</c:v>
                </c:pt>
                <c:pt idx="29">
                  <c:v>82400</c:v>
                </c:pt>
                <c:pt idx="30">
                  <c:v>80100</c:v>
                </c:pt>
                <c:pt idx="31">
                  <c:v>27000</c:v>
                </c:pt>
                <c:pt idx="32">
                  <c:v>58800</c:v>
                </c:pt>
                <c:pt idx="33">
                  <c:v>133100</c:v>
                </c:pt>
                <c:pt idx="34">
                  <c:v>53700</c:v>
                </c:pt>
                <c:pt idx="35">
                  <c:v>26700</c:v>
                </c:pt>
                <c:pt idx="36">
                  <c:v>81300</c:v>
                </c:pt>
                <c:pt idx="37">
                  <c:v>55400</c:v>
                </c:pt>
                <c:pt idx="38">
                  <c:v>139900</c:v>
                </c:pt>
                <c:pt idx="39">
                  <c:v>33200</c:v>
                </c:pt>
                <c:pt idx="40">
                  <c:v>75000</c:v>
                </c:pt>
                <c:pt idx="41">
                  <c:v>128200</c:v>
                </c:pt>
                <c:pt idx="42">
                  <c:v>76800</c:v>
                </c:pt>
                <c:pt idx="43">
                  <c:v>54200</c:v>
                </c:pt>
                <c:pt idx="44">
                  <c:v>32600</c:v>
                </c:pt>
                <c:pt idx="45">
                  <c:v>59200</c:v>
                </c:pt>
                <c:pt idx="46">
                  <c:v>74800</c:v>
                </c:pt>
                <c:pt idx="47">
                  <c:v>45500</c:v>
                </c:pt>
                <c:pt idx="48">
                  <c:v>46500</c:v>
                </c:pt>
                <c:pt idx="49">
                  <c:v>136300</c:v>
                </c:pt>
                <c:pt idx="50">
                  <c:v>86900</c:v>
                </c:pt>
                <c:pt idx="51">
                  <c:v>23900</c:v>
                </c:pt>
                <c:pt idx="52">
                  <c:v>52700</c:v>
                </c:pt>
                <c:pt idx="53">
                  <c:v>92700</c:v>
                </c:pt>
                <c:pt idx="54">
                  <c:v>59500</c:v>
                </c:pt>
                <c:pt idx="55">
                  <c:v>69400</c:v>
                </c:pt>
                <c:pt idx="56">
                  <c:v>46600</c:v>
                </c:pt>
                <c:pt idx="57">
                  <c:v>61700</c:v>
                </c:pt>
                <c:pt idx="58">
                  <c:v>88200</c:v>
                </c:pt>
                <c:pt idx="59">
                  <c:v>45000</c:v>
                </c:pt>
                <c:pt idx="60">
                  <c:v>52200</c:v>
                </c:pt>
                <c:pt idx="61">
                  <c:v>61400</c:v>
                </c:pt>
                <c:pt idx="62">
                  <c:v>87500</c:v>
                </c:pt>
                <c:pt idx="63">
                  <c:v>103700</c:v>
                </c:pt>
                <c:pt idx="64">
                  <c:v>54000</c:v>
                </c:pt>
                <c:pt idx="65">
                  <c:v>125100</c:v>
                </c:pt>
                <c:pt idx="66">
                  <c:v>45900</c:v>
                </c:pt>
                <c:pt idx="67">
                  <c:v>79300</c:v>
                </c:pt>
                <c:pt idx="68">
                  <c:v>108600</c:v>
                </c:pt>
                <c:pt idx="69">
                  <c:v>68200</c:v>
                </c:pt>
                <c:pt idx="70">
                  <c:v>65200</c:v>
                </c:pt>
                <c:pt idx="71">
                  <c:v>95600</c:v>
                </c:pt>
                <c:pt idx="72">
                  <c:v>103100</c:v>
                </c:pt>
                <c:pt idx="73">
                  <c:v>143500</c:v>
                </c:pt>
                <c:pt idx="74">
                  <c:v>78200</c:v>
                </c:pt>
                <c:pt idx="75">
                  <c:v>40200</c:v>
                </c:pt>
                <c:pt idx="76">
                  <c:v>60500</c:v>
                </c:pt>
                <c:pt idx="77">
                  <c:v>40500</c:v>
                </c:pt>
                <c:pt idx="78">
                  <c:v>73800</c:v>
                </c:pt>
                <c:pt idx="79">
                  <c:v>45300</c:v>
                </c:pt>
                <c:pt idx="80">
                  <c:v>61400</c:v>
                </c:pt>
                <c:pt idx="81">
                  <c:v>64800</c:v>
                </c:pt>
                <c:pt idx="82">
                  <c:v>75600</c:v>
                </c:pt>
                <c:pt idx="83">
                  <c:v>95800</c:v>
                </c:pt>
                <c:pt idx="84">
                  <c:v>126700</c:v>
                </c:pt>
                <c:pt idx="85">
                  <c:v>67000</c:v>
                </c:pt>
                <c:pt idx="86">
                  <c:v>102600</c:v>
                </c:pt>
                <c:pt idx="87">
                  <c:v>52000</c:v>
                </c:pt>
                <c:pt idx="88">
                  <c:v>76000</c:v>
                </c:pt>
                <c:pt idx="89">
                  <c:v>83000</c:v>
                </c:pt>
                <c:pt idx="90">
                  <c:v>80800</c:v>
                </c:pt>
                <c:pt idx="91">
                  <c:v>91100</c:v>
                </c:pt>
                <c:pt idx="92">
                  <c:v>30100</c:v>
                </c:pt>
                <c:pt idx="93">
                  <c:v>55700</c:v>
                </c:pt>
                <c:pt idx="94">
                  <c:v>51400</c:v>
                </c:pt>
                <c:pt idx="95">
                  <c:v>43800</c:v>
                </c:pt>
                <c:pt idx="96">
                  <c:v>25000</c:v>
                </c:pt>
                <c:pt idx="97">
                  <c:v>80600</c:v>
                </c:pt>
                <c:pt idx="98">
                  <c:v>39600</c:v>
                </c:pt>
                <c:pt idx="99">
                  <c:v>13400</c:v>
                </c:pt>
                <c:pt idx="100">
                  <c:v>88200</c:v>
                </c:pt>
                <c:pt idx="101">
                  <c:v>109100</c:v>
                </c:pt>
                <c:pt idx="102">
                  <c:v>34200</c:v>
                </c:pt>
                <c:pt idx="103">
                  <c:v>57800</c:v>
                </c:pt>
                <c:pt idx="104">
                  <c:v>68100</c:v>
                </c:pt>
                <c:pt idx="105">
                  <c:v>94900</c:v>
                </c:pt>
                <c:pt idx="106">
                  <c:v>63200</c:v>
                </c:pt>
                <c:pt idx="107">
                  <c:v>82700</c:v>
                </c:pt>
                <c:pt idx="108">
                  <c:v>85600</c:v>
                </c:pt>
                <c:pt idx="109">
                  <c:v>27100</c:v>
                </c:pt>
                <c:pt idx="110">
                  <c:v>69800</c:v>
                </c:pt>
                <c:pt idx="111">
                  <c:v>81300</c:v>
                </c:pt>
                <c:pt idx="112">
                  <c:v>78400</c:v>
                </c:pt>
                <c:pt idx="113">
                  <c:v>127300</c:v>
                </c:pt>
                <c:pt idx="114">
                  <c:v>93700</c:v>
                </c:pt>
                <c:pt idx="115">
                  <c:v>74400</c:v>
                </c:pt>
                <c:pt idx="116">
                  <c:v>48300</c:v>
                </c:pt>
                <c:pt idx="117">
                  <c:v>98900</c:v>
                </c:pt>
                <c:pt idx="118">
                  <c:v>73300</c:v>
                </c:pt>
                <c:pt idx="119">
                  <c:v>117300</c:v>
                </c:pt>
                <c:pt idx="120">
                  <c:v>37800</c:v>
                </c:pt>
                <c:pt idx="121">
                  <c:v>77400</c:v>
                </c:pt>
                <c:pt idx="122">
                  <c:v>111200</c:v>
                </c:pt>
                <c:pt idx="123">
                  <c:v>75300</c:v>
                </c:pt>
                <c:pt idx="124">
                  <c:v>96900</c:v>
                </c:pt>
                <c:pt idx="125">
                  <c:v>123600</c:v>
                </c:pt>
                <c:pt idx="126">
                  <c:v>55200</c:v>
                </c:pt>
                <c:pt idx="127">
                  <c:v>12400</c:v>
                </c:pt>
                <c:pt idx="128">
                  <c:v>73900</c:v>
                </c:pt>
                <c:pt idx="129">
                  <c:v>94100</c:v>
                </c:pt>
                <c:pt idx="130">
                  <c:v>74300</c:v>
                </c:pt>
                <c:pt idx="131">
                  <c:v>66900</c:v>
                </c:pt>
                <c:pt idx="132">
                  <c:v>12500</c:v>
                </c:pt>
                <c:pt idx="133">
                  <c:v>90200</c:v>
                </c:pt>
                <c:pt idx="134">
                  <c:v>59000</c:v>
                </c:pt>
                <c:pt idx="135">
                  <c:v>114700</c:v>
                </c:pt>
                <c:pt idx="136">
                  <c:v>71700</c:v>
                </c:pt>
                <c:pt idx="137">
                  <c:v>125500</c:v>
                </c:pt>
                <c:pt idx="138">
                  <c:v>100200</c:v>
                </c:pt>
                <c:pt idx="139">
                  <c:v>45400</c:v>
                </c:pt>
                <c:pt idx="140">
                  <c:v>72200</c:v>
                </c:pt>
                <c:pt idx="141">
                  <c:v>69500</c:v>
                </c:pt>
                <c:pt idx="142">
                  <c:v>67900</c:v>
                </c:pt>
                <c:pt idx="143">
                  <c:v>67500</c:v>
                </c:pt>
                <c:pt idx="144">
                  <c:v>31800</c:v>
                </c:pt>
                <c:pt idx="145">
                  <c:v>27800</c:v>
                </c:pt>
                <c:pt idx="146">
                  <c:v>60200</c:v>
                </c:pt>
                <c:pt idx="147">
                  <c:v>34500</c:v>
                </c:pt>
                <c:pt idx="148">
                  <c:v>87000</c:v>
                </c:pt>
                <c:pt idx="149">
                  <c:v>12500</c:v>
                </c:pt>
                <c:pt idx="150">
                  <c:v>122700</c:v>
                </c:pt>
                <c:pt idx="151">
                  <c:v>56200</c:v>
                </c:pt>
                <c:pt idx="152">
                  <c:v>56900</c:v>
                </c:pt>
                <c:pt idx="153">
                  <c:v>66000</c:v>
                </c:pt>
                <c:pt idx="154">
                  <c:v>76000</c:v>
                </c:pt>
                <c:pt idx="155">
                  <c:v>44100</c:v>
                </c:pt>
                <c:pt idx="156">
                  <c:v>78500</c:v>
                </c:pt>
                <c:pt idx="157">
                  <c:v>71800</c:v>
                </c:pt>
                <c:pt idx="158">
                  <c:v>80700</c:v>
                </c:pt>
                <c:pt idx="159">
                  <c:v>47800</c:v>
                </c:pt>
                <c:pt idx="160">
                  <c:v>105000</c:v>
                </c:pt>
                <c:pt idx="161">
                  <c:v>100700</c:v>
                </c:pt>
                <c:pt idx="162">
                  <c:v>18300</c:v>
                </c:pt>
                <c:pt idx="163">
                  <c:v>110600</c:v>
                </c:pt>
                <c:pt idx="164">
                  <c:v>36800</c:v>
                </c:pt>
                <c:pt idx="165">
                  <c:v>45500</c:v>
                </c:pt>
                <c:pt idx="166">
                  <c:v>71400</c:v>
                </c:pt>
                <c:pt idx="167">
                  <c:v>74300</c:v>
                </c:pt>
                <c:pt idx="168">
                  <c:v>160600</c:v>
                </c:pt>
                <c:pt idx="169">
                  <c:v>52500</c:v>
                </c:pt>
                <c:pt idx="170">
                  <c:v>65000</c:v>
                </c:pt>
                <c:pt idx="171">
                  <c:v>104500</c:v>
                </c:pt>
                <c:pt idx="172">
                  <c:v>85000</c:v>
                </c:pt>
                <c:pt idx="173">
                  <c:v>110200</c:v>
                </c:pt>
                <c:pt idx="174">
                  <c:v>80100</c:v>
                </c:pt>
                <c:pt idx="175">
                  <c:v>40000</c:v>
                </c:pt>
                <c:pt idx="176">
                  <c:v>55900</c:v>
                </c:pt>
                <c:pt idx="177">
                  <c:v>64600</c:v>
                </c:pt>
                <c:pt idx="178">
                  <c:v>68600</c:v>
                </c:pt>
                <c:pt idx="179">
                  <c:v>65100</c:v>
                </c:pt>
                <c:pt idx="180">
                  <c:v>111700</c:v>
                </c:pt>
                <c:pt idx="181">
                  <c:v>62000</c:v>
                </c:pt>
                <c:pt idx="182">
                  <c:v>55800</c:v>
                </c:pt>
                <c:pt idx="183">
                  <c:v>54600</c:v>
                </c:pt>
                <c:pt idx="184">
                  <c:v>37600</c:v>
                </c:pt>
                <c:pt idx="185">
                  <c:v>41200</c:v>
                </c:pt>
                <c:pt idx="186">
                  <c:v>49900</c:v>
                </c:pt>
                <c:pt idx="187">
                  <c:v>59400</c:v>
                </c:pt>
                <c:pt idx="188">
                  <c:v>65500</c:v>
                </c:pt>
                <c:pt idx="189">
                  <c:v>73200</c:v>
                </c:pt>
                <c:pt idx="190">
                  <c:v>30500</c:v>
                </c:pt>
                <c:pt idx="191">
                  <c:v>84800</c:v>
                </c:pt>
                <c:pt idx="192">
                  <c:v>95200</c:v>
                </c:pt>
                <c:pt idx="193">
                  <c:v>84900</c:v>
                </c:pt>
                <c:pt idx="194">
                  <c:v>102600</c:v>
                </c:pt>
                <c:pt idx="195">
                  <c:v>59000</c:v>
                </c:pt>
                <c:pt idx="196">
                  <c:v>44800</c:v>
                </c:pt>
                <c:pt idx="197">
                  <c:v>70500</c:v>
                </c:pt>
                <c:pt idx="198">
                  <c:v>83700</c:v>
                </c:pt>
                <c:pt idx="199">
                  <c:v>100000</c:v>
                </c:pt>
                <c:pt idx="200">
                  <c:v>39300</c:v>
                </c:pt>
                <c:pt idx="201">
                  <c:v>20400</c:v>
                </c:pt>
                <c:pt idx="202">
                  <c:v>74300</c:v>
                </c:pt>
                <c:pt idx="203">
                  <c:v>114500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8-4282-887B-233336B27FD1}"/>
            </c:ext>
          </c:extLst>
        </c:ser>
        <c:ser>
          <c:idx val="3"/>
          <c:order val="3"/>
          <c:tx>
            <c:v>ABS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Data!$T$3:$T$4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Data!$U$3:$U$4</c:f>
              <c:numCache>
                <c:formatCode>General</c:formatCode>
                <c:ptCount val="2"/>
                <c:pt idx="0">
                  <c:v>44099.946440849737</c:v>
                </c:pt>
                <c:pt idx="1">
                  <c:v>119435.86654763957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08-4282-887B-233336B27FD1}"/>
            </c:ext>
          </c:extLst>
        </c:ser>
        <c:ser>
          <c:idx val="4"/>
          <c:order val="4"/>
          <c:tx>
            <c:v>LMS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Data!$T$6:$T$7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Data!$U$6:$U$7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08-4282-887B-233336B27FD1}"/>
            </c:ext>
          </c:extLst>
        </c:ser>
        <c:ser>
          <c:idx val="5"/>
          <c:order val="5"/>
          <c:tx>
            <c:v>potencia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Data!$T$9:$T$10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Data!$U$9:$U$10</c:f>
              <c:numCache>
                <c:formatCode>General</c:formatCode>
                <c:ptCount val="2"/>
                <c:pt idx="0">
                  <c:v>70287.853459657985</c:v>
                </c:pt>
                <c:pt idx="1">
                  <c:v>135631.48853800312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08-4282-887B-233336B27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412752"/>
        <c:axId val="518408592"/>
      </c:scatterChart>
      <c:valAx>
        <c:axId val="51841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408592"/>
        <c:crosses val="autoZero"/>
        <c:crossBetween val="midCat"/>
      </c:valAx>
      <c:valAx>
        <c:axId val="5184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84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23BD05-ECC9-45CE-BEAB-1FC8C59C8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3</xdr:row>
      <xdr:rowOff>121920</xdr:rowOff>
    </xdr:from>
    <xdr:to>
      <xdr:col>15</xdr:col>
      <xdr:colOff>525780</xdr:colOff>
      <xdr:row>13</xdr:row>
      <xdr:rowOff>121920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71A448-C11C-48DE-8DA9-5E6393776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289560</xdr:colOff>
      <xdr:row>14</xdr:row>
      <xdr:rowOff>22860</xdr:rowOff>
    </xdr:from>
    <xdr:to>
      <xdr:col>17</xdr:col>
      <xdr:colOff>289560</xdr:colOff>
      <xdr:row>24</xdr:row>
      <xdr:rowOff>22860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767D4A-D8CD-460E-A68E-3E257F199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423140</xdr:colOff>
      <xdr:row>12</xdr:row>
      <xdr:rowOff>136525</xdr:rowOff>
    </xdr:from>
    <xdr:to>
      <xdr:col>21</xdr:col>
      <xdr:colOff>523008</xdr:colOff>
      <xdr:row>27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05513-D954-4D74-9454-D04F5BAE7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E21" sqref="E21"/>
    </sheetView>
  </sheetViews>
  <sheetFormatPr defaultColWidth="10.90625" defaultRowHeight="14.5" x14ac:dyDescent="0.35"/>
  <cols>
    <col min="1" max="1" width="17.54296875" customWidth="1"/>
    <col min="10" max="10" width="21" bestFit="1" customWidth="1"/>
  </cols>
  <sheetData>
    <row r="1" spans="1:10" x14ac:dyDescent="0.35">
      <c r="A1" t="s">
        <v>13</v>
      </c>
    </row>
    <row r="2" spans="1:10" ht="15" thickBot="1" x14ac:dyDescent="0.4"/>
    <row r="3" spans="1:10" x14ac:dyDescent="0.35">
      <c r="A3" s="15" t="s">
        <v>14</v>
      </c>
      <c r="B3" s="15"/>
    </row>
    <row r="4" spans="1:10" x14ac:dyDescent="0.35">
      <c r="A4" s="12" t="s">
        <v>15</v>
      </c>
      <c r="B4" s="12">
        <v>0.21032578641345981</v>
      </c>
    </row>
    <row r="5" spans="1:10" x14ac:dyDescent="0.35">
      <c r="A5" s="12" t="s">
        <v>16</v>
      </c>
      <c r="B5" s="12">
        <v>4.4236936430440313E-2</v>
      </c>
    </row>
    <row r="6" spans="1:10" ht="36" x14ac:dyDescent="0.8">
      <c r="A6" s="12" t="s">
        <v>17</v>
      </c>
      <c r="B6" s="12">
        <v>3.9505436115739527E-2</v>
      </c>
      <c r="J6" s="16">
        <f>78784.7- 12874</f>
        <v>65910.7</v>
      </c>
    </row>
    <row r="7" spans="1:10" x14ac:dyDescent="0.35">
      <c r="A7" s="12" t="s">
        <v>18</v>
      </c>
      <c r="B7" s="12">
        <v>29648.945852799076</v>
      </c>
    </row>
    <row r="8" spans="1:10" ht="15" thickBot="1" x14ac:dyDescent="0.4">
      <c r="A8" s="13" t="s">
        <v>19</v>
      </c>
      <c r="B8" s="13">
        <v>204</v>
      </c>
    </row>
    <row r="10" spans="1:10" ht="15" thickBot="1" x14ac:dyDescent="0.4">
      <c r="A10" t="s">
        <v>20</v>
      </c>
    </row>
    <row r="11" spans="1:10" x14ac:dyDescent="0.3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10" x14ac:dyDescent="0.35">
      <c r="A12" s="12" t="s">
        <v>21</v>
      </c>
      <c r="B12" s="12">
        <v>1</v>
      </c>
      <c r="C12" s="12">
        <v>8218729434.1737976</v>
      </c>
      <c r="D12" s="12">
        <v>8218729434.1737976</v>
      </c>
      <c r="E12" s="12">
        <v>9.3494522853556568</v>
      </c>
      <c r="F12" s="12">
        <v>2.5324093588213032E-3</v>
      </c>
    </row>
    <row r="13" spans="1:10" x14ac:dyDescent="0.35">
      <c r="A13" s="12" t="s">
        <v>22</v>
      </c>
      <c r="B13" s="12">
        <v>202</v>
      </c>
      <c r="C13" s="12">
        <v>177570118016.8067</v>
      </c>
      <c r="D13" s="12">
        <v>879059990.1822114</v>
      </c>
      <c r="E13" s="12"/>
      <c r="F13" s="12"/>
    </row>
    <row r="14" spans="1:10" ht="15" thickBot="1" x14ac:dyDescent="0.4">
      <c r="A14" s="13" t="s">
        <v>23</v>
      </c>
      <c r="B14" s="13">
        <v>203</v>
      </c>
      <c r="C14" s="13">
        <v>185788847450.9805</v>
      </c>
      <c r="D14" s="13"/>
      <c r="E14" s="13"/>
      <c r="F14" s="13"/>
    </row>
    <row r="15" spans="1:10" ht="15" thickBot="1" x14ac:dyDescent="0.4"/>
    <row r="16" spans="1:10" x14ac:dyDescent="0.3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35</v>
      </c>
      <c r="I16" s="14" t="s">
        <v>36</v>
      </c>
    </row>
    <row r="17" spans="1:9" x14ac:dyDescent="0.35">
      <c r="A17" s="12" t="s">
        <v>24</v>
      </c>
      <c r="B17" s="12">
        <v>78784.705882352908</v>
      </c>
      <c r="C17" s="12">
        <v>3215.8796988441218</v>
      </c>
      <c r="D17" s="12">
        <v>24.498648351389004</v>
      </c>
      <c r="E17" s="12">
        <v>2.0885043107552909E-62</v>
      </c>
      <c r="F17" s="12">
        <v>72443.70702035274</v>
      </c>
      <c r="G17" s="12">
        <v>85125.704744353076</v>
      </c>
      <c r="H17" s="12">
        <v>72443.70702035274</v>
      </c>
      <c r="I17" s="12">
        <v>85125.704744353076</v>
      </c>
    </row>
    <row r="18" spans="1:9" ht="15" thickBot="1" x14ac:dyDescent="0.4">
      <c r="A18" s="13" t="s">
        <v>37</v>
      </c>
      <c r="B18" s="13">
        <v>-12874.621848739444</v>
      </c>
      <c r="C18" s="13">
        <v>4210.5748988071327</v>
      </c>
      <c r="D18" s="13">
        <v>-3.0576874080512995</v>
      </c>
      <c r="E18" s="13">
        <v>2.53240935882153E-3</v>
      </c>
      <c r="F18" s="13">
        <v>-21176.938210666463</v>
      </c>
      <c r="G18" s="13">
        <v>-4572.3054868124236</v>
      </c>
      <c r="H18" s="13">
        <v>-21176.938210666463</v>
      </c>
      <c r="I18" s="13">
        <v>-4572.3054868124236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C9A7-CE70-4A2A-B707-3F87E9A168FC}">
  <dimension ref="A1:I228"/>
  <sheetViews>
    <sheetView topLeftCell="I1" workbookViewId="0">
      <selection activeCell="I17" sqref="I17"/>
    </sheetView>
  </sheetViews>
  <sheetFormatPr defaultColWidth="10.90625" defaultRowHeight="14.5" x14ac:dyDescent="0.35"/>
  <cols>
    <col min="1" max="1" width="31.90625" customWidth="1"/>
  </cols>
  <sheetData>
    <row r="1" spans="1:9" x14ac:dyDescent="0.35">
      <c r="A1" t="s">
        <v>13</v>
      </c>
    </row>
    <row r="2" spans="1:9" ht="15" thickBot="1" x14ac:dyDescent="0.4"/>
    <row r="3" spans="1:9" x14ac:dyDescent="0.35">
      <c r="A3" s="15" t="s">
        <v>14</v>
      </c>
      <c r="B3" s="15"/>
    </row>
    <row r="4" spans="1:9" x14ac:dyDescent="0.35">
      <c r="A4" s="12" t="s">
        <v>15</v>
      </c>
      <c r="B4" s="12">
        <v>0.21032578641345981</v>
      </c>
    </row>
    <row r="5" spans="1:9" x14ac:dyDescent="0.35">
      <c r="A5" s="12" t="s">
        <v>16</v>
      </c>
      <c r="B5" s="12">
        <v>4.4236936430440313E-2</v>
      </c>
    </row>
    <row r="6" spans="1:9" x14ac:dyDescent="0.35">
      <c r="A6" s="12" t="s">
        <v>17</v>
      </c>
      <c r="B6" s="12">
        <v>3.9505436115739527E-2</v>
      </c>
    </row>
    <row r="7" spans="1:9" x14ac:dyDescent="0.35">
      <c r="A7" s="12" t="s">
        <v>18</v>
      </c>
      <c r="B7" s="12">
        <v>29648.945852799076</v>
      </c>
    </row>
    <row r="8" spans="1:9" ht="15" thickBot="1" x14ac:dyDescent="0.4">
      <c r="A8" s="13" t="s">
        <v>19</v>
      </c>
      <c r="B8" s="13">
        <v>204</v>
      </c>
    </row>
    <row r="10" spans="1:9" ht="15" thickBot="1" x14ac:dyDescent="0.4">
      <c r="A10" t="s">
        <v>20</v>
      </c>
    </row>
    <row r="11" spans="1:9" x14ac:dyDescent="0.35">
      <c r="A11" s="14"/>
      <c r="B11" s="14" t="s">
        <v>25</v>
      </c>
      <c r="C11" s="14" t="s">
        <v>26</v>
      </c>
      <c r="D11" s="14" t="s">
        <v>27</v>
      </c>
      <c r="E11" s="14" t="s">
        <v>28</v>
      </c>
      <c r="F11" s="14" t="s">
        <v>29</v>
      </c>
    </row>
    <row r="12" spans="1:9" x14ac:dyDescent="0.35">
      <c r="A12" s="12" t="s">
        <v>21</v>
      </c>
      <c r="B12" s="12">
        <v>1</v>
      </c>
      <c r="C12" s="12">
        <v>8218729434.1737976</v>
      </c>
      <c r="D12" s="12">
        <v>8218729434.1737976</v>
      </c>
      <c r="E12" s="12">
        <v>9.3494522853556568</v>
      </c>
      <c r="F12" s="12">
        <v>2.5324093588213032E-3</v>
      </c>
    </row>
    <row r="13" spans="1:9" x14ac:dyDescent="0.35">
      <c r="A13" s="12" t="s">
        <v>22</v>
      </c>
      <c r="B13" s="12">
        <v>202</v>
      </c>
      <c r="C13" s="12">
        <v>177570118016.8067</v>
      </c>
      <c r="D13" s="12">
        <v>879059990.1822114</v>
      </c>
      <c r="E13" s="12"/>
      <c r="F13" s="12"/>
    </row>
    <row r="14" spans="1:9" ht="15" thickBot="1" x14ac:dyDescent="0.4">
      <c r="A14" s="13" t="s">
        <v>23</v>
      </c>
      <c r="B14" s="13">
        <v>203</v>
      </c>
      <c r="C14" s="13">
        <v>185788847450.9805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30</v>
      </c>
      <c r="C16" s="14" t="s">
        <v>18</v>
      </c>
      <c r="D16" s="14" t="s">
        <v>31</v>
      </c>
      <c r="E16" s="14" t="s">
        <v>32</v>
      </c>
      <c r="F16" s="14" t="s">
        <v>33</v>
      </c>
      <c r="G16" s="14" t="s">
        <v>34</v>
      </c>
      <c r="H16" s="14" t="s">
        <v>38</v>
      </c>
      <c r="I16" s="14" t="s">
        <v>39</v>
      </c>
    </row>
    <row r="17" spans="1:9" x14ac:dyDescent="0.35">
      <c r="A17" s="12" t="s">
        <v>24</v>
      </c>
      <c r="B17" s="12">
        <v>78784.705882352908</v>
      </c>
      <c r="C17" s="12">
        <v>3215.8796988441218</v>
      </c>
      <c r="D17" s="12">
        <v>24.498648351389004</v>
      </c>
      <c r="E17" s="12">
        <v>2.0885043107552909E-62</v>
      </c>
      <c r="F17" s="12">
        <v>72443.70702035274</v>
      </c>
      <c r="G17" s="12">
        <v>85125.704744353076</v>
      </c>
      <c r="H17" s="12">
        <v>72443.70702035274</v>
      </c>
      <c r="I17" s="12">
        <v>85125.704744353076</v>
      </c>
    </row>
    <row r="18" spans="1:9" ht="15" thickBot="1" x14ac:dyDescent="0.4">
      <c r="A18" s="13" t="s">
        <v>7</v>
      </c>
      <c r="B18" s="13">
        <v>-12874.621848739444</v>
      </c>
      <c r="C18" s="13">
        <v>4210.5748988071327</v>
      </c>
      <c r="D18" s="13">
        <v>-3.0576874080512995</v>
      </c>
      <c r="E18" s="13">
        <v>2.53240935882153E-3</v>
      </c>
      <c r="F18" s="13">
        <v>-21176.938210666463</v>
      </c>
      <c r="G18" s="13">
        <v>-4572.3054868124236</v>
      </c>
      <c r="H18" s="13">
        <v>-21176.938210666463</v>
      </c>
      <c r="I18" s="13">
        <v>-4572.3054868124236</v>
      </c>
    </row>
    <row r="22" spans="1:9" x14ac:dyDescent="0.35">
      <c r="A22" t="s">
        <v>40</v>
      </c>
      <c r="F22" t="s">
        <v>44</v>
      </c>
    </row>
    <row r="23" spans="1:9" ht="15" thickBot="1" x14ac:dyDescent="0.4"/>
    <row r="24" spans="1:9" x14ac:dyDescent="0.35">
      <c r="A24" s="14" t="s">
        <v>41</v>
      </c>
      <c r="B24" s="14" t="s">
        <v>42</v>
      </c>
      <c r="C24" s="14" t="s">
        <v>22</v>
      </c>
      <c r="D24" s="14" t="s">
        <v>43</v>
      </c>
      <c r="F24" s="14" t="s">
        <v>45</v>
      </c>
      <c r="G24" s="14" t="s">
        <v>12</v>
      </c>
    </row>
    <row r="25" spans="1:9" x14ac:dyDescent="0.35">
      <c r="A25" s="12">
        <v>1</v>
      </c>
      <c r="B25" s="12">
        <v>65910.084033613472</v>
      </c>
      <c r="C25" s="12">
        <v>-8210.0840336134715</v>
      </c>
      <c r="D25" s="12">
        <v>-0.27759438651690432</v>
      </c>
      <c r="F25" s="12">
        <v>0.24509803921568626</v>
      </c>
      <c r="G25" s="12">
        <v>12400</v>
      </c>
    </row>
    <row r="26" spans="1:9" x14ac:dyDescent="0.35">
      <c r="A26" s="12">
        <v>2</v>
      </c>
      <c r="B26" s="12">
        <v>78784.705882352908</v>
      </c>
      <c r="C26" s="12">
        <v>-2384.7058823529078</v>
      </c>
      <c r="D26" s="12">
        <v>-8.0630230302728506E-2</v>
      </c>
      <c r="F26" s="12">
        <v>0.73529411764705876</v>
      </c>
      <c r="G26" s="12">
        <v>12500</v>
      </c>
    </row>
    <row r="27" spans="1:9" x14ac:dyDescent="0.35">
      <c r="A27" s="12">
        <v>3</v>
      </c>
      <c r="B27" s="12">
        <v>78784.705882352908</v>
      </c>
      <c r="C27" s="12">
        <v>-34784.705882352908</v>
      </c>
      <c r="D27" s="12">
        <v>-1.1761193978099678</v>
      </c>
      <c r="F27" s="12">
        <v>1.2254901960784312</v>
      </c>
      <c r="G27" s="12">
        <v>12500</v>
      </c>
    </row>
    <row r="28" spans="1:9" x14ac:dyDescent="0.35">
      <c r="A28" s="12">
        <v>4</v>
      </c>
      <c r="B28" s="12">
        <v>65910.084033613472</v>
      </c>
      <c r="C28" s="12">
        <v>-24310.084033613472</v>
      </c>
      <c r="D28" s="12">
        <v>-0.82195783086463736</v>
      </c>
      <c r="F28" s="12">
        <v>1.7156862745098038</v>
      </c>
      <c r="G28" s="12">
        <v>13400</v>
      </c>
    </row>
    <row r="29" spans="1:9" x14ac:dyDescent="0.35">
      <c r="A29" s="12">
        <v>5</v>
      </c>
      <c r="B29" s="12">
        <v>78784.705882352908</v>
      </c>
      <c r="C29" s="12">
        <v>85115.294117647092</v>
      </c>
      <c r="D29" s="12">
        <v>2.8778667498479948</v>
      </c>
      <c r="F29" s="12">
        <v>2.2058823529411762</v>
      </c>
      <c r="G29" s="12">
        <v>18300</v>
      </c>
    </row>
    <row r="30" spans="1:9" x14ac:dyDescent="0.35">
      <c r="A30" s="12">
        <v>6</v>
      </c>
      <c r="B30" s="12">
        <v>65910.084033613472</v>
      </c>
      <c r="C30" s="12">
        <v>6789.9159663865285</v>
      </c>
      <c r="D30" s="12">
        <v>0.22957652436607687</v>
      </c>
      <c r="F30" s="12">
        <v>2.6960784313725488</v>
      </c>
      <c r="G30" s="12">
        <v>20400</v>
      </c>
    </row>
    <row r="31" spans="1:9" x14ac:dyDescent="0.35">
      <c r="A31" s="12">
        <v>7</v>
      </c>
      <c r="B31" s="12">
        <v>65910.084033613472</v>
      </c>
      <c r="C31" s="12">
        <v>-5610.0840336134715</v>
      </c>
      <c r="D31" s="12">
        <v>-0.18968476196385423</v>
      </c>
      <c r="F31" s="12">
        <v>3.1862745098039214</v>
      </c>
      <c r="G31" s="12">
        <v>21600</v>
      </c>
    </row>
    <row r="32" spans="1:9" x14ac:dyDescent="0.35">
      <c r="A32" s="12">
        <v>8</v>
      </c>
      <c r="B32" s="12">
        <v>78784.705882352908</v>
      </c>
      <c r="C32" s="12">
        <v>-15284.705882352908</v>
      </c>
      <c r="D32" s="12">
        <v>-0.5167972136620923</v>
      </c>
      <c r="F32" s="12">
        <v>3.6764705882352939</v>
      </c>
      <c r="G32" s="12">
        <v>23900</v>
      </c>
    </row>
    <row r="33" spans="1:7" x14ac:dyDescent="0.35">
      <c r="A33" s="12">
        <v>9</v>
      </c>
      <c r="B33" s="12">
        <v>65910.084033613472</v>
      </c>
      <c r="C33" s="12">
        <v>65289.915966386528</v>
      </c>
      <c r="D33" s="12">
        <v>2.2075430768097033</v>
      </c>
      <c r="F33" s="12">
        <v>4.1666666666666661</v>
      </c>
      <c r="G33" s="12">
        <v>25000</v>
      </c>
    </row>
    <row r="34" spans="1:7" x14ac:dyDescent="0.35">
      <c r="A34" s="12">
        <v>10</v>
      </c>
      <c r="B34" s="12">
        <v>78784.705882352908</v>
      </c>
      <c r="C34" s="12">
        <v>-39584.705882352908</v>
      </c>
      <c r="D34" s="12">
        <v>-1.3384140892925218</v>
      </c>
      <c r="F34" s="12">
        <v>4.6568627450980387</v>
      </c>
      <c r="G34" s="12">
        <v>26200</v>
      </c>
    </row>
    <row r="35" spans="1:7" x14ac:dyDescent="0.35">
      <c r="A35" s="12">
        <v>11</v>
      </c>
      <c r="B35" s="12">
        <v>78784.705882352908</v>
      </c>
      <c r="C35" s="12">
        <v>-15884.705882352908</v>
      </c>
      <c r="D35" s="12">
        <v>-0.53708405009741156</v>
      </c>
      <c r="F35" s="12">
        <v>5.1470588235294112</v>
      </c>
      <c r="G35" s="12">
        <v>26700</v>
      </c>
    </row>
    <row r="36" spans="1:7" x14ac:dyDescent="0.35">
      <c r="A36" s="12">
        <v>12</v>
      </c>
      <c r="B36" s="12">
        <v>65910.084033613472</v>
      </c>
      <c r="C36" s="12">
        <v>-39710.084033613472</v>
      </c>
      <c r="D36" s="12">
        <v>-1.3426532993711648</v>
      </c>
      <c r="F36" s="12">
        <v>5.6372549019607838</v>
      </c>
      <c r="G36" s="12">
        <v>27000</v>
      </c>
    </row>
    <row r="37" spans="1:7" x14ac:dyDescent="0.35">
      <c r="A37" s="12">
        <v>13</v>
      </c>
      <c r="B37" s="12">
        <v>78784.705882352908</v>
      </c>
      <c r="C37" s="12">
        <v>-4284.7058823529078</v>
      </c>
      <c r="D37" s="12">
        <v>-0.1448718790145728</v>
      </c>
      <c r="F37" s="12">
        <v>6.1274509803921564</v>
      </c>
      <c r="G37" s="12">
        <v>27100</v>
      </c>
    </row>
    <row r="38" spans="1:7" x14ac:dyDescent="0.35">
      <c r="A38" s="12">
        <v>14</v>
      </c>
      <c r="B38" s="12">
        <v>65910.084033613472</v>
      </c>
      <c r="C38" s="12">
        <v>-1110.0840336134715</v>
      </c>
      <c r="D38" s="12">
        <v>-3.753348869895988E-2</v>
      </c>
      <c r="F38" s="12">
        <v>6.617647058823529</v>
      </c>
      <c r="G38" s="12">
        <v>27800</v>
      </c>
    </row>
    <row r="39" spans="1:7" x14ac:dyDescent="0.35">
      <c r="A39" s="12">
        <v>15</v>
      </c>
      <c r="B39" s="12">
        <v>65910.084033613472</v>
      </c>
      <c r="C39" s="12">
        <v>-44310.084033613472</v>
      </c>
      <c r="D39" s="12">
        <v>-1.4981857120419457</v>
      </c>
      <c r="F39" s="12">
        <v>7.1078431372549016</v>
      </c>
      <c r="G39" s="12">
        <v>28700</v>
      </c>
    </row>
    <row r="40" spans="1:7" x14ac:dyDescent="0.35">
      <c r="A40" s="12">
        <v>16</v>
      </c>
      <c r="B40" s="12">
        <v>78784.705882352908</v>
      </c>
      <c r="C40" s="12">
        <v>3115.2941176470922</v>
      </c>
      <c r="D40" s="12">
        <v>0.10533243702103126</v>
      </c>
      <c r="F40" s="12">
        <v>7.5980392156862742</v>
      </c>
      <c r="G40" s="12">
        <v>30100</v>
      </c>
    </row>
    <row r="41" spans="1:7" x14ac:dyDescent="0.35">
      <c r="A41" s="12">
        <v>17</v>
      </c>
      <c r="B41" s="12">
        <v>65910.084033613472</v>
      </c>
      <c r="C41" s="12">
        <v>49489.915966386528</v>
      </c>
      <c r="D41" s="12">
        <v>1.6733230506796299</v>
      </c>
      <c r="F41" s="12">
        <v>8.0882352941176467</v>
      </c>
      <c r="G41" s="12">
        <v>30500</v>
      </c>
    </row>
    <row r="42" spans="1:7" x14ac:dyDescent="0.35">
      <c r="A42" s="12">
        <v>18</v>
      </c>
      <c r="B42" s="12">
        <v>78784.705882352908</v>
      </c>
      <c r="C42" s="12">
        <v>-20984.705882352908</v>
      </c>
      <c r="D42" s="12">
        <v>-0.70952215979762512</v>
      </c>
      <c r="F42" s="12">
        <v>8.5784313725490176</v>
      </c>
      <c r="G42" s="12">
        <v>31800</v>
      </c>
    </row>
    <row r="43" spans="1:7" x14ac:dyDescent="0.35">
      <c r="A43" s="12">
        <v>19</v>
      </c>
      <c r="B43" s="12">
        <v>65910.084033613472</v>
      </c>
      <c r="C43" s="12">
        <v>-10110.084033613472</v>
      </c>
      <c r="D43" s="12">
        <v>-0.34183603522874856</v>
      </c>
      <c r="F43" s="12">
        <v>9.0686274509803901</v>
      </c>
      <c r="G43" s="12">
        <v>32600</v>
      </c>
    </row>
    <row r="44" spans="1:7" x14ac:dyDescent="0.35">
      <c r="A44" s="12">
        <v>20</v>
      </c>
      <c r="B44" s="12">
        <v>65910.084033613472</v>
      </c>
      <c r="C44" s="12">
        <v>10189.915966386528</v>
      </c>
      <c r="D44" s="12">
        <v>0.34453526416621927</v>
      </c>
      <c r="F44" s="12">
        <v>9.5588235294117627</v>
      </c>
      <c r="G44" s="12">
        <v>33200</v>
      </c>
    </row>
    <row r="45" spans="1:7" x14ac:dyDescent="0.35">
      <c r="A45" s="12">
        <v>21</v>
      </c>
      <c r="B45" s="12">
        <v>65910.084033613472</v>
      </c>
      <c r="C45" s="12">
        <v>69789.915966386528</v>
      </c>
      <c r="D45" s="12">
        <v>2.3596943500745979</v>
      </c>
      <c r="F45" s="12">
        <v>10.049019607843135</v>
      </c>
      <c r="G45" s="12">
        <v>34200</v>
      </c>
    </row>
    <row r="46" spans="1:7" x14ac:dyDescent="0.35">
      <c r="A46" s="12">
        <v>22</v>
      </c>
      <c r="B46" s="12">
        <v>78784.705882352908</v>
      </c>
      <c r="C46" s="12">
        <v>61615.294117647092</v>
      </c>
      <c r="D46" s="12">
        <v>2.0832989894646579</v>
      </c>
      <c r="F46" s="12">
        <v>10.539215686274508</v>
      </c>
      <c r="G46" s="12">
        <v>34500</v>
      </c>
    </row>
    <row r="47" spans="1:7" x14ac:dyDescent="0.35">
      <c r="A47" s="12">
        <v>23</v>
      </c>
      <c r="B47" s="12">
        <v>78784.705882352908</v>
      </c>
      <c r="C47" s="12">
        <v>-23384.705882352908</v>
      </c>
      <c r="D47" s="12">
        <v>-0.79066950553890214</v>
      </c>
      <c r="F47" s="12">
        <v>11.02941176470588</v>
      </c>
      <c r="G47" s="12">
        <v>36800</v>
      </c>
    </row>
    <row r="48" spans="1:7" x14ac:dyDescent="0.35">
      <c r="A48" s="12">
        <v>24</v>
      </c>
      <c r="B48" s="12">
        <v>65910.084033613472</v>
      </c>
      <c r="C48" s="12">
        <v>-16210.084033613472</v>
      </c>
      <c r="D48" s="12">
        <v>-0.54808553898782764</v>
      </c>
      <c r="F48" s="12">
        <v>11.519607843137253</v>
      </c>
      <c r="G48" s="12">
        <v>37600</v>
      </c>
    </row>
    <row r="49" spans="1:7" x14ac:dyDescent="0.35">
      <c r="A49" s="12">
        <v>25</v>
      </c>
      <c r="B49" s="12">
        <v>78784.705882352908</v>
      </c>
      <c r="C49" s="12">
        <v>56015.294117647092</v>
      </c>
      <c r="D49" s="12">
        <v>1.8939551827350114</v>
      </c>
      <c r="F49" s="12">
        <v>12.009803921568626</v>
      </c>
      <c r="G49" s="12">
        <v>37800</v>
      </c>
    </row>
    <row r="50" spans="1:7" x14ac:dyDescent="0.35">
      <c r="A50" s="12">
        <v>26</v>
      </c>
      <c r="B50" s="12">
        <v>65910.084033613472</v>
      </c>
      <c r="C50" s="12">
        <v>10989.915966386528</v>
      </c>
      <c r="D50" s="12">
        <v>0.37158437941331157</v>
      </c>
      <c r="F50" s="12">
        <v>12.499999999999998</v>
      </c>
      <c r="G50" s="12">
        <v>39200</v>
      </c>
    </row>
    <row r="51" spans="1:7" x14ac:dyDescent="0.35">
      <c r="A51" s="12">
        <v>27</v>
      </c>
      <c r="B51" s="12">
        <v>78784.705882352908</v>
      </c>
      <c r="C51" s="12">
        <v>-50084.705882352908</v>
      </c>
      <c r="D51" s="12">
        <v>-1.6934337269106086</v>
      </c>
      <c r="F51" s="12">
        <v>12.990196078431371</v>
      </c>
      <c r="G51" s="12">
        <v>39300</v>
      </c>
    </row>
    <row r="52" spans="1:7" x14ac:dyDescent="0.35">
      <c r="A52" s="12">
        <v>28</v>
      </c>
      <c r="B52" s="12">
        <v>78784.705882352908</v>
      </c>
      <c r="C52" s="12">
        <v>-19984.705882352908</v>
      </c>
      <c r="D52" s="12">
        <v>-0.67571076573875977</v>
      </c>
      <c r="F52" s="12">
        <v>13.480392156862743</v>
      </c>
      <c r="G52" s="12">
        <v>39600</v>
      </c>
    </row>
    <row r="53" spans="1:7" x14ac:dyDescent="0.35">
      <c r="A53" s="12">
        <v>29</v>
      </c>
      <c r="B53" s="12">
        <v>65910.084033613472</v>
      </c>
      <c r="C53" s="12">
        <v>-22810.084033613472</v>
      </c>
      <c r="D53" s="12">
        <v>-0.77124073977633933</v>
      </c>
      <c r="F53" s="12">
        <v>13.970588235294116</v>
      </c>
      <c r="G53" s="12">
        <v>40000</v>
      </c>
    </row>
    <row r="54" spans="1:7" x14ac:dyDescent="0.35">
      <c r="A54" s="12">
        <v>30</v>
      </c>
      <c r="B54" s="12">
        <v>78784.705882352908</v>
      </c>
      <c r="C54" s="12">
        <v>3615.2941176470922</v>
      </c>
      <c r="D54" s="12">
        <v>0.12223813405046396</v>
      </c>
      <c r="F54" s="12">
        <v>14.460784313725489</v>
      </c>
      <c r="G54" s="12">
        <v>40200</v>
      </c>
    </row>
    <row r="55" spans="1:7" x14ac:dyDescent="0.35">
      <c r="A55" s="12">
        <v>31</v>
      </c>
      <c r="B55" s="12">
        <v>65910.084033613472</v>
      </c>
      <c r="C55" s="12">
        <v>14189.915966386528</v>
      </c>
      <c r="D55" s="12">
        <v>0.4797808404016809</v>
      </c>
      <c r="F55" s="12">
        <v>14.950980392156861</v>
      </c>
      <c r="G55" s="12">
        <v>40500</v>
      </c>
    </row>
    <row r="56" spans="1:7" x14ac:dyDescent="0.35">
      <c r="A56" s="12">
        <v>32</v>
      </c>
      <c r="B56" s="12">
        <v>65910.084033613472</v>
      </c>
      <c r="C56" s="12">
        <v>-38910.084033613472</v>
      </c>
      <c r="D56" s="12">
        <v>-1.3156041841240724</v>
      </c>
      <c r="F56" s="12">
        <v>15.441176470588234</v>
      </c>
      <c r="G56" s="12">
        <v>41200</v>
      </c>
    </row>
    <row r="57" spans="1:7" x14ac:dyDescent="0.35">
      <c r="A57" s="12">
        <v>33</v>
      </c>
      <c r="B57" s="12">
        <v>65910.084033613472</v>
      </c>
      <c r="C57" s="12">
        <v>-7110.0840336134715</v>
      </c>
      <c r="D57" s="12">
        <v>-0.24040185305215234</v>
      </c>
      <c r="F57" s="12">
        <v>15.931372549019606</v>
      </c>
      <c r="G57" s="12">
        <v>41600</v>
      </c>
    </row>
    <row r="58" spans="1:7" x14ac:dyDescent="0.35">
      <c r="A58" s="12">
        <v>34</v>
      </c>
      <c r="B58" s="12">
        <v>78784.705882352908</v>
      </c>
      <c r="C58" s="12">
        <v>54315.294117647092</v>
      </c>
      <c r="D58" s="12">
        <v>1.8364758128349403</v>
      </c>
      <c r="F58" s="12">
        <v>16.421568627450981</v>
      </c>
      <c r="G58" s="12">
        <v>43100</v>
      </c>
    </row>
    <row r="59" spans="1:7" x14ac:dyDescent="0.35">
      <c r="A59" s="12">
        <v>35</v>
      </c>
      <c r="B59" s="12">
        <v>78784.705882352908</v>
      </c>
      <c r="C59" s="12">
        <v>-25084.705882352908</v>
      </c>
      <c r="D59" s="12">
        <v>-0.84814887543897333</v>
      </c>
      <c r="F59" s="12">
        <v>16.911764705882351</v>
      </c>
      <c r="G59" s="12">
        <v>43800</v>
      </c>
    </row>
    <row r="60" spans="1:7" x14ac:dyDescent="0.35">
      <c r="A60" s="12">
        <v>36</v>
      </c>
      <c r="B60" s="12">
        <v>65910.084033613472</v>
      </c>
      <c r="C60" s="12">
        <v>-39210.084033613472</v>
      </c>
      <c r="D60" s="12">
        <v>-1.3257476023417321</v>
      </c>
      <c r="F60" s="12">
        <v>17.401960784313726</v>
      </c>
      <c r="G60" s="12">
        <v>44000</v>
      </c>
    </row>
    <row r="61" spans="1:7" x14ac:dyDescent="0.35">
      <c r="A61" s="12">
        <v>37</v>
      </c>
      <c r="B61" s="12">
        <v>78784.705882352908</v>
      </c>
      <c r="C61" s="12">
        <v>2515.2941176470922</v>
      </c>
      <c r="D61" s="12">
        <v>8.5045600585712006E-2</v>
      </c>
      <c r="F61" s="12">
        <v>17.892156862745097</v>
      </c>
      <c r="G61" s="12">
        <v>44100</v>
      </c>
    </row>
    <row r="62" spans="1:7" x14ac:dyDescent="0.35">
      <c r="A62" s="12">
        <v>38</v>
      </c>
      <c r="B62" s="12">
        <v>65910.084033613472</v>
      </c>
      <c r="C62" s="12">
        <v>-10510.084033613472</v>
      </c>
      <c r="D62" s="12">
        <v>-0.35536059285229477</v>
      </c>
      <c r="F62" s="12">
        <v>18.382352941176471</v>
      </c>
      <c r="G62" s="12">
        <v>44800</v>
      </c>
    </row>
    <row r="63" spans="1:7" x14ac:dyDescent="0.35">
      <c r="A63" s="12">
        <v>39</v>
      </c>
      <c r="B63" s="12">
        <v>65910.084033613472</v>
      </c>
      <c r="C63" s="12">
        <v>73989.915966386528</v>
      </c>
      <c r="D63" s="12">
        <v>2.5017022051218323</v>
      </c>
      <c r="F63" s="12">
        <v>18.872549019607842</v>
      </c>
      <c r="G63" s="12">
        <v>45000</v>
      </c>
    </row>
    <row r="64" spans="1:7" x14ac:dyDescent="0.35">
      <c r="A64" s="12">
        <v>40</v>
      </c>
      <c r="B64" s="12">
        <v>78784.705882352908</v>
      </c>
      <c r="C64" s="12">
        <v>-45584.705882352908</v>
      </c>
      <c r="D64" s="12">
        <v>-1.5412824536457141</v>
      </c>
      <c r="F64" s="12">
        <v>19.362745098039216</v>
      </c>
      <c r="G64" s="12">
        <v>45300</v>
      </c>
    </row>
    <row r="65" spans="1:7" x14ac:dyDescent="0.35">
      <c r="A65" s="12">
        <v>41</v>
      </c>
      <c r="B65" s="12">
        <v>65910.084033613472</v>
      </c>
      <c r="C65" s="12">
        <v>9089.9159663865285</v>
      </c>
      <c r="D65" s="12">
        <v>0.30734273070146728</v>
      </c>
      <c r="F65" s="12">
        <v>19.852941176470587</v>
      </c>
      <c r="G65" s="12">
        <v>45400</v>
      </c>
    </row>
    <row r="66" spans="1:7" x14ac:dyDescent="0.35">
      <c r="A66" s="12">
        <v>42</v>
      </c>
      <c r="B66" s="12">
        <v>78784.705882352908</v>
      </c>
      <c r="C66" s="12">
        <v>49415.294117647092</v>
      </c>
      <c r="D66" s="12">
        <v>1.6707999819464998</v>
      </c>
      <c r="F66" s="12">
        <v>20.343137254901961</v>
      </c>
      <c r="G66" s="12">
        <v>45500</v>
      </c>
    </row>
    <row r="67" spans="1:7" x14ac:dyDescent="0.35">
      <c r="A67" s="12">
        <v>43</v>
      </c>
      <c r="B67" s="12">
        <v>65910.084033613472</v>
      </c>
      <c r="C67" s="12">
        <v>10889.915966386528</v>
      </c>
      <c r="D67" s="12">
        <v>0.36820324000742505</v>
      </c>
      <c r="F67" s="12">
        <v>20.833333333333332</v>
      </c>
      <c r="G67" s="12">
        <v>45500</v>
      </c>
    </row>
    <row r="68" spans="1:7" x14ac:dyDescent="0.35">
      <c r="A68" s="12">
        <v>44</v>
      </c>
      <c r="B68" s="12">
        <v>65910.084033613472</v>
      </c>
      <c r="C68" s="12">
        <v>-11710.084033613472</v>
      </c>
      <c r="D68" s="12">
        <v>-0.39593426572293322</v>
      </c>
      <c r="F68" s="12">
        <v>21.323529411764707</v>
      </c>
      <c r="G68" s="12">
        <v>45900</v>
      </c>
    </row>
    <row r="69" spans="1:7" x14ac:dyDescent="0.35">
      <c r="A69" s="12">
        <v>45</v>
      </c>
      <c r="B69" s="12">
        <v>78784.705882352908</v>
      </c>
      <c r="C69" s="12">
        <v>-46184.705882352908</v>
      </c>
      <c r="D69" s="12">
        <v>-1.5615692900810334</v>
      </c>
      <c r="F69" s="12">
        <v>21.813725490196077</v>
      </c>
      <c r="G69" s="12">
        <v>46500</v>
      </c>
    </row>
    <row r="70" spans="1:7" x14ac:dyDescent="0.35">
      <c r="A70" s="12">
        <v>46</v>
      </c>
      <c r="B70" s="12">
        <v>78784.705882352908</v>
      </c>
      <c r="C70" s="12">
        <v>-19584.705882352908</v>
      </c>
      <c r="D70" s="12">
        <v>-0.66218620811521356</v>
      </c>
      <c r="F70" s="12">
        <v>22.303921568627452</v>
      </c>
      <c r="G70" s="12">
        <v>46600</v>
      </c>
    </row>
    <row r="71" spans="1:7" x14ac:dyDescent="0.35">
      <c r="A71" s="12">
        <v>47</v>
      </c>
      <c r="B71" s="12">
        <v>65910.084033613472</v>
      </c>
      <c r="C71" s="12">
        <v>8889.9159663865285</v>
      </c>
      <c r="D71" s="12">
        <v>0.30058045188969423</v>
      </c>
      <c r="F71" s="12">
        <v>22.794117647058822</v>
      </c>
      <c r="G71" s="12">
        <v>47800</v>
      </c>
    </row>
    <row r="72" spans="1:7" x14ac:dyDescent="0.35">
      <c r="A72" s="12">
        <v>48</v>
      </c>
      <c r="B72" s="12">
        <v>78784.705882352908</v>
      </c>
      <c r="C72" s="12">
        <v>-33284.705882352908</v>
      </c>
      <c r="D72" s="12">
        <v>-1.1254023067216696</v>
      </c>
      <c r="F72" s="12">
        <v>23.284313725490197</v>
      </c>
      <c r="G72" s="12">
        <v>48300</v>
      </c>
    </row>
    <row r="73" spans="1:7" x14ac:dyDescent="0.35">
      <c r="A73" s="12">
        <v>49</v>
      </c>
      <c r="B73" s="12">
        <v>65910.084033613472</v>
      </c>
      <c r="C73" s="12">
        <v>-19410.084033613472</v>
      </c>
      <c r="D73" s="12">
        <v>-0.65628199997619685</v>
      </c>
      <c r="F73" s="12">
        <v>23.774509803921568</v>
      </c>
      <c r="G73" s="12">
        <v>49700</v>
      </c>
    </row>
    <row r="74" spans="1:7" x14ac:dyDescent="0.35">
      <c r="A74" s="12">
        <v>50</v>
      </c>
      <c r="B74" s="12">
        <v>78784.705882352908</v>
      </c>
      <c r="C74" s="12">
        <v>57515.294117647092</v>
      </c>
      <c r="D74" s="12">
        <v>1.9446722738233095</v>
      </c>
      <c r="F74" s="12">
        <v>24.264705882352942</v>
      </c>
      <c r="G74" s="12">
        <v>49900</v>
      </c>
    </row>
    <row r="75" spans="1:7" x14ac:dyDescent="0.35">
      <c r="A75" s="12">
        <v>51</v>
      </c>
      <c r="B75" s="12">
        <v>78784.705882352908</v>
      </c>
      <c r="C75" s="12">
        <v>8115.2941176470922</v>
      </c>
      <c r="D75" s="12">
        <v>0.27438940731535832</v>
      </c>
      <c r="F75" s="12">
        <v>24.754901960784313</v>
      </c>
      <c r="G75" s="12">
        <v>51400</v>
      </c>
    </row>
    <row r="76" spans="1:7" x14ac:dyDescent="0.35">
      <c r="A76" s="12">
        <v>52</v>
      </c>
      <c r="B76" s="12">
        <v>65910.084033613472</v>
      </c>
      <c r="C76" s="12">
        <v>-42010.084033613472</v>
      </c>
      <c r="D76" s="12">
        <v>-1.4204195057065552</v>
      </c>
      <c r="F76" s="12">
        <v>25.245098039215687</v>
      </c>
      <c r="G76" s="12">
        <v>52000</v>
      </c>
    </row>
    <row r="77" spans="1:7" x14ac:dyDescent="0.35">
      <c r="A77" s="12">
        <v>53</v>
      </c>
      <c r="B77" s="12">
        <v>65910.084033613472</v>
      </c>
      <c r="C77" s="12">
        <v>-13210.084033613472</v>
      </c>
      <c r="D77" s="12">
        <v>-0.44665135681123136</v>
      </c>
      <c r="F77" s="12">
        <v>25.735294117647058</v>
      </c>
      <c r="G77" s="12">
        <v>52200</v>
      </c>
    </row>
    <row r="78" spans="1:7" x14ac:dyDescent="0.35">
      <c r="A78" s="12">
        <v>54</v>
      </c>
      <c r="B78" s="12">
        <v>65910.084033613472</v>
      </c>
      <c r="C78" s="12">
        <v>26789.915966386528</v>
      </c>
      <c r="D78" s="12">
        <v>0.90580440554338504</v>
      </c>
      <c r="F78" s="12">
        <v>26.225490196078432</v>
      </c>
      <c r="G78" s="12">
        <v>52500</v>
      </c>
    </row>
    <row r="79" spans="1:7" x14ac:dyDescent="0.35">
      <c r="A79" s="12">
        <v>55</v>
      </c>
      <c r="B79" s="12">
        <v>65910.084033613472</v>
      </c>
      <c r="C79" s="12">
        <v>-6410.0840336134715</v>
      </c>
      <c r="D79" s="12">
        <v>-0.21673387721094656</v>
      </c>
      <c r="F79" s="12">
        <v>26.715686274509803</v>
      </c>
      <c r="G79" s="12">
        <v>52700</v>
      </c>
    </row>
    <row r="80" spans="1:7" x14ac:dyDescent="0.35">
      <c r="A80" s="12">
        <v>56</v>
      </c>
      <c r="B80" s="12">
        <v>78784.705882352908</v>
      </c>
      <c r="C80" s="12">
        <v>-9384.7058823529078</v>
      </c>
      <c r="D80" s="12">
        <v>-0.31730998871478638</v>
      </c>
      <c r="F80" s="12">
        <v>27.205882352941178</v>
      </c>
      <c r="G80" s="12">
        <v>53700</v>
      </c>
    </row>
    <row r="81" spans="1:7" x14ac:dyDescent="0.35">
      <c r="A81" s="12">
        <v>57</v>
      </c>
      <c r="B81" s="12">
        <v>65910.084033613472</v>
      </c>
      <c r="C81" s="12">
        <v>-19310.084033613472</v>
      </c>
      <c r="D81" s="12">
        <v>-0.65290086057031038</v>
      </c>
      <c r="F81" s="12">
        <v>27.696078431372548</v>
      </c>
      <c r="G81" s="12">
        <v>54000</v>
      </c>
    </row>
    <row r="82" spans="1:7" x14ac:dyDescent="0.35">
      <c r="A82" s="12">
        <v>58</v>
      </c>
      <c r="B82" s="12">
        <v>78784.705882352908</v>
      </c>
      <c r="C82" s="12">
        <v>-17084.705882352908</v>
      </c>
      <c r="D82" s="12">
        <v>-0.57765772296805007</v>
      </c>
      <c r="F82" s="12">
        <v>28.186274509803923</v>
      </c>
      <c r="G82" s="12">
        <v>54200</v>
      </c>
    </row>
    <row r="83" spans="1:7" x14ac:dyDescent="0.35">
      <c r="A83" s="12">
        <v>59</v>
      </c>
      <c r="B83" s="12">
        <v>78784.705882352908</v>
      </c>
      <c r="C83" s="12">
        <v>9415.2941176470922</v>
      </c>
      <c r="D83" s="12">
        <v>0.31834421959188336</v>
      </c>
      <c r="F83" s="12">
        <v>28.676470588235293</v>
      </c>
      <c r="G83" s="12">
        <v>54600</v>
      </c>
    </row>
    <row r="84" spans="1:7" x14ac:dyDescent="0.35">
      <c r="A84" s="12">
        <v>60</v>
      </c>
      <c r="B84" s="12">
        <v>65910.084033613472</v>
      </c>
      <c r="C84" s="12">
        <v>-20910.084033613472</v>
      </c>
      <c r="D84" s="12">
        <v>-0.70699909106449499</v>
      </c>
      <c r="F84" s="12">
        <v>29.166666666666668</v>
      </c>
      <c r="G84" s="12">
        <v>55200</v>
      </c>
    </row>
    <row r="85" spans="1:7" x14ac:dyDescent="0.35">
      <c r="A85" s="12">
        <v>61</v>
      </c>
      <c r="B85" s="12">
        <v>65910.084033613472</v>
      </c>
      <c r="C85" s="12">
        <v>-13710.084033613472</v>
      </c>
      <c r="D85" s="12">
        <v>-0.46355705384066404</v>
      </c>
      <c r="F85" s="12">
        <v>29.656862745098039</v>
      </c>
      <c r="G85" s="12">
        <v>55400</v>
      </c>
    </row>
    <row r="86" spans="1:7" x14ac:dyDescent="0.35">
      <c r="A86" s="12">
        <v>62</v>
      </c>
      <c r="B86" s="12">
        <v>78784.705882352908</v>
      </c>
      <c r="C86" s="12">
        <v>-17384.705882352908</v>
      </c>
      <c r="D86" s="12">
        <v>-0.5878011411857097</v>
      </c>
      <c r="F86" s="12">
        <v>30.147058823529413</v>
      </c>
      <c r="G86" s="12">
        <v>55400</v>
      </c>
    </row>
    <row r="87" spans="1:7" x14ac:dyDescent="0.35">
      <c r="A87" s="12">
        <v>63</v>
      </c>
      <c r="B87" s="12">
        <v>65910.084033613472</v>
      </c>
      <c r="C87" s="12">
        <v>21589.915966386528</v>
      </c>
      <c r="D87" s="12">
        <v>0.7299851564372849</v>
      </c>
      <c r="F87" s="12">
        <v>30.637254901960784</v>
      </c>
      <c r="G87" s="12">
        <v>55700</v>
      </c>
    </row>
    <row r="88" spans="1:7" x14ac:dyDescent="0.35">
      <c r="A88" s="12">
        <v>64</v>
      </c>
      <c r="B88" s="12">
        <v>65910.084033613472</v>
      </c>
      <c r="C88" s="12">
        <v>37789.915966386528</v>
      </c>
      <c r="D88" s="12">
        <v>1.2777297401909047</v>
      </c>
      <c r="F88" s="12">
        <v>31.127450980392158</v>
      </c>
      <c r="G88" s="12">
        <v>55800</v>
      </c>
    </row>
    <row r="89" spans="1:7" x14ac:dyDescent="0.35">
      <c r="A89" s="12">
        <v>65</v>
      </c>
      <c r="B89" s="12">
        <v>65910.084033613472</v>
      </c>
      <c r="C89" s="12">
        <v>-11910.084033613472</v>
      </c>
      <c r="D89" s="12">
        <v>-0.40269654453470632</v>
      </c>
      <c r="F89" s="12">
        <v>31.617647058823529</v>
      </c>
      <c r="G89" s="12">
        <v>55800</v>
      </c>
    </row>
    <row r="90" spans="1:7" x14ac:dyDescent="0.35">
      <c r="A90" s="12">
        <v>66</v>
      </c>
      <c r="B90" s="12">
        <v>78784.705882352908</v>
      </c>
      <c r="C90" s="12">
        <v>46315.294117647092</v>
      </c>
      <c r="D90" s="12">
        <v>1.5659846603640171</v>
      </c>
      <c r="F90" s="12">
        <v>32.107843137254896</v>
      </c>
      <c r="G90" s="12">
        <v>55900</v>
      </c>
    </row>
    <row r="91" spans="1:7" x14ac:dyDescent="0.35">
      <c r="A91" s="12">
        <v>67</v>
      </c>
      <c r="B91" s="12">
        <v>65910.084033613472</v>
      </c>
      <c r="C91" s="12">
        <v>-20010.084033613472</v>
      </c>
      <c r="D91" s="12">
        <v>-0.67656883641151611</v>
      </c>
      <c r="F91" s="12">
        <v>32.598039215686271</v>
      </c>
      <c r="G91" s="12">
        <v>56200</v>
      </c>
    </row>
    <row r="92" spans="1:7" x14ac:dyDescent="0.35">
      <c r="A92" s="12">
        <v>68</v>
      </c>
      <c r="B92" s="12">
        <v>78784.705882352908</v>
      </c>
      <c r="C92" s="12">
        <v>515.29411764709221</v>
      </c>
      <c r="D92" s="12">
        <v>1.7422812467981188E-2</v>
      </c>
      <c r="F92" s="12">
        <v>33.088235294117645</v>
      </c>
      <c r="G92" s="12">
        <v>56900</v>
      </c>
    </row>
    <row r="93" spans="1:7" x14ac:dyDescent="0.35">
      <c r="A93" s="12">
        <v>69</v>
      </c>
      <c r="B93" s="12">
        <v>65910.084033613472</v>
      </c>
      <c r="C93" s="12">
        <v>42689.915966386528</v>
      </c>
      <c r="D93" s="12">
        <v>1.4434055710793452</v>
      </c>
      <c r="F93" s="12">
        <v>33.578431372549012</v>
      </c>
      <c r="G93" s="12">
        <v>57700</v>
      </c>
    </row>
    <row r="94" spans="1:7" x14ac:dyDescent="0.35">
      <c r="A94" s="12">
        <v>70</v>
      </c>
      <c r="B94" s="12">
        <v>65910.084033613472</v>
      </c>
      <c r="C94" s="12">
        <v>2289.9159663865285</v>
      </c>
      <c r="D94" s="12">
        <v>7.7425251101182507E-2</v>
      </c>
      <c r="F94" s="12">
        <v>34.068627450980387</v>
      </c>
      <c r="G94" s="12">
        <v>57800</v>
      </c>
    </row>
    <row r="95" spans="1:7" x14ac:dyDescent="0.35">
      <c r="A95" s="12">
        <v>71</v>
      </c>
      <c r="B95" s="12">
        <v>78784.705882352908</v>
      </c>
      <c r="C95" s="12">
        <v>-13584.705882352908</v>
      </c>
      <c r="D95" s="12">
        <v>-0.45931784376202112</v>
      </c>
      <c r="F95" s="12">
        <v>34.558823529411761</v>
      </c>
      <c r="G95" s="12">
        <v>57800</v>
      </c>
    </row>
    <row r="96" spans="1:7" x14ac:dyDescent="0.35">
      <c r="A96" s="12">
        <v>72</v>
      </c>
      <c r="B96" s="12">
        <v>65910.084033613472</v>
      </c>
      <c r="C96" s="12">
        <v>29689.915966386528</v>
      </c>
      <c r="D96" s="12">
        <v>1.0038574483140947</v>
      </c>
      <c r="F96" s="12">
        <v>35.049019607843135</v>
      </c>
      <c r="G96" s="12">
        <v>58800</v>
      </c>
    </row>
    <row r="97" spans="1:7" x14ac:dyDescent="0.35">
      <c r="A97" s="12">
        <v>73</v>
      </c>
      <c r="B97" s="12">
        <v>65910.084033613472</v>
      </c>
      <c r="C97" s="12">
        <v>37189.915966386528</v>
      </c>
      <c r="D97" s="12">
        <v>1.2574429037555854</v>
      </c>
      <c r="F97" s="12">
        <v>35.539215686274503</v>
      </c>
      <c r="G97" s="12">
        <v>58800</v>
      </c>
    </row>
    <row r="98" spans="1:7" x14ac:dyDescent="0.35">
      <c r="A98" s="12">
        <v>74</v>
      </c>
      <c r="B98" s="12">
        <v>65910.084033613472</v>
      </c>
      <c r="C98" s="12">
        <v>77589.915966386528</v>
      </c>
      <c r="D98" s="12">
        <v>2.6234232237337478</v>
      </c>
      <c r="F98" s="12">
        <v>36.029411764705877</v>
      </c>
      <c r="G98" s="12">
        <v>59000</v>
      </c>
    </row>
    <row r="99" spans="1:7" x14ac:dyDescent="0.35">
      <c r="A99" s="12">
        <v>75</v>
      </c>
      <c r="B99" s="12">
        <v>78784.705882352908</v>
      </c>
      <c r="C99" s="12">
        <v>-584.70588235290779</v>
      </c>
      <c r="D99" s="12">
        <v>-1.9769720996770764E-2</v>
      </c>
      <c r="F99" s="12">
        <v>36.519607843137251</v>
      </c>
      <c r="G99" s="12">
        <v>59000</v>
      </c>
    </row>
    <row r="100" spans="1:7" x14ac:dyDescent="0.35">
      <c r="A100" s="12">
        <v>76</v>
      </c>
      <c r="B100" s="12">
        <v>65910.084033613472</v>
      </c>
      <c r="C100" s="12">
        <v>-25710.084033613472</v>
      </c>
      <c r="D100" s="12">
        <v>-0.86929378254704903</v>
      </c>
      <c r="F100" s="12">
        <v>37.009803921568626</v>
      </c>
      <c r="G100" s="12">
        <v>59200</v>
      </c>
    </row>
    <row r="101" spans="1:7" x14ac:dyDescent="0.35">
      <c r="A101" s="12">
        <v>77</v>
      </c>
      <c r="B101" s="12">
        <v>65910.084033613472</v>
      </c>
      <c r="C101" s="12">
        <v>-5410.0840336134715</v>
      </c>
      <c r="D101" s="12">
        <v>-0.18292248315208115</v>
      </c>
      <c r="F101" s="12">
        <v>37.499999999999993</v>
      </c>
      <c r="G101" s="12">
        <v>59400</v>
      </c>
    </row>
    <row r="102" spans="1:7" x14ac:dyDescent="0.35">
      <c r="A102" s="12">
        <v>78</v>
      </c>
      <c r="B102" s="12">
        <v>65910.084033613472</v>
      </c>
      <c r="C102" s="12">
        <v>-25410.084033613472</v>
      </c>
      <c r="D102" s="12">
        <v>-0.8591503643293894</v>
      </c>
      <c r="F102" s="12">
        <v>37.990196078431367</v>
      </c>
      <c r="G102" s="12">
        <v>59500</v>
      </c>
    </row>
    <row r="103" spans="1:7" x14ac:dyDescent="0.35">
      <c r="A103" s="12">
        <v>79</v>
      </c>
      <c r="B103" s="12">
        <v>65910.084033613472</v>
      </c>
      <c r="C103" s="12">
        <v>7889.9159663865285</v>
      </c>
      <c r="D103" s="12">
        <v>0.26676905783082883</v>
      </c>
      <c r="F103" s="12">
        <v>38.480392156862742</v>
      </c>
      <c r="G103" s="12">
        <v>60200</v>
      </c>
    </row>
    <row r="104" spans="1:7" x14ac:dyDescent="0.35">
      <c r="A104" s="12">
        <v>80</v>
      </c>
      <c r="B104" s="12">
        <v>65910.084033613472</v>
      </c>
      <c r="C104" s="12">
        <v>-20610.084033613472</v>
      </c>
      <c r="D104" s="12">
        <v>-0.69685567284683536</v>
      </c>
      <c r="F104" s="12">
        <v>38.970588235294116</v>
      </c>
      <c r="G104" s="12">
        <v>60300</v>
      </c>
    </row>
    <row r="105" spans="1:7" x14ac:dyDescent="0.35">
      <c r="A105" s="12">
        <v>81</v>
      </c>
      <c r="B105" s="12">
        <v>78784.705882352908</v>
      </c>
      <c r="C105" s="12">
        <v>-17384.705882352908</v>
      </c>
      <c r="D105" s="12">
        <v>-0.5878011411857097</v>
      </c>
      <c r="F105" s="12">
        <v>39.460784313725483</v>
      </c>
      <c r="G105" s="12">
        <v>60500</v>
      </c>
    </row>
    <row r="106" spans="1:7" x14ac:dyDescent="0.35">
      <c r="A106" s="12">
        <v>82</v>
      </c>
      <c r="B106" s="12">
        <v>65910.084033613472</v>
      </c>
      <c r="C106" s="12">
        <v>-1110.0840336134715</v>
      </c>
      <c r="D106" s="12">
        <v>-3.753348869895988E-2</v>
      </c>
      <c r="F106" s="12">
        <v>39.950980392156858</v>
      </c>
      <c r="G106" s="12">
        <v>61400</v>
      </c>
    </row>
    <row r="107" spans="1:7" x14ac:dyDescent="0.35">
      <c r="A107" s="12">
        <v>83</v>
      </c>
      <c r="B107" s="12">
        <v>65910.084033613472</v>
      </c>
      <c r="C107" s="12">
        <v>9689.9159663865285</v>
      </c>
      <c r="D107" s="12">
        <v>0.32762956713678654</v>
      </c>
      <c r="F107" s="12">
        <v>40.441176470588232</v>
      </c>
      <c r="G107" s="12">
        <v>61400</v>
      </c>
    </row>
    <row r="108" spans="1:7" x14ac:dyDescent="0.35">
      <c r="A108" s="12">
        <v>84</v>
      </c>
      <c r="B108" s="12">
        <v>78784.705882352908</v>
      </c>
      <c r="C108" s="12">
        <v>17015.294117647092</v>
      </c>
      <c r="D108" s="12">
        <v>0.57531081443926047</v>
      </c>
      <c r="F108" s="12">
        <v>40.931372549019606</v>
      </c>
      <c r="G108" s="12">
        <v>61700</v>
      </c>
    </row>
    <row r="109" spans="1:7" x14ac:dyDescent="0.35">
      <c r="A109" s="12">
        <v>85</v>
      </c>
      <c r="B109" s="12">
        <v>78784.705882352908</v>
      </c>
      <c r="C109" s="12">
        <v>47915.294117647092</v>
      </c>
      <c r="D109" s="12">
        <v>1.6200828908582017</v>
      </c>
      <c r="F109" s="12">
        <v>41.421568627450974</v>
      </c>
      <c r="G109" s="12">
        <v>62000</v>
      </c>
    </row>
    <row r="110" spans="1:7" x14ac:dyDescent="0.35">
      <c r="A110" s="12">
        <v>86</v>
      </c>
      <c r="B110" s="12">
        <v>78784.705882352908</v>
      </c>
      <c r="C110" s="12">
        <v>-11784.705882352908</v>
      </c>
      <c r="D110" s="12">
        <v>-0.39845733445606335</v>
      </c>
      <c r="F110" s="12">
        <v>41.911764705882348</v>
      </c>
      <c r="G110" s="12">
        <v>62900</v>
      </c>
    </row>
    <row r="111" spans="1:7" x14ac:dyDescent="0.35">
      <c r="A111" s="12">
        <v>87</v>
      </c>
      <c r="B111" s="12">
        <v>65910.084033613472</v>
      </c>
      <c r="C111" s="12">
        <v>36689.915966386528</v>
      </c>
      <c r="D111" s="12">
        <v>1.2405372067261526</v>
      </c>
      <c r="F111" s="12">
        <v>42.401960784313722</v>
      </c>
      <c r="G111" s="12">
        <v>63200</v>
      </c>
    </row>
    <row r="112" spans="1:7" x14ac:dyDescent="0.35">
      <c r="A112" s="12">
        <v>88</v>
      </c>
      <c r="B112" s="12">
        <v>78784.705882352908</v>
      </c>
      <c r="C112" s="12">
        <v>-26784.705882352908</v>
      </c>
      <c r="D112" s="12">
        <v>-0.90562824533904451</v>
      </c>
      <c r="F112" s="12">
        <v>42.892156862745097</v>
      </c>
      <c r="G112" s="12">
        <v>63500</v>
      </c>
    </row>
    <row r="113" spans="1:7" x14ac:dyDescent="0.35">
      <c r="A113" s="12">
        <v>89</v>
      </c>
      <c r="B113" s="12">
        <v>65910.084033613472</v>
      </c>
      <c r="C113" s="12">
        <v>10089.915966386528</v>
      </c>
      <c r="D113" s="12">
        <v>0.34115412476033274</v>
      </c>
      <c r="F113" s="12">
        <v>43.382352941176464</v>
      </c>
      <c r="G113" s="12">
        <v>64600</v>
      </c>
    </row>
    <row r="114" spans="1:7" x14ac:dyDescent="0.35">
      <c r="A114" s="12">
        <v>90</v>
      </c>
      <c r="B114" s="12">
        <v>65910.084033613472</v>
      </c>
      <c r="C114" s="12">
        <v>17089.915966386528</v>
      </c>
      <c r="D114" s="12">
        <v>0.57783388317239059</v>
      </c>
      <c r="F114" s="12">
        <v>43.872549019607838</v>
      </c>
      <c r="G114" s="12">
        <v>64800</v>
      </c>
    </row>
    <row r="115" spans="1:7" x14ac:dyDescent="0.35">
      <c r="A115" s="12">
        <v>91</v>
      </c>
      <c r="B115" s="12">
        <v>65910.084033613472</v>
      </c>
      <c r="C115" s="12">
        <v>14889.915966386528</v>
      </c>
      <c r="D115" s="12">
        <v>0.50344881624288673</v>
      </c>
      <c r="F115" s="12">
        <v>44.362745098039213</v>
      </c>
      <c r="G115" s="12">
        <v>64800</v>
      </c>
    </row>
    <row r="116" spans="1:7" x14ac:dyDescent="0.35">
      <c r="A116" s="12">
        <v>92</v>
      </c>
      <c r="B116" s="12">
        <v>65910.084033613472</v>
      </c>
      <c r="C116" s="12">
        <v>25189.915966386528</v>
      </c>
      <c r="D116" s="12">
        <v>0.85170617504920043</v>
      </c>
      <c r="F116" s="12">
        <v>44.852941176470587</v>
      </c>
      <c r="G116" s="12">
        <v>65000</v>
      </c>
    </row>
    <row r="117" spans="1:7" x14ac:dyDescent="0.35">
      <c r="A117" s="12">
        <v>93</v>
      </c>
      <c r="B117" s="12">
        <v>78784.705882352908</v>
      </c>
      <c r="C117" s="12">
        <v>-48684.705882352908</v>
      </c>
      <c r="D117" s="12">
        <v>-1.6460977752281971</v>
      </c>
      <c r="F117" s="12">
        <v>45.343137254901954</v>
      </c>
      <c r="G117" s="12">
        <v>65100</v>
      </c>
    </row>
    <row r="118" spans="1:7" x14ac:dyDescent="0.35">
      <c r="A118" s="12">
        <v>94</v>
      </c>
      <c r="B118" s="12">
        <v>65910.084033613472</v>
      </c>
      <c r="C118" s="12">
        <v>-10210.084033613472</v>
      </c>
      <c r="D118" s="12">
        <v>-0.34521717463463514</v>
      </c>
      <c r="F118" s="12">
        <v>45.833333333333329</v>
      </c>
      <c r="G118" s="12">
        <v>65200</v>
      </c>
    </row>
    <row r="119" spans="1:7" x14ac:dyDescent="0.35">
      <c r="A119" s="12">
        <v>95</v>
      </c>
      <c r="B119" s="12">
        <v>65910.084033613472</v>
      </c>
      <c r="C119" s="12">
        <v>-14510.084033613472</v>
      </c>
      <c r="D119" s="12">
        <v>-0.49060616908775639</v>
      </c>
      <c r="F119" s="12">
        <v>46.323529411764703</v>
      </c>
      <c r="G119" s="12">
        <v>65500</v>
      </c>
    </row>
    <row r="120" spans="1:7" x14ac:dyDescent="0.35">
      <c r="A120" s="12">
        <v>96</v>
      </c>
      <c r="B120" s="12">
        <v>78784.705882352908</v>
      </c>
      <c r="C120" s="12">
        <v>-34984.705882352908</v>
      </c>
      <c r="D120" s="12">
        <v>-1.1828816766217409</v>
      </c>
      <c r="F120" s="12">
        <v>46.813725490196077</v>
      </c>
      <c r="G120" s="12">
        <v>66000</v>
      </c>
    </row>
    <row r="121" spans="1:7" x14ac:dyDescent="0.35">
      <c r="A121" s="12">
        <v>97</v>
      </c>
      <c r="B121" s="12">
        <v>65910.084033613472</v>
      </c>
      <c r="C121" s="12">
        <v>-40910.084033613472</v>
      </c>
      <c r="D121" s="12">
        <v>-1.3832269722418031</v>
      </c>
      <c r="F121" s="12">
        <v>47.303921568627445</v>
      </c>
      <c r="G121" s="12">
        <v>66900</v>
      </c>
    </row>
    <row r="122" spans="1:7" x14ac:dyDescent="0.35">
      <c r="A122" s="12">
        <v>98</v>
      </c>
      <c r="B122" s="12">
        <v>78784.705882352908</v>
      </c>
      <c r="C122" s="12">
        <v>1815.2941176470922</v>
      </c>
      <c r="D122" s="12">
        <v>6.1377624744506219E-2</v>
      </c>
      <c r="F122" s="12">
        <v>47.794117647058819</v>
      </c>
      <c r="G122" s="12">
        <v>67000</v>
      </c>
    </row>
    <row r="123" spans="1:7" x14ac:dyDescent="0.35">
      <c r="A123" s="12">
        <v>99</v>
      </c>
      <c r="B123" s="12">
        <v>65910.084033613472</v>
      </c>
      <c r="C123" s="12">
        <v>-26310.084033613472</v>
      </c>
      <c r="D123" s="12">
        <v>-0.88958061898236829</v>
      </c>
      <c r="F123" s="12">
        <v>48.284313725490193</v>
      </c>
      <c r="G123" s="12">
        <v>67500</v>
      </c>
    </row>
    <row r="124" spans="1:7" x14ac:dyDescent="0.35">
      <c r="A124" s="12">
        <v>100</v>
      </c>
      <c r="B124" s="12">
        <v>78784.705882352908</v>
      </c>
      <c r="C124" s="12">
        <v>-65384.705882352908</v>
      </c>
      <c r="D124" s="12">
        <v>-2.2107480560112496</v>
      </c>
      <c r="F124" s="12">
        <v>48.774509803921561</v>
      </c>
      <c r="G124" s="12">
        <v>67900</v>
      </c>
    </row>
    <row r="125" spans="1:7" x14ac:dyDescent="0.35">
      <c r="A125" s="12">
        <v>101</v>
      </c>
      <c r="B125" s="12">
        <v>65910.084033613472</v>
      </c>
      <c r="C125" s="12">
        <v>22289.915966386528</v>
      </c>
      <c r="D125" s="12">
        <v>0.75365313227849073</v>
      </c>
      <c r="F125" s="12">
        <v>49.264705882352935</v>
      </c>
      <c r="G125" s="12">
        <v>68100</v>
      </c>
    </row>
    <row r="126" spans="1:7" x14ac:dyDescent="0.35">
      <c r="A126" s="12">
        <v>102</v>
      </c>
      <c r="B126" s="12">
        <v>78784.705882352908</v>
      </c>
      <c r="C126" s="12">
        <v>30315.294117647092</v>
      </c>
      <c r="D126" s="12">
        <v>1.0250023554221703</v>
      </c>
      <c r="F126" s="12">
        <v>49.754901960784309</v>
      </c>
      <c r="G126" s="12">
        <v>68200</v>
      </c>
    </row>
    <row r="127" spans="1:7" x14ac:dyDescent="0.35">
      <c r="A127" s="12">
        <v>103</v>
      </c>
      <c r="B127" s="12">
        <v>65910.084033613472</v>
      </c>
      <c r="C127" s="12">
        <v>-31710.084033613472</v>
      </c>
      <c r="D127" s="12">
        <v>-1.0721621469002414</v>
      </c>
      <c r="F127" s="12">
        <v>50.245098039215684</v>
      </c>
      <c r="G127" s="12">
        <v>68600</v>
      </c>
    </row>
    <row r="128" spans="1:7" x14ac:dyDescent="0.35">
      <c r="A128" s="12">
        <v>104</v>
      </c>
      <c r="B128" s="12">
        <v>65910.084033613472</v>
      </c>
      <c r="C128" s="12">
        <v>-8110.0840336134715</v>
      </c>
      <c r="D128" s="12">
        <v>-0.27421324711101774</v>
      </c>
      <c r="F128" s="12">
        <v>50.735294117647051</v>
      </c>
      <c r="G128" s="12">
        <v>69400</v>
      </c>
    </row>
    <row r="129" spans="1:7" x14ac:dyDescent="0.35">
      <c r="A129" s="12">
        <v>105</v>
      </c>
      <c r="B129" s="12">
        <v>78784.705882352908</v>
      </c>
      <c r="C129" s="12">
        <v>-10684.705882352908</v>
      </c>
      <c r="D129" s="12">
        <v>-0.36126480099131142</v>
      </c>
      <c r="F129" s="12">
        <v>51.225490196078425</v>
      </c>
      <c r="G129" s="12">
        <v>69500</v>
      </c>
    </row>
    <row r="130" spans="1:7" x14ac:dyDescent="0.35">
      <c r="A130" s="12">
        <v>106</v>
      </c>
      <c r="B130" s="12">
        <v>78784.705882352908</v>
      </c>
      <c r="C130" s="12">
        <v>16115.294117647092</v>
      </c>
      <c r="D130" s="12">
        <v>0.54488055978628158</v>
      </c>
      <c r="F130" s="12">
        <v>51.7156862745098</v>
      </c>
      <c r="G130" s="12">
        <v>69800</v>
      </c>
    </row>
    <row r="131" spans="1:7" x14ac:dyDescent="0.35">
      <c r="A131" s="12">
        <v>107</v>
      </c>
      <c r="B131" s="12">
        <v>65910.084033613472</v>
      </c>
      <c r="C131" s="12">
        <v>-2710.0840336134715</v>
      </c>
      <c r="D131" s="12">
        <v>-9.1631719193144542E-2</v>
      </c>
      <c r="F131" s="12">
        <v>52.205882352941174</v>
      </c>
      <c r="G131" s="12">
        <v>70500</v>
      </c>
    </row>
    <row r="132" spans="1:7" x14ac:dyDescent="0.35">
      <c r="A132" s="12">
        <v>108</v>
      </c>
      <c r="B132" s="12">
        <v>65910.084033613472</v>
      </c>
      <c r="C132" s="12">
        <v>16789.915966386528</v>
      </c>
      <c r="D132" s="12">
        <v>0.56769046495473097</v>
      </c>
      <c r="F132" s="12">
        <v>52.696078431372541</v>
      </c>
      <c r="G132" s="12">
        <v>71400</v>
      </c>
    </row>
    <row r="133" spans="1:7" x14ac:dyDescent="0.35">
      <c r="A133" s="12">
        <v>109</v>
      </c>
      <c r="B133" s="12">
        <v>78784.705882352908</v>
      </c>
      <c r="C133" s="12">
        <v>6815.2941176470922</v>
      </c>
      <c r="D133" s="12">
        <v>0.23043459503883329</v>
      </c>
      <c r="F133" s="12">
        <v>53.186274509803916</v>
      </c>
      <c r="G133" s="12">
        <v>71700</v>
      </c>
    </row>
    <row r="134" spans="1:7" x14ac:dyDescent="0.35">
      <c r="A134" s="12">
        <v>110</v>
      </c>
      <c r="B134" s="12">
        <v>65910.084033613472</v>
      </c>
      <c r="C134" s="12">
        <v>-38810.084033613472</v>
      </c>
      <c r="D134" s="12">
        <v>-1.312223044718186</v>
      </c>
      <c r="F134" s="12">
        <v>53.67647058823529</v>
      </c>
      <c r="G134" s="12">
        <v>71800</v>
      </c>
    </row>
    <row r="135" spans="1:7" x14ac:dyDescent="0.35">
      <c r="A135" s="12">
        <v>111</v>
      </c>
      <c r="B135" s="12">
        <v>78784.705882352908</v>
      </c>
      <c r="C135" s="12">
        <v>-8984.7058823529078</v>
      </c>
      <c r="D135" s="12">
        <v>-0.30378543109124023</v>
      </c>
      <c r="F135" s="12">
        <v>54.166666666666664</v>
      </c>
      <c r="G135" s="12">
        <v>72200</v>
      </c>
    </row>
    <row r="136" spans="1:7" x14ac:dyDescent="0.35">
      <c r="A136" s="12">
        <v>112</v>
      </c>
      <c r="B136" s="12">
        <v>78784.705882352908</v>
      </c>
      <c r="C136" s="12">
        <v>2515.2941176470922</v>
      </c>
      <c r="D136" s="12">
        <v>8.5045600585712006E-2</v>
      </c>
      <c r="F136" s="12">
        <v>54.656862745098032</v>
      </c>
      <c r="G136" s="12">
        <v>72700</v>
      </c>
    </row>
    <row r="137" spans="1:7" x14ac:dyDescent="0.35">
      <c r="A137" s="12">
        <v>113</v>
      </c>
      <c r="B137" s="12">
        <v>78784.705882352908</v>
      </c>
      <c r="C137" s="12">
        <v>-384.70588235290779</v>
      </c>
      <c r="D137" s="12">
        <v>-1.3007442184997683E-2</v>
      </c>
      <c r="F137" s="12">
        <v>55.147058823529406</v>
      </c>
      <c r="G137" s="12">
        <v>73200</v>
      </c>
    </row>
    <row r="138" spans="1:7" x14ac:dyDescent="0.35">
      <c r="A138" s="12">
        <v>114</v>
      </c>
      <c r="B138" s="12">
        <v>78784.705882352908</v>
      </c>
      <c r="C138" s="12">
        <v>48515.294117647092</v>
      </c>
      <c r="D138" s="12">
        <v>1.6403697272935209</v>
      </c>
      <c r="F138" s="12">
        <v>55.63725490196078</v>
      </c>
      <c r="G138" s="12">
        <v>73300</v>
      </c>
    </row>
    <row r="139" spans="1:7" x14ac:dyDescent="0.35">
      <c r="A139" s="12">
        <v>115</v>
      </c>
      <c r="B139" s="12">
        <v>78784.705882352908</v>
      </c>
      <c r="C139" s="12">
        <v>14915.294117647092</v>
      </c>
      <c r="D139" s="12">
        <v>0.50430688691564307</v>
      </c>
      <c r="F139" s="12">
        <v>56.127450980392155</v>
      </c>
      <c r="G139" s="12">
        <v>73800</v>
      </c>
    </row>
    <row r="140" spans="1:7" x14ac:dyDescent="0.35">
      <c r="A140" s="12">
        <v>116</v>
      </c>
      <c r="B140" s="12">
        <v>78784.705882352908</v>
      </c>
      <c r="C140" s="12">
        <v>-4384.7058823529078</v>
      </c>
      <c r="D140" s="12">
        <v>-0.14825301842045932</v>
      </c>
      <c r="F140" s="12">
        <v>56.617647058823522</v>
      </c>
      <c r="G140" s="12">
        <v>73900</v>
      </c>
    </row>
    <row r="141" spans="1:7" x14ac:dyDescent="0.35">
      <c r="A141" s="12">
        <v>117</v>
      </c>
      <c r="B141" s="12">
        <v>78784.705882352908</v>
      </c>
      <c r="C141" s="12">
        <v>-30484.705882352908</v>
      </c>
      <c r="D141" s="12">
        <v>-1.0307304033568465</v>
      </c>
      <c r="F141" s="12">
        <v>57.107843137254896</v>
      </c>
      <c r="G141" s="12">
        <v>74300</v>
      </c>
    </row>
    <row r="142" spans="1:7" x14ac:dyDescent="0.35">
      <c r="A142" s="12">
        <v>118</v>
      </c>
      <c r="B142" s="12">
        <v>65910.084033613472</v>
      </c>
      <c r="C142" s="12">
        <v>32989.915966386528</v>
      </c>
      <c r="D142" s="12">
        <v>1.1154350487083506</v>
      </c>
      <c r="F142" s="12">
        <v>57.598039215686271</v>
      </c>
      <c r="G142" s="12">
        <v>74300</v>
      </c>
    </row>
    <row r="143" spans="1:7" x14ac:dyDescent="0.35">
      <c r="A143" s="12">
        <v>119</v>
      </c>
      <c r="B143" s="12">
        <v>78784.705882352908</v>
      </c>
      <c r="C143" s="12">
        <v>-5484.7058823529078</v>
      </c>
      <c r="D143" s="12">
        <v>-0.18544555188521128</v>
      </c>
      <c r="F143" s="12">
        <v>58.088235294117645</v>
      </c>
      <c r="G143" s="12">
        <v>74300</v>
      </c>
    </row>
    <row r="144" spans="1:7" x14ac:dyDescent="0.35">
      <c r="A144" s="12">
        <v>120</v>
      </c>
      <c r="B144" s="12">
        <v>65910.084033613472</v>
      </c>
      <c r="C144" s="12">
        <v>51389.915966386528</v>
      </c>
      <c r="D144" s="12">
        <v>1.7375646993914742</v>
      </c>
      <c r="F144" s="12">
        <v>58.578431372549012</v>
      </c>
      <c r="G144" s="12">
        <v>74400</v>
      </c>
    </row>
    <row r="145" spans="1:7" x14ac:dyDescent="0.35">
      <c r="A145" s="12">
        <v>121</v>
      </c>
      <c r="B145" s="12">
        <v>65910.084033613472</v>
      </c>
      <c r="C145" s="12">
        <v>-28110.084033613472</v>
      </c>
      <c r="D145" s="12">
        <v>-0.95044112828832594</v>
      </c>
      <c r="F145" s="12">
        <v>59.068627450980387</v>
      </c>
      <c r="G145" s="12">
        <v>74500</v>
      </c>
    </row>
    <row r="146" spans="1:7" x14ac:dyDescent="0.35">
      <c r="A146" s="12">
        <v>122</v>
      </c>
      <c r="B146" s="12">
        <v>65910.084033613472</v>
      </c>
      <c r="C146" s="12">
        <v>11489.915966386528</v>
      </c>
      <c r="D146" s="12">
        <v>0.3884900764427443</v>
      </c>
      <c r="F146" s="12">
        <v>59.558823529411761</v>
      </c>
      <c r="G146" s="12">
        <v>74800</v>
      </c>
    </row>
    <row r="147" spans="1:7" x14ac:dyDescent="0.35">
      <c r="A147" s="12">
        <v>123</v>
      </c>
      <c r="B147" s="12">
        <v>65910.084033613472</v>
      </c>
      <c r="C147" s="12">
        <v>45289.915966386528</v>
      </c>
      <c r="D147" s="12">
        <v>1.5313151956323952</v>
      </c>
      <c r="F147" s="12">
        <v>60.049019607843135</v>
      </c>
      <c r="G147" s="12">
        <v>75000</v>
      </c>
    </row>
    <row r="148" spans="1:7" x14ac:dyDescent="0.35">
      <c r="A148" s="12">
        <v>124</v>
      </c>
      <c r="B148" s="12">
        <v>78784.705882352908</v>
      </c>
      <c r="C148" s="12">
        <v>-3484.7058823529078</v>
      </c>
      <c r="D148" s="12">
        <v>-0.11782276376748045</v>
      </c>
      <c r="F148" s="12">
        <v>60.539215686274503</v>
      </c>
      <c r="G148" s="12">
        <v>75300</v>
      </c>
    </row>
    <row r="149" spans="1:7" x14ac:dyDescent="0.35">
      <c r="A149" s="12">
        <v>125</v>
      </c>
      <c r="B149" s="12">
        <v>78784.705882352908</v>
      </c>
      <c r="C149" s="12">
        <v>18115.294117647092</v>
      </c>
      <c r="D149" s="12">
        <v>0.6125033479040124</v>
      </c>
      <c r="F149" s="12">
        <v>61.029411764705877</v>
      </c>
      <c r="G149" s="12">
        <v>75600</v>
      </c>
    </row>
    <row r="150" spans="1:7" x14ac:dyDescent="0.35">
      <c r="A150" s="12">
        <v>126</v>
      </c>
      <c r="B150" s="12">
        <v>78784.705882352908</v>
      </c>
      <c r="C150" s="12">
        <v>44815.294117647092</v>
      </c>
      <c r="D150" s="12">
        <v>1.5152675692757189</v>
      </c>
      <c r="F150" s="12">
        <v>61.519607843137251</v>
      </c>
      <c r="G150" s="12">
        <v>76000</v>
      </c>
    </row>
    <row r="151" spans="1:7" x14ac:dyDescent="0.35">
      <c r="A151" s="12">
        <v>127</v>
      </c>
      <c r="B151" s="12">
        <v>78784.705882352908</v>
      </c>
      <c r="C151" s="12">
        <v>-23584.705882352908</v>
      </c>
      <c r="D151" s="12">
        <v>-0.79743178435067519</v>
      </c>
      <c r="F151" s="12">
        <v>62.009803921568626</v>
      </c>
      <c r="G151" s="12">
        <v>76000</v>
      </c>
    </row>
    <row r="152" spans="1:7" x14ac:dyDescent="0.35">
      <c r="A152" s="12">
        <v>128</v>
      </c>
      <c r="B152" s="12">
        <v>65910.084033613472</v>
      </c>
      <c r="C152" s="12">
        <v>-53510.084033613472</v>
      </c>
      <c r="D152" s="12">
        <v>-1.8092505373835075</v>
      </c>
      <c r="F152" s="12">
        <v>62.499999999999993</v>
      </c>
      <c r="G152" s="12">
        <v>76100</v>
      </c>
    </row>
    <row r="153" spans="1:7" x14ac:dyDescent="0.35">
      <c r="A153" s="12">
        <v>129</v>
      </c>
      <c r="B153" s="12">
        <v>65910.084033613472</v>
      </c>
      <c r="C153" s="12">
        <v>7989.9159663865285</v>
      </c>
      <c r="D153" s="12">
        <v>0.27015019723671535</v>
      </c>
      <c r="F153" s="12">
        <v>62.990196078431367</v>
      </c>
      <c r="G153" s="12">
        <v>76400</v>
      </c>
    </row>
    <row r="154" spans="1:7" x14ac:dyDescent="0.35">
      <c r="A154" s="12">
        <v>130</v>
      </c>
      <c r="B154" s="12">
        <v>65910.084033613472</v>
      </c>
      <c r="C154" s="12">
        <v>28189.915966386528</v>
      </c>
      <c r="D154" s="12">
        <v>0.95314035722579671</v>
      </c>
      <c r="F154" s="12">
        <v>63.480392156862742</v>
      </c>
      <c r="G154" s="12">
        <v>76800</v>
      </c>
    </row>
    <row r="155" spans="1:7" x14ac:dyDescent="0.35">
      <c r="A155" s="12">
        <v>131</v>
      </c>
      <c r="B155" s="12">
        <v>65910.084033613472</v>
      </c>
      <c r="C155" s="12">
        <v>8389.9159663865285</v>
      </c>
      <c r="D155" s="12">
        <v>0.2836747548602615</v>
      </c>
      <c r="F155" s="12">
        <v>63.970588235294109</v>
      </c>
      <c r="G155" s="12">
        <v>76900</v>
      </c>
    </row>
    <row r="156" spans="1:7" x14ac:dyDescent="0.35">
      <c r="A156" s="12">
        <v>132</v>
      </c>
      <c r="B156" s="12">
        <v>65910.084033613472</v>
      </c>
      <c r="C156" s="12">
        <v>989.91596638652845</v>
      </c>
      <c r="D156" s="12">
        <v>3.3470438824657479E-2</v>
      </c>
      <c r="F156" s="12">
        <v>64.460784313725497</v>
      </c>
      <c r="G156" s="12">
        <v>77400</v>
      </c>
    </row>
    <row r="157" spans="1:7" x14ac:dyDescent="0.35">
      <c r="A157" s="12">
        <v>133</v>
      </c>
      <c r="B157" s="12">
        <v>65910.084033613472</v>
      </c>
      <c r="C157" s="12">
        <v>-53410.084033613472</v>
      </c>
      <c r="D157" s="12">
        <v>-1.8058693979776208</v>
      </c>
      <c r="F157" s="12">
        <v>64.950980392156865</v>
      </c>
      <c r="G157" s="12">
        <v>78200</v>
      </c>
    </row>
    <row r="158" spans="1:7" x14ac:dyDescent="0.35">
      <c r="A158" s="12">
        <v>134</v>
      </c>
      <c r="B158" s="12">
        <v>78784.705882352908</v>
      </c>
      <c r="C158" s="12">
        <v>11415.294117647092</v>
      </c>
      <c r="D158" s="12">
        <v>0.38596700770961417</v>
      </c>
      <c r="F158" s="12">
        <v>65.441176470588232</v>
      </c>
      <c r="G158" s="12">
        <v>78400</v>
      </c>
    </row>
    <row r="159" spans="1:7" x14ac:dyDescent="0.35">
      <c r="A159" s="12">
        <v>135</v>
      </c>
      <c r="B159" s="12">
        <v>65910.084033613472</v>
      </c>
      <c r="C159" s="12">
        <v>-6910.0840336134715</v>
      </c>
      <c r="D159" s="12">
        <v>-0.23363957424037926</v>
      </c>
      <c r="F159" s="12">
        <v>65.931372549019613</v>
      </c>
      <c r="G159" s="12">
        <v>78500</v>
      </c>
    </row>
    <row r="160" spans="1:7" x14ac:dyDescent="0.35">
      <c r="A160" s="12">
        <v>136</v>
      </c>
      <c r="B160" s="12">
        <v>65910.084033613472</v>
      </c>
      <c r="C160" s="12">
        <v>48789.915966386528</v>
      </c>
      <c r="D160" s="12">
        <v>1.6496550748384242</v>
      </c>
      <c r="F160" s="12">
        <v>66.421568627450981</v>
      </c>
      <c r="G160" s="12">
        <v>79300</v>
      </c>
    </row>
    <row r="161" spans="1:7" x14ac:dyDescent="0.35">
      <c r="A161" s="12">
        <v>137</v>
      </c>
      <c r="B161" s="12">
        <v>78784.705882352908</v>
      </c>
      <c r="C161" s="12">
        <v>-7084.7058823529078</v>
      </c>
      <c r="D161" s="12">
        <v>-0.23954378237939594</v>
      </c>
      <c r="F161" s="12">
        <v>66.911764705882348</v>
      </c>
      <c r="G161" s="12">
        <v>80100</v>
      </c>
    </row>
    <row r="162" spans="1:7" x14ac:dyDescent="0.35">
      <c r="A162" s="12">
        <v>138</v>
      </c>
      <c r="B162" s="12">
        <v>78784.705882352908</v>
      </c>
      <c r="C162" s="12">
        <v>46715.294117647092</v>
      </c>
      <c r="D162" s="12">
        <v>1.5795092179875632</v>
      </c>
      <c r="F162" s="12">
        <v>67.401960784313729</v>
      </c>
      <c r="G162" s="12">
        <v>80100</v>
      </c>
    </row>
    <row r="163" spans="1:7" x14ac:dyDescent="0.35">
      <c r="A163" s="12">
        <v>139</v>
      </c>
      <c r="B163" s="12">
        <v>65910.084033613472</v>
      </c>
      <c r="C163" s="12">
        <v>34289.915966386528</v>
      </c>
      <c r="D163" s="12">
        <v>1.1593898609848756</v>
      </c>
      <c r="F163" s="12">
        <v>67.892156862745097</v>
      </c>
      <c r="G163" s="12">
        <v>80600</v>
      </c>
    </row>
    <row r="164" spans="1:7" x14ac:dyDescent="0.35">
      <c r="A164" s="12">
        <v>140</v>
      </c>
      <c r="B164" s="12">
        <v>65910.084033613472</v>
      </c>
      <c r="C164" s="12">
        <v>-20510.084033613472</v>
      </c>
      <c r="D164" s="12">
        <v>-0.69347453344094889</v>
      </c>
      <c r="F164" s="12">
        <v>68.382352941176478</v>
      </c>
      <c r="G164" s="12">
        <v>80700</v>
      </c>
    </row>
    <row r="165" spans="1:7" x14ac:dyDescent="0.35">
      <c r="A165" s="12">
        <v>141</v>
      </c>
      <c r="B165" s="12">
        <v>78784.705882352908</v>
      </c>
      <c r="C165" s="12">
        <v>-6584.7058823529078</v>
      </c>
      <c r="D165" s="12">
        <v>-0.22263808534996324</v>
      </c>
      <c r="F165" s="12">
        <v>68.872549019607845</v>
      </c>
      <c r="G165" s="12">
        <v>80800</v>
      </c>
    </row>
    <row r="166" spans="1:7" x14ac:dyDescent="0.35">
      <c r="A166" s="12">
        <v>142</v>
      </c>
      <c r="B166" s="12">
        <v>65910.084033613472</v>
      </c>
      <c r="C166" s="12">
        <v>3589.9159663865285</v>
      </c>
      <c r="D166" s="12">
        <v>0.12138006337770754</v>
      </c>
      <c r="F166" s="12">
        <v>69.362745098039213</v>
      </c>
      <c r="G166" s="12">
        <v>81300</v>
      </c>
    </row>
    <row r="167" spans="1:7" x14ac:dyDescent="0.35">
      <c r="A167" s="12">
        <v>143</v>
      </c>
      <c r="B167" s="12">
        <v>78784.705882352908</v>
      </c>
      <c r="C167" s="12">
        <v>-10884.705882352908</v>
      </c>
      <c r="D167" s="12">
        <v>-0.36802707980308452</v>
      </c>
      <c r="F167" s="12">
        <v>69.852941176470594</v>
      </c>
      <c r="G167" s="12">
        <v>81300</v>
      </c>
    </row>
    <row r="168" spans="1:7" x14ac:dyDescent="0.35">
      <c r="A168" s="12">
        <v>144</v>
      </c>
      <c r="B168" s="12">
        <v>78784.705882352908</v>
      </c>
      <c r="C168" s="12">
        <v>-11284.705882352908</v>
      </c>
      <c r="D168" s="12">
        <v>-0.38155163742663067</v>
      </c>
      <c r="F168" s="12">
        <v>70.343137254901961</v>
      </c>
      <c r="G168" s="12">
        <v>81900</v>
      </c>
    </row>
    <row r="169" spans="1:7" x14ac:dyDescent="0.35">
      <c r="A169" s="12">
        <v>145</v>
      </c>
      <c r="B169" s="12">
        <v>65910.084033613472</v>
      </c>
      <c r="C169" s="12">
        <v>-34110.084033613472</v>
      </c>
      <c r="D169" s="12">
        <v>-1.1533094926415184</v>
      </c>
      <c r="F169" s="12">
        <v>70.833333333333329</v>
      </c>
      <c r="G169" s="12">
        <v>82400</v>
      </c>
    </row>
    <row r="170" spans="1:7" x14ac:dyDescent="0.35">
      <c r="A170" s="12">
        <v>146</v>
      </c>
      <c r="B170" s="12">
        <v>65910.084033613472</v>
      </c>
      <c r="C170" s="12">
        <v>-38110.084033613472</v>
      </c>
      <c r="D170" s="12">
        <v>-1.28855506887698</v>
      </c>
      <c r="F170" s="12">
        <v>71.32352941176471</v>
      </c>
      <c r="G170" s="12">
        <v>82700</v>
      </c>
    </row>
    <row r="171" spans="1:7" x14ac:dyDescent="0.35">
      <c r="A171" s="12">
        <v>147</v>
      </c>
      <c r="B171" s="12">
        <v>65910.084033613472</v>
      </c>
      <c r="C171" s="12">
        <v>-5710.0840336134715</v>
      </c>
      <c r="D171" s="12">
        <v>-0.19306590136974078</v>
      </c>
      <c r="F171" s="12">
        <v>71.813725490196077</v>
      </c>
      <c r="G171" s="12">
        <v>83000</v>
      </c>
    </row>
    <row r="172" spans="1:7" x14ac:dyDescent="0.35">
      <c r="A172" s="12">
        <v>148</v>
      </c>
      <c r="B172" s="12">
        <v>65910.084033613472</v>
      </c>
      <c r="C172" s="12">
        <v>-31410.084033613472</v>
      </c>
      <c r="D172" s="12">
        <v>-1.0620187286825817</v>
      </c>
      <c r="F172" s="12">
        <v>72.303921568627459</v>
      </c>
      <c r="G172" s="12">
        <v>83700</v>
      </c>
    </row>
    <row r="173" spans="1:7" x14ac:dyDescent="0.35">
      <c r="A173" s="12">
        <v>149</v>
      </c>
      <c r="B173" s="12">
        <v>65910.084033613472</v>
      </c>
      <c r="C173" s="12">
        <v>21089.915966386528</v>
      </c>
      <c r="D173" s="12">
        <v>0.71307945940785222</v>
      </c>
      <c r="F173" s="12">
        <v>72.794117647058826</v>
      </c>
      <c r="G173" s="12">
        <v>84800</v>
      </c>
    </row>
    <row r="174" spans="1:7" x14ac:dyDescent="0.35">
      <c r="A174" s="12">
        <v>150</v>
      </c>
      <c r="B174" s="12">
        <v>65910.084033613472</v>
      </c>
      <c r="C174" s="12">
        <v>-53410.084033613472</v>
      </c>
      <c r="D174" s="12">
        <v>-1.8058693979776208</v>
      </c>
      <c r="F174" s="12">
        <v>73.284313725490193</v>
      </c>
      <c r="G174" s="12">
        <v>84900</v>
      </c>
    </row>
    <row r="175" spans="1:7" x14ac:dyDescent="0.35">
      <c r="A175" s="12">
        <v>151</v>
      </c>
      <c r="B175" s="12">
        <v>78784.705882352908</v>
      </c>
      <c r="C175" s="12">
        <v>43915.294117647092</v>
      </c>
      <c r="D175" s="12">
        <v>1.48483731462274</v>
      </c>
      <c r="F175" s="12">
        <v>73.774509803921575</v>
      </c>
      <c r="G175" s="12">
        <v>85000</v>
      </c>
    </row>
    <row r="176" spans="1:7" x14ac:dyDescent="0.35">
      <c r="A176" s="12">
        <v>152</v>
      </c>
      <c r="B176" s="12">
        <v>65910.084033613472</v>
      </c>
      <c r="C176" s="12">
        <v>-9710.0840336134715</v>
      </c>
      <c r="D176" s="12">
        <v>-0.32831147760520241</v>
      </c>
      <c r="F176" s="12">
        <v>74.264705882352942</v>
      </c>
      <c r="G176" s="12">
        <v>85600</v>
      </c>
    </row>
    <row r="177" spans="1:7" x14ac:dyDescent="0.35">
      <c r="A177" s="12">
        <v>153</v>
      </c>
      <c r="B177" s="12">
        <v>78784.705882352908</v>
      </c>
      <c r="C177" s="12">
        <v>-21884.705882352908</v>
      </c>
      <c r="D177" s="12">
        <v>-0.739952414450604</v>
      </c>
      <c r="F177" s="12">
        <v>74.754901960784309</v>
      </c>
      <c r="G177" s="12">
        <v>86900</v>
      </c>
    </row>
    <row r="178" spans="1:7" x14ac:dyDescent="0.35">
      <c r="A178" s="12">
        <v>154</v>
      </c>
      <c r="B178" s="12">
        <v>65910.084033613472</v>
      </c>
      <c r="C178" s="12">
        <v>89.915966386528453</v>
      </c>
      <c r="D178" s="12">
        <v>3.0401841716786102E-3</v>
      </c>
      <c r="F178" s="12">
        <v>75.245098039215691</v>
      </c>
      <c r="G178" s="12">
        <v>87000</v>
      </c>
    </row>
    <row r="179" spans="1:7" x14ac:dyDescent="0.35">
      <c r="A179" s="12">
        <v>155</v>
      </c>
      <c r="B179" s="12">
        <v>78784.705882352908</v>
      </c>
      <c r="C179" s="12">
        <v>-2784.7058823529078</v>
      </c>
      <c r="D179" s="12">
        <v>-9.4154787926274672E-2</v>
      </c>
      <c r="F179" s="12">
        <v>75.735294117647058</v>
      </c>
      <c r="G179" s="12">
        <v>87500</v>
      </c>
    </row>
    <row r="180" spans="1:7" x14ac:dyDescent="0.35">
      <c r="A180" s="12">
        <v>156</v>
      </c>
      <c r="B180" s="12">
        <v>65910.084033613472</v>
      </c>
      <c r="C180" s="12">
        <v>-21810.084033613472</v>
      </c>
      <c r="D180" s="12">
        <v>-0.73742934571747387</v>
      </c>
      <c r="F180" s="12">
        <v>76.225490196078439</v>
      </c>
      <c r="G180" s="12">
        <v>88200</v>
      </c>
    </row>
    <row r="181" spans="1:7" x14ac:dyDescent="0.35">
      <c r="A181" s="12">
        <v>157</v>
      </c>
      <c r="B181" s="12">
        <v>78784.705882352908</v>
      </c>
      <c r="C181" s="12">
        <v>-284.70588235290779</v>
      </c>
      <c r="D181" s="12">
        <v>-9.6263027791111417E-3</v>
      </c>
      <c r="F181" s="12">
        <v>76.715686274509807</v>
      </c>
      <c r="G181" s="12">
        <v>88200</v>
      </c>
    </row>
    <row r="182" spans="1:7" x14ac:dyDescent="0.35">
      <c r="A182" s="12">
        <v>158</v>
      </c>
      <c r="B182" s="12">
        <v>65910.084033613472</v>
      </c>
      <c r="C182" s="12">
        <v>5889.9159663865285</v>
      </c>
      <c r="D182" s="12">
        <v>0.19914626971309798</v>
      </c>
      <c r="F182" s="12">
        <v>77.205882352941174</v>
      </c>
      <c r="G182" s="12">
        <v>90200</v>
      </c>
    </row>
    <row r="183" spans="1:7" x14ac:dyDescent="0.35">
      <c r="A183" s="12">
        <v>159</v>
      </c>
      <c r="B183" s="12">
        <v>65910.084033613472</v>
      </c>
      <c r="C183" s="12">
        <v>14789.915966386528</v>
      </c>
      <c r="D183" s="12">
        <v>0.50006767683700015</v>
      </c>
      <c r="F183" s="12">
        <v>77.696078431372555</v>
      </c>
      <c r="G183" s="12">
        <v>91100</v>
      </c>
    </row>
    <row r="184" spans="1:7" x14ac:dyDescent="0.35">
      <c r="A184" s="12">
        <v>160</v>
      </c>
      <c r="B184" s="12">
        <v>65910.084033613472</v>
      </c>
      <c r="C184" s="12">
        <v>-18110.084033613472</v>
      </c>
      <c r="D184" s="12">
        <v>-0.61232718769967187</v>
      </c>
      <c r="F184" s="12">
        <v>78.186274509803923</v>
      </c>
      <c r="G184" s="12">
        <v>92700</v>
      </c>
    </row>
    <row r="185" spans="1:7" x14ac:dyDescent="0.35">
      <c r="A185" s="12">
        <v>161</v>
      </c>
      <c r="B185" s="12">
        <v>78784.705882352908</v>
      </c>
      <c r="C185" s="12">
        <v>26215.294117647092</v>
      </c>
      <c r="D185" s="12">
        <v>0.88637563978082223</v>
      </c>
      <c r="F185" s="12">
        <v>78.67647058823529</v>
      </c>
      <c r="G185" s="12">
        <v>93700</v>
      </c>
    </row>
    <row r="186" spans="1:7" x14ac:dyDescent="0.35">
      <c r="A186" s="12">
        <v>162</v>
      </c>
      <c r="B186" s="12">
        <v>78784.705882352908</v>
      </c>
      <c r="C186" s="12">
        <v>21915.294117647092</v>
      </c>
      <c r="D186" s="12">
        <v>0.74098664532770098</v>
      </c>
      <c r="F186" s="12">
        <v>79.166666666666671</v>
      </c>
      <c r="G186" s="12">
        <v>94100</v>
      </c>
    </row>
    <row r="187" spans="1:7" x14ac:dyDescent="0.35">
      <c r="A187" s="12">
        <v>163</v>
      </c>
      <c r="B187" s="12">
        <v>65910.084033613472</v>
      </c>
      <c r="C187" s="12">
        <v>-47610.084033613472</v>
      </c>
      <c r="D187" s="12">
        <v>-1.6097633124362014</v>
      </c>
      <c r="F187" s="12">
        <v>79.656862745098039</v>
      </c>
      <c r="G187" s="12">
        <v>94900</v>
      </c>
    </row>
    <row r="188" spans="1:7" x14ac:dyDescent="0.35">
      <c r="A188" s="12">
        <v>164</v>
      </c>
      <c r="B188" s="12">
        <v>78784.705882352908</v>
      </c>
      <c r="C188" s="12">
        <v>31815.294117647092</v>
      </c>
      <c r="D188" s="12">
        <v>1.0757194465104685</v>
      </c>
      <c r="F188" s="12">
        <v>80.147058823529406</v>
      </c>
      <c r="G188" s="12">
        <v>95200</v>
      </c>
    </row>
    <row r="189" spans="1:7" x14ac:dyDescent="0.35">
      <c r="A189" s="12">
        <v>165</v>
      </c>
      <c r="B189" s="12">
        <v>78784.705882352908</v>
      </c>
      <c r="C189" s="12">
        <v>-41984.705882352908</v>
      </c>
      <c r="D189" s="12">
        <v>-1.4195614350337988</v>
      </c>
      <c r="F189" s="12">
        <v>80.637254901960787</v>
      </c>
      <c r="G189" s="12">
        <v>95600</v>
      </c>
    </row>
    <row r="190" spans="1:7" x14ac:dyDescent="0.35">
      <c r="A190" s="12">
        <v>166</v>
      </c>
      <c r="B190" s="12">
        <v>65910.084033613472</v>
      </c>
      <c r="C190" s="12">
        <v>-20410.084033613472</v>
      </c>
      <c r="D190" s="12">
        <v>-0.69009339403506231</v>
      </c>
      <c r="F190" s="12">
        <v>81.127450980392155</v>
      </c>
      <c r="G190" s="12">
        <v>95800</v>
      </c>
    </row>
    <row r="191" spans="1:7" x14ac:dyDescent="0.35">
      <c r="A191" s="12">
        <v>167</v>
      </c>
      <c r="B191" s="12">
        <v>65910.084033613472</v>
      </c>
      <c r="C191" s="12">
        <v>5489.9159663865285</v>
      </c>
      <c r="D191" s="12">
        <v>0.18562171208955183</v>
      </c>
      <c r="F191" s="12">
        <v>81.617647058823536</v>
      </c>
      <c r="G191" s="12">
        <v>96900</v>
      </c>
    </row>
    <row r="192" spans="1:7" x14ac:dyDescent="0.35">
      <c r="A192" s="12">
        <v>168</v>
      </c>
      <c r="B192" s="12">
        <v>65910.084033613472</v>
      </c>
      <c r="C192" s="12">
        <v>8389.9159663865285</v>
      </c>
      <c r="D192" s="12">
        <v>0.2836747548602615</v>
      </c>
      <c r="F192" s="12">
        <v>82.107843137254903</v>
      </c>
      <c r="G192" s="12">
        <v>98900</v>
      </c>
    </row>
    <row r="193" spans="1:7" x14ac:dyDescent="0.35">
      <c r="A193" s="12">
        <v>169</v>
      </c>
      <c r="B193" s="12">
        <v>78784.705882352908</v>
      </c>
      <c r="C193" s="12">
        <v>81815.294117647092</v>
      </c>
      <c r="D193" s="12">
        <v>2.7662891494537392</v>
      </c>
      <c r="F193" s="12">
        <v>82.598039215686271</v>
      </c>
      <c r="G193" s="12">
        <v>100000</v>
      </c>
    </row>
    <row r="194" spans="1:7" x14ac:dyDescent="0.35">
      <c r="A194" s="12">
        <v>170</v>
      </c>
      <c r="B194" s="12">
        <v>65910.084033613472</v>
      </c>
      <c r="C194" s="12">
        <v>-13410.084033613472</v>
      </c>
      <c r="D194" s="12">
        <v>-0.45341363562300446</v>
      </c>
      <c r="F194" s="12">
        <v>83.088235294117652</v>
      </c>
      <c r="G194" s="12">
        <v>100200</v>
      </c>
    </row>
    <row r="195" spans="1:7" x14ac:dyDescent="0.35">
      <c r="A195" s="12">
        <v>171</v>
      </c>
      <c r="B195" s="12">
        <v>78784.705882352908</v>
      </c>
      <c r="C195" s="12">
        <v>-13784.705882352908</v>
      </c>
      <c r="D195" s="12">
        <v>-0.46608012257379416</v>
      </c>
      <c r="F195" s="12">
        <v>83.578431372549019</v>
      </c>
      <c r="G195" s="12">
        <v>100700</v>
      </c>
    </row>
    <row r="196" spans="1:7" x14ac:dyDescent="0.35">
      <c r="A196" s="12">
        <v>172</v>
      </c>
      <c r="B196" s="12">
        <v>78784.705882352908</v>
      </c>
      <c r="C196" s="12">
        <v>25715.294117647092</v>
      </c>
      <c r="D196" s="12">
        <v>0.86946994275138956</v>
      </c>
      <c r="F196" s="12">
        <v>84.068627450980387</v>
      </c>
      <c r="G196" s="12">
        <v>102600</v>
      </c>
    </row>
    <row r="197" spans="1:7" x14ac:dyDescent="0.35">
      <c r="A197" s="12">
        <v>173</v>
      </c>
      <c r="B197" s="12">
        <v>65910.084033613472</v>
      </c>
      <c r="C197" s="12">
        <v>19089.915966386528</v>
      </c>
      <c r="D197" s="12">
        <v>0.64545667129012141</v>
      </c>
      <c r="F197" s="12">
        <v>84.558823529411768</v>
      </c>
      <c r="G197" s="12">
        <v>102600</v>
      </c>
    </row>
    <row r="198" spans="1:7" x14ac:dyDescent="0.35">
      <c r="A198" s="12">
        <v>174</v>
      </c>
      <c r="B198" s="12">
        <v>65910.084033613472</v>
      </c>
      <c r="C198" s="12">
        <v>44289.915966386528</v>
      </c>
      <c r="D198" s="12">
        <v>1.4975038015735298</v>
      </c>
      <c r="F198" s="12">
        <v>85.049019607843135</v>
      </c>
      <c r="G198" s="12">
        <v>103100</v>
      </c>
    </row>
    <row r="199" spans="1:7" x14ac:dyDescent="0.35">
      <c r="A199" s="12">
        <v>175</v>
      </c>
      <c r="B199" s="12">
        <v>78784.705882352908</v>
      </c>
      <c r="C199" s="12">
        <v>1315.2941176470922</v>
      </c>
      <c r="D199" s="12">
        <v>4.4471927715073516E-2</v>
      </c>
      <c r="F199" s="12">
        <v>85.539215686274517</v>
      </c>
      <c r="G199" s="12">
        <v>103700</v>
      </c>
    </row>
    <row r="200" spans="1:7" x14ac:dyDescent="0.35">
      <c r="A200" s="12">
        <v>176</v>
      </c>
      <c r="B200" s="12">
        <v>65910.084033613472</v>
      </c>
      <c r="C200" s="12">
        <v>-25910.084033613472</v>
      </c>
      <c r="D200" s="12">
        <v>-0.87605606135882208</v>
      </c>
      <c r="F200" s="12">
        <v>86.029411764705884</v>
      </c>
      <c r="G200" s="12">
        <v>104500</v>
      </c>
    </row>
    <row r="201" spans="1:7" x14ac:dyDescent="0.35">
      <c r="A201" s="12">
        <v>177</v>
      </c>
      <c r="B201" s="12">
        <v>65910.084033613472</v>
      </c>
      <c r="C201" s="12">
        <v>-10010.084033613472</v>
      </c>
      <c r="D201" s="12">
        <v>-0.33845489582286203</v>
      </c>
      <c r="F201" s="12">
        <v>86.519607843137251</v>
      </c>
      <c r="G201" s="12">
        <v>105000</v>
      </c>
    </row>
    <row r="202" spans="1:7" x14ac:dyDescent="0.35">
      <c r="A202" s="12">
        <v>178</v>
      </c>
      <c r="B202" s="12">
        <v>65910.084033613472</v>
      </c>
      <c r="C202" s="12">
        <v>-1310.0840336134715</v>
      </c>
      <c r="D202" s="12">
        <v>-4.4295767510732963E-2</v>
      </c>
      <c r="F202" s="12">
        <v>87.009803921568633</v>
      </c>
      <c r="G202" s="12">
        <v>108600</v>
      </c>
    </row>
    <row r="203" spans="1:7" x14ac:dyDescent="0.35">
      <c r="A203" s="12">
        <v>179</v>
      </c>
      <c r="B203" s="12">
        <v>65910.084033613472</v>
      </c>
      <c r="C203" s="12">
        <v>2689.9159663865285</v>
      </c>
      <c r="D203" s="12">
        <v>9.0949808724728673E-2</v>
      </c>
      <c r="F203" s="12">
        <v>87.5</v>
      </c>
      <c r="G203" s="12">
        <v>109100</v>
      </c>
    </row>
    <row r="204" spans="1:7" x14ac:dyDescent="0.35">
      <c r="A204" s="12">
        <v>180</v>
      </c>
      <c r="B204" s="12">
        <v>65910.084033613472</v>
      </c>
      <c r="C204" s="12">
        <v>-810.08403361347155</v>
      </c>
      <c r="D204" s="12">
        <v>-2.7390070481300259E-2</v>
      </c>
      <c r="F204" s="12">
        <v>87.990196078431367</v>
      </c>
      <c r="G204" s="12">
        <v>110200</v>
      </c>
    </row>
    <row r="205" spans="1:7" x14ac:dyDescent="0.35">
      <c r="A205" s="12">
        <v>181</v>
      </c>
      <c r="B205" s="12">
        <v>65910.084033613472</v>
      </c>
      <c r="C205" s="12">
        <v>45789.915966386528</v>
      </c>
      <c r="D205" s="12">
        <v>1.5482208926618279</v>
      </c>
      <c r="F205" s="12">
        <v>88.480392156862749</v>
      </c>
      <c r="G205" s="12">
        <v>110600</v>
      </c>
    </row>
    <row r="206" spans="1:7" x14ac:dyDescent="0.35">
      <c r="A206" s="12">
        <v>182</v>
      </c>
      <c r="B206" s="12">
        <v>65910.084033613472</v>
      </c>
      <c r="C206" s="12">
        <v>-3910.0840336134715</v>
      </c>
      <c r="D206" s="12">
        <v>-0.13220539206378304</v>
      </c>
      <c r="F206" s="12">
        <v>88.970588235294116</v>
      </c>
      <c r="G206" s="12">
        <v>111200</v>
      </c>
    </row>
    <row r="207" spans="1:7" x14ac:dyDescent="0.35">
      <c r="A207" s="12">
        <v>183</v>
      </c>
      <c r="B207" s="12">
        <v>78784.705882352908</v>
      </c>
      <c r="C207" s="12">
        <v>-22984.705882352908</v>
      </c>
      <c r="D207" s="12">
        <v>-0.77714494791535593</v>
      </c>
      <c r="F207" s="12">
        <v>89.460784313725497</v>
      </c>
      <c r="G207" s="12">
        <v>111700</v>
      </c>
    </row>
    <row r="208" spans="1:7" x14ac:dyDescent="0.35">
      <c r="A208" s="12">
        <v>184</v>
      </c>
      <c r="B208" s="12">
        <v>78784.705882352908</v>
      </c>
      <c r="C208" s="12">
        <v>-24184.705882352908</v>
      </c>
      <c r="D208" s="12">
        <v>-0.81771862078599444</v>
      </c>
      <c r="F208" s="12">
        <v>89.950980392156865</v>
      </c>
      <c r="G208" s="12">
        <v>114500</v>
      </c>
    </row>
    <row r="209" spans="1:7" x14ac:dyDescent="0.35">
      <c r="A209" s="12">
        <v>185</v>
      </c>
      <c r="B209" s="12">
        <v>78784.705882352908</v>
      </c>
      <c r="C209" s="12">
        <v>-41184.705882352908</v>
      </c>
      <c r="D209" s="12">
        <v>-1.3925123197867064</v>
      </c>
      <c r="F209" s="12">
        <v>90.441176470588232</v>
      </c>
      <c r="G209" s="12">
        <v>114700</v>
      </c>
    </row>
    <row r="210" spans="1:7" x14ac:dyDescent="0.35">
      <c r="A210" s="12">
        <v>186</v>
      </c>
      <c r="B210" s="12">
        <v>65910.084033613472</v>
      </c>
      <c r="C210" s="12">
        <v>-24710.084033613472</v>
      </c>
      <c r="D210" s="12">
        <v>-0.83548238848818357</v>
      </c>
      <c r="F210" s="12">
        <v>90.931372549019613</v>
      </c>
      <c r="G210" s="12">
        <v>115400</v>
      </c>
    </row>
    <row r="211" spans="1:7" x14ac:dyDescent="0.35">
      <c r="A211" s="12">
        <v>187</v>
      </c>
      <c r="B211" s="12">
        <v>65910.084033613472</v>
      </c>
      <c r="C211" s="12">
        <v>-16010.084033613472</v>
      </c>
      <c r="D211" s="12">
        <v>-0.54132326017605448</v>
      </c>
      <c r="F211" s="12">
        <v>91.421568627450981</v>
      </c>
      <c r="G211" s="12">
        <v>117300</v>
      </c>
    </row>
    <row r="212" spans="1:7" x14ac:dyDescent="0.35">
      <c r="A212" s="12">
        <v>188</v>
      </c>
      <c r="B212" s="12">
        <v>78784.705882352908</v>
      </c>
      <c r="C212" s="12">
        <v>-19384.705882352908</v>
      </c>
      <c r="D212" s="12">
        <v>-0.65542392930344051</v>
      </c>
      <c r="F212" s="12">
        <v>91.911764705882348</v>
      </c>
      <c r="G212" s="12">
        <v>122700</v>
      </c>
    </row>
    <row r="213" spans="1:7" x14ac:dyDescent="0.35">
      <c r="A213" s="12">
        <v>189</v>
      </c>
      <c r="B213" s="12">
        <v>65910.084033613472</v>
      </c>
      <c r="C213" s="12">
        <v>-410.08403361347155</v>
      </c>
      <c r="D213" s="12">
        <v>-1.3865512857754095E-2</v>
      </c>
      <c r="F213" s="12">
        <v>92.401960784313729</v>
      </c>
      <c r="G213" s="12">
        <v>123600</v>
      </c>
    </row>
    <row r="214" spans="1:7" x14ac:dyDescent="0.35">
      <c r="A214" s="12">
        <v>190</v>
      </c>
      <c r="B214" s="12">
        <v>65910.084033613472</v>
      </c>
      <c r="C214" s="12">
        <v>7289.9159663865285</v>
      </c>
      <c r="D214" s="12">
        <v>0.24648222139550957</v>
      </c>
      <c r="F214" s="12">
        <v>92.892156862745097</v>
      </c>
      <c r="G214" s="12">
        <v>125100</v>
      </c>
    </row>
    <row r="215" spans="1:7" x14ac:dyDescent="0.35">
      <c r="A215" s="12">
        <v>191</v>
      </c>
      <c r="B215" s="12">
        <v>65910.084033613472</v>
      </c>
      <c r="C215" s="12">
        <v>-35410.084033613472</v>
      </c>
      <c r="D215" s="12">
        <v>-1.1972643049180436</v>
      </c>
      <c r="F215" s="12">
        <v>93.382352941176478</v>
      </c>
      <c r="G215" s="12">
        <v>125500</v>
      </c>
    </row>
    <row r="216" spans="1:7" x14ac:dyDescent="0.35">
      <c r="A216" s="12">
        <v>192</v>
      </c>
      <c r="B216" s="12">
        <v>65910.084033613472</v>
      </c>
      <c r="C216" s="12">
        <v>18889.915966386528</v>
      </c>
      <c r="D216" s="12">
        <v>0.63869439247834836</v>
      </c>
      <c r="F216" s="12">
        <v>93.872549019607845</v>
      </c>
      <c r="G216" s="12">
        <v>126700</v>
      </c>
    </row>
    <row r="217" spans="1:7" x14ac:dyDescent="0.35">
      <c r="A217" s="12">
        <v>193</v>
      </c>
      <c r="B217" s="12">
        <v>65910.084033613472</v>
      </c>
      <c r="C217" s="12">
        <v>29289.915966386528</v>
      </c>
      <c r="D217" s="12">
        <v>0.99033289069054864</v>
      </c>
      <c r="F217" s="12">
        <v>94.362745098039213</v>
      </c>
      <c r="G217" s="12">
        <v>127300</v>
      </c>
    </row>
    <row r="218" spans="1:7" x14ac:dyDescent="0.35">
      <c r="A218" s="12">
        <v>194</v>
      </c>
      <c r="B218" s="12">
        <v>65910.084033613472</v>
      </c>
      <c r="C218" s="12">
        <v>18989.915966386528</v>
      </c>
      <c r="D218" s="12">
        <v>0.64207553188423483</v>
      </c>
      <c r="F218" s="12">
        <v>94.852941176470594</v>
      </c>
      <c r="G218" s="12">
        <v>128200</v>
      </c>
    </row>
    <row r="219" spans="1:7" x14ac:dyDescent="0.35">
      <c r="A219" s="12">
        <v>195</v>
      </c>
      <c r="B219" s="12">
        <v>65910.084033613472</v>
      </c>
      <c r="C219" s="12">
        <v>36689.915966386528</v>
      </c>
      <c r="D219" s="12">
        <v>1.2405372067261526</v>
      </c>
      <c r="F219" s="12">
        <v>95.343137254901961</v>
      </c>
      <c r="G219" s="12">
        <v>131200</v>
      </c>
    </row>
    <row r="220" spans="1:7" x14ac:dyDescent="0.35">
      <c r="A220" s="12">
        <v>196</v>
      </c>
      <c r="B220" s="12">
        <v>65910.084033613472</v>
      </c>
      <c r="C220" s="12">
        <v>-6910.0840336134715</v>
      </c>
      <c r="D220" s="12">
        <v>-0.23363957424037926</v>
      </c>
      <c r="F220" s="12">
        <v>95.833333333333329</v>
      </c>
      <c r="G220" s="12">
        <v>133100</v>
      </c>
    </row>
    <row r="221" spans="1:7" x14ac:dyDescent="0.35">
      <c r="A221" s="12">
        <v>197</v>
      </c>
      <c r="B221" s="12">
        <v>78784.705882352908</v>
      </c>
      <c r="C221" s="12">
        <v>-33984.705882352908</v>
      </c>
      <c r="D221" s="12">
        <v>-1.1490702825628756</v>
      </c>
      <c r="F221" s="12">
        <v>96.32352941176471</v>
      </c>
      <c r="G221" s="12">
        <v>134800</v>
      </c>
    </row>
    <row r="222" spans="1:7" x14ac:dyDescent="0.35">
      <c r="A222" s="12">
        <v>198</v>
      </c>
      <c r="B222" s="12">
        <v>78784.705882352908</v>
      </c>
      <c r="C222" s="12">
        <v>-8284.7058823529078</v>
      </c>
      <c r="D222" s="12">
        <v>-0.28011745525003445</v>
      </c>
      <c r="F222" s="12">
        <v>96.813725490196077</v>
      </c>
      <c r="G222" s="12">
        <v>135700</v>
      </c>
    </row>
    <row r="223" spans="1:7" x14ac:dyDescent="0.35">
      <c r="A223" s="12">
        <v>199</v>
      </c>
      <c r="B223" s="12">
        <v>78784.705882352908</v>
      </c>
      <c r="C223" s="12">
        <v>4915.2941176470922</v>
      </c>
      <c r="D223" s="12">
        <v>0.166192946326989</v>
      </c>
      <c r="F223" s="12">
        <v>97.303921568627445</v>
      </c>
      <c r="G223" s="12">
        <v>136300</v>
      </c>
    </row>
    <row r="224" spans="1:7" x14ac:dyDescent="0.35">
      <c r="A224" s="12">
        <v>200</v>
      </c>
      <c r="B224" s="12">
        <v>65910.084033613472</v>
      </c>
      <c r="C224" s="12">
        <v>34089.915966386528</v>
      </c>
      <c r="D224" s="12">
        <v>1.1526275821731027</v>
      </c>
      <c r="F224" s="12">
        <v>97.794117647058826</v>
      </c>
      <c r="G224" s="12">
        <v>139900</v>
      </c>
    </row>
    <row r="225" spans="1:7" x14ac:dyDescent="0.35">
      <c r="A225" s="12">
        <v>201</v>
      </c>
      <c r="B225" s="12">
        <v>65910.084033613472</v>
      </c>
      <c r="C225" s="12">
        <v>-26610.084033613472</v>
      </c>
      <c r="D225" s="12">
        <v>-0.89972403720002792</v>
      </c>
      <c r="F225" s="12">
        <v>98.284313725490193</v>
      </c>
      <c r="G225" s="12">
        <v>140400</v>
      </c>
    </row>
    <row r="226" spans="1:7" x14ac:dyDescent="0.35">
      <c r="A226" s="12">
        <v>202</v>
      </c>
      <c r="B226" s="12">
        <v>65910.084033613472</v>
      </c>
      <c r="C226" s="12">
        <v>-45510.084033613472</v>
      </c>
      <c r="D226" s="12">
        <v>-1.538759384912584</v>
      </c>
      <c r="F226" s="12">
        <v>98.774509803921575</v>
      </c>
      <c r="G226" s="12">
        <v>143500</v>
      </c>
    </row>
    <row r="227" spans="1:7" x14ac:dyDescent="0.35">
      <c r="A227" s="12">
        <v>203</v>
      </c>
      <c r="B227" s="12">
        <v>78784.705882352908</v>
      </c>
      <c r="C227" s="12">
        <v>-4484.7058823529078</v>
      </c>
      <c r="D227" s="12">
        <v>-0.15163415782634587</v>
      </c>
      <c r="F227" s="12">
        <v>99.264705882352942</v>
      </c>
      <c r="G227" s="12">
        <v>160600</v>
      </c>
    </row>
    <row r="228" spans="1:7" ht="15" thickBot="1" x14ac:dyDescent="0.4">
      <c r="A228" s="13">
        <v>204</v>
      </c>
      <c r="B228" s="13">
        <v>78784.705882352908</v>
      </c>
      <c r="C228" s="13">
        <v>35715.294117647092</v>
      </c>
      <c r="D228" s="13">
        <v>1.2075838833400436</v>
      </c>
      <c r="F228" s="13">
        <v>99.754901960784309</v>
      </c>
      <c r="G228" s="13">
        <v>163900</v>
      </c>
    </row>
  </sheetData>
  <sortState xmlns:xlrd2="http://schemas.microsoft.com/office/spreadsheetml/2017/richdata2" ref="G25:G228">
    <sortCondition ref="G25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211"/>
  <sheetViews>
    <sheetView tabSelected="1" topLeftCell="H1" zoomScale="97" workbookViewId="0">
      <selection activeCell="Q14" sqref="Q14"/>
    </sheetView>
  </sheetViews>
  <sheetFormatPr defaultColWidth="9.08984375" defaultRowHeight="14.5" x14ac:dyDescent="0.35"/>
  <cols>
    <col min="1" max="1" width="9.90625" style="3" bestFit="1" customWidth="1"/>
    <col min="2" max="2" width="9.08984375" style="3"/>
    <col min="3" max="3" width="7.54296875" style="2" customWidth="1"/>
    <col min="4" max="4" width="17" style="2" customWidth="1"/>
    <col min="5" max="5" width="17" style="2" hidden="1" customWidth="1"/>
    <col min="6" max="6" width="14" style="3" hidden="1" customWidth="1"/>
    <col min="7" max="7" width="14.90625" style="2" customWidth="1"/>
    <col min="8" max="8" width="9.1796875" style="2" bestFit="1" customWidth="1"/>
    <col min="9" max="9" width="12.90625" style="2" bestFit="1" customWidth="1"/>
    <col min="10" max="11" width="11.453125" style="2" customWidth="1"/>
    <col min="12" max="12" width="15.6328125" style="2" bestFit="1" customWidth="1"/>
    <col min="13" max="14" width="11.81640625" style="2" customWidth="1"/>
    <col min="15" max="15" width="15.1796875" style="2" bestFit="1" customWidth="1"/>
    <col min="16" max="17" width="9.08984375" style="2"/>
    <col min="18" max="18" width="27.453125" style="2" customWidth="1"/>
    <col min="19" max="19" width="9.08984375" style="2"/>
    <col min="20" max="21" width="9.1796875" style="2" bestFit="1" customWidth="1"/>
    <col min="22" max="263" width="9.08984375" style="2"/>
    <col min="264" max="264" width="7.54296875" style="2" customWidth="1"/>
    <col min="265" max="266" width="17" style="2" customWidth="1"/>
    <col min="267" max="267" width="10.6328125" style="2" customWidth="1"/>
    <col min="268" max="268" width="14.90625" style="2" customWidth="1"/>
    <col min="269" max="519" width="9.08984375" style="2"/>
    <col min="520" max="520" width="7.54296875" style="2" customWidth="1"/>
    <col min="521" max="522" width="17" style="2" customWidth="1"/>
    <col min="523" max="523" width="10.6328125" style="2" customWidth="1"/>
    <col min="524" max="524" width="14.90625" style="2" customWidth="1"/>
    <col min="525" max="775" width="9.08984375" style="2"/>
    <col min="776" max="776" width="7.54296875" style="2" customWidth="1"/>
    <col min="777" max="778" width="17" style="2" customWidth="1"/>
    <col min="779" max="779" width="10.6328125" style="2" customWidth="1"/>
    <col min="780" max="780" width="14.90625" style="2" customWidth="1"/>
    <col min="781" max="1031" width="9.08984375" style="2"/>
    <col min="1032" max="1032" width="7.54296875" style="2" customWidth="1"/>
    <col min="1033" max="1034" width="17" style="2" customWidth="1"/>
    <col min="1035" max="1035" width="10.6328125" style="2" customWidth="1"/>
    <col min="1036" max="1036" width="14.90625" style="2" customWidth="1"/>
    <col min="1037" max="1287" width="9.08984375" style="2"/>
    <col min="1288" max="1288" width="7.54296875" style="2" customWidth="1"/>
    <col min="1289" max="1290" width="17" style="2" customWidth="1"/>
    <col min="1291" max="1291" width="10.6328125" style="2" customWidth="1"/>
    <col min="1292" max="1292" width="14.90625" style="2" customWidth="1"/>
    <col min="1293" max="1543" width="9.08984375" style="2"/>
    <col min="1544" max="1544" width="7.54296875" style="2" customWidth="1"/>
    <col min="1545" max="1546" width="17" style="2" customWidth="1"/>
    <col min="1547" max="1547" width="10.6328125" style="2" customWidth="1"/>
    <col min="1548" max="1548" width="14.90625" style="2" customWidth="1"/>
    <col min="1549" max="1799" width="9.08984375" style="2"/>
    <col min="1800" max="1800" width="7.54296875" style="2" customWidth="1"/>
    <col min="1801" max="1802" width="17" style="2" customWidth="1"/>
    <col min="1803" max="1803" width="10.6328125" style="2" customWidth="1"/>
    <col min="1804" max="1804" width="14.90625" style="2" customWidth="1"/>
    <col min="1805" max="2055" width="9.08984375" style="2"/>
    <col min="2056" max="2056" width="7.54296875" style="2" customWidth="1"/>
    <col min="2057" max="2058" width="17" style="2" customWidth="1"/>
    <col min="2059" max="2059" width="10.6328125" style="2" customWidth="1"/>
    <col min="2060" max="2060" width="14.90625" style="2" customWidth="1"/>
    <col min="2061" max="2311" width="9.08984375" style="2"/>
    <col min="2312" max="2312" width="7.54296875" style="2" customWidth="1"/>
    <col min="2313" max="2314" width="17" style="2" customWidth="1"/>
    <col min="2315" max="2315" width="10.6328125" style="2" customWidth="1"/>
    <col min="2316" max="2316" width="14.90625" style="2" customWidth="1"/>
    <col min="2317" max="2567" width="9.08984375" style="2"/>
    <col min="2568" max="2568" width="7.54296875" style="2" customWidth="1"/>
    <col min="2569" max="2570" width="17" style="2" customWidth="1"/>
    <col min="2571" max="2571" width="10.6328125" style="2" customWidth="1"/>
    <col min="2572" max="2572" width="14.90625" style="2" customWidth="1"/>
    <col min="2573" max="2823" width="9.08984375" style="2"/>
    <col min="2824" max="2824" width="7.54296875" style="2" customWidth="1"/>
    <col min="2825" max="2826" width="17" style="2" customWidth="1"/>
    <col min="2827" max="2827" width="10.6328125" style="2" customWidth="1"/>
    <col min="2828" max="2828" width="14.90625" style="2" customWidth="1"/>
    <col min="2829" max="3079" width="9.08984375" style="2"/>
    <col min="3080" max="3080" width="7.54296875" style="2" customWidth="1"/>
    <col min="3081" max="3082" width="17" style="2" customWidth="1"/>
    <col min="3083" max="3083" width="10.6328125" style="2" customWidth="1"/>
    <col min="3084" max="3084" width="14.90625" style="2" customWidth="1"/>
    <col min="3085" max="3335" width="9.08984375" style="2"/>
    <col min="3336" max="3336" width="7.54296875" style="2" customWidth="1"/>
    <col min="3337" max="3338" width="17" style="2" customWidth="1"/>
    <col min="3339" max="3339" width="10.6328125" style="2" customWidth="1"/>
    <col min="3340" max="3340" width="14.90625" style="2" customWidth="1"/>
    <col min="3341" max="3591" width="9.08984375" style="2"/>
    <col min="3592" max="3592" width="7.54296875" style="2" customWidth="1"/>
    <col min="3593" max="3594" width="17" style="2" customWidth="1"/>
    <col min="3595" max="3595" width="10.6328125" style="2" customWidth="1"/>
    <col min="3596" max="3596" width="14.90625" style="2" customWidth="1"/>
    <col min="3597" max="3847" width="9.08984375" style="2"/>
    <col min="3848" max="3848" width="7.54296875" style="2" customWidth="1"/>
    <col min="3849" max="3850" width="17" style="2" customWidth="1"/>
    <col min="3851" max="3851" width="10.6328125" style="2" customWidth="1"/>
    <col min="3852" max="3852" width="14.90625" style="2" customWidth="1"/>
    <col min="3853" max="4103" width="9.08984375" style="2"/>
    <col min="4104" max="4104" width="7.54296875" style="2" customWidth="1"/>
    <col min="4105" max="4106" width="17" style="2" customWidth="1"/>
    <col min="4107" max="4107" width="10.6328125" style="2" customWidth="1"/>
    <col min="4108" max="4108" width="14.90625" style="2" customWidth="1"/>
    <col min="4109" max="4359" width="9.08984375" style="2"/>
    <col min="4360" max="4360" width="7.54296875" style="2" customWidth="1"/>
    <col min="4361" max="4362" width="17" style="2" customWidth="1"/>
    <col min="4363" max="4363" width="10.6328125" style="2" customWidth="1"/>
    <col min="4364" max="4364" width="14.90625" style="2" customWidth="1"/>
    <col min="4365" max="4615" width="9.08984375" style="2"/>
    <col min="4616" max="4616" width="7.54296875" style="2" customWidth="1"/>
    <col min="4617" max="4618" width="17" style="2" customWidth="1"/>
    <col min="4619" max="4619" width="10.6328125" style="2" customWidth="1"/>
    <col min="4620" max="4620" width="14.90625" style="2" customWidth="1"/>
    <col min="4621" max="4871" width="9.08984375" style="2"/>
    <col min="4872" max="4872" width="7.54296875" style="2" customWidth="1"/>
    <col min="4873" max="4874" width="17" style="2" customWidth="1"/>
    <col min="4875" max="4875" width="10.6328125" style="2" customWidth="1"/>
    <col min="4876" max="4876" width="14.90625" style="2" customWidth="1"/>
    <col min="4877" max="5127" width="9.08984375" style="2"/>
    <col min="5128" max="5128" width="7.54296875" style="2" customWidth="1"/>
    <col min="5129" max="5130" width="17" style="2" customWidth="1"/>
    <col min="5131" max="5131" width="10.6328125" style="2" customWidth="1"/>
    <col min="5132" max="5132" width="14.90625" style="2" customWidth="1"/>
    <col min="5133" max="5383" width="9.08984375" style="2"/>
    <col min="5384" max="5384" width="7.54296875" style="2" customWidth="1"/>
    <col min="5385" max="5386" width="17" style="2" customWidth="1"/>
    <col min="5387" max="5387" width="10.6328125" style="2" customWidth="1"/>
    <col min="5388" max="5388" width="14.90625" style="2" customWidth="1"/>
    <col min="5389" max="5639" width="9.08984375" style="2"/>
    <col min="5640" max="5640" width="7.54296875" style="2" customWidth="1"/>
    <col min="5641" max="5642" width="17" style="2" customWidth="1"/>
    <col min="5643" max="5643" width="10.6328125" style="2" customWidth="1"/>
    <col min="5644" max="5644" width="14.90625" style="2" customWidth="1"/>
    <col min="5645" max="5895" width="9.08984375" style="2"/>
    <col min="5896" max="5896" width="7.54296875" style="2" customWidth="1"/>
    <col min="5897" max="5898" width="17" style="2" customWidth="1"/>
    <col min="5899" max="5899" width="10.6328125" style="2" customWidth="1"/>
    <col min="5900" max="5900" width="14.90625" style="2" customWidth="1"/>
    <col min="5901" max="6151" width="9.08984375" style="2"/>
    <col min="6152" max="6152" width="7.54296875" style="2" customWidth="1"/>
    <col min="6153" max="6154" width="17" style="2" customWidth="1"/>
    <col min="6155" max="6155" width="10.6328125" style="2" customWidth="1"/>
    <col min="6156" max="6156" width="14.90625" style="2" customWidth="1"/>
    <col min="6157" max="6407" width="9.08984375" style="2"/>
    <col min="6408" max="6408" width="7.54296875" style="2" customWidth="1"/>
    <col min="6409" max="6410" width="17" style="2" customWidth="1"/>
    <col min="6411" max="6411" width="10.6328125" style="2" customWidth="1"/>
    <col min="6412" max="6412" width="14.90625" style="2" customWidth="1"/>
    <col min="6413" max="6663" width="9.08984375" style="2"/>
    <col min="6664" max="6664" width="7.54296875" style="2" customWidth="1"/>
    <col min="6665" max="6666" width="17" style="2" customWidth="1"/>
    <col min="6667" max="6667" width="10.6328125" style="2" customWidth="1"/>
    <col min="6668" max="6668" width="14.90625" style="2" customWidth="1"/>
    <col min="6669" max="6919" width="9.08984375" style="2"/>
    <col min="6920" max="6920" width="7.54296875" style="2" customWidth="1"/>
    <col min="6921" max="6922" width="17" style="2" customWidth="1"/>
    <col min="6923" max="6923" width="10.6328125" style="2" customWidth="1"/>
    <col min="6924" max="6924" width="14.90625" style="2" customWidth="1"/>
    <col min="6925" max="7175" width="9.08984375" style="2"/>
    <col min="7176" max="7176" width="7.54296875" style="2" customWidth="1"/>
    <col min="7177" max="7178" width="17" style="2" customWidth="1"/>
    <col min="7179" max="7179" width="10.6328125" style="2" customWidth="1"/>
    <col min="7180" max="7180" width="14.90625" style="2" customWidth="1"/>
    <col min="7181" max="7431" width="9.08984375" style="2"/>
    <col min="7432" max="7432" width="7.54296875" style="2" customWidth="1"/>
    <col min="7433" max="7434" width="17" style="2" customWidth="1"/>
    <col min="7435" max="7435" width="10.6328125" style="2" customWidth="1"/>
    <col min="7436" max="7436" width="14.90625" style="2" customWidth="1"/>
    <col min="7437" max="7687" width="9.08984375" style="2"/>
    <col min="7688" max="7688" width="7.54296875" style="2" customWidth="1"/>
    <col min="7689" max="7690" width="17" style="2" customWidth="1"/>
    <col min="7691" max="7691" width="10.6328125" style="2" customWidth="1"/>
    <col min="7692" max="7692" width="14.90625" style="2" customWidth="1"/>
    <col min="7693" max="7943" width="9.08984375" style="2"/>
    <col min="7944" max="7944" width="7.54296875" style="2" customWidth="1"/>
    <col min="7945" max="7946" width="17" style="2" customWidth="1"/>
    <col min="7947" max="7947" width="10.6328125" style="2" customWidth="1"/>
    <col min="7948" max="7948" width="14.90625" style="2" customWidth="1"/>
    <col min="7949" max="8199" width="9.08984375" style="2"/>
    <col min="8200" max="8200" width="7.54296875" style="2" customWidth="1"/>
    <col min="8201" max="8202" width="17" style="2" customWidth="1"/>
    <col min="8203" max="8203" width="10.6328125" style="2" customWidth="1"/>
    <col min="8204" max="8204" width="14.90625" style="2" customWidth="1"/>
    <col min="8205" max="8455" width="9.08984375" style="2"/>
    <col min="8456" max="8456" width="7.54296875" style="2" customWidth="1"/>
    <col min="8457" max="8458" width="17" style="2" customWidth="1"/>
    <col min="8459" max="8459" width="10.6328125" style="2" customWidth="1"/>
    <col min="8460" max="8460" width="14.90625" style="2" customWidth="1"/>
    <col min="8461" max="8711" width="9.08984375" style="2"/>
    <col min="8712" max="8712" width="7.54296875" style="2" customWidth="1"/>
    <col min="8713" max="8714" width="17" style="2" customWidth="1"/>
    <col min="8715" max="8715" width="10.6328125" style="2" customWidth="1"/>
    <col min="8716" max="8716" width="14.90625" style="2" customWidth="1"/>
    <col min="8717" max="8967" width="9.08984375" style="2"/>
    <col min="8968" max="8968" width="7.54296875" style="2" customWidth="1"/>
    <col min="8969" max="8970" width="17" style="2" customWidth="1"/>
    <col min="8971" max="8971" width="10.6328125" style="2" customWidth="1"/>
    <col min="8972" max="8972" width="14.90625" style="2" customWidth="1"/>
    <col min="8973" max="9223" width="9.08984375" style="2"/>
    <col min="9224" max="9224" width="7.54296875" style="2" customWidth="1"/>
    <col min="9225" max="9226" width="17" style="2" customWidth="1"/>
    <col min="9227" max="9227" width="10.6328125" style="2" customWidth="1"/>
    <col min="9228" max="9228" width="14.90625" style="2" customWidth="1"/>
    <col min="9229" max="9479" width="9.08984375" style="2"/>
    <col min="9480" max="9480" width="7.54296875" style="2" customWidth="1"/>
    <col min="9481" max="9482" width="17" style="2" customWidth="1"/>
    <col min="9483" max="9483" width="10.6328125" style="2" customWidth="1"/>
    <col min="9484" max="9484" width="14.90625" style="2" customWidth="1"/>
    <col min="9485" max="9735" width="9.08984375" style="2"/>
    <col min="9736" max="9736" width="7.54296875" style="2" customWidth="1"/>
    <col min="9737" max="9738" width="17" style="2" customWidth="1"/>
    <col min="9739" max="9739" width="10.6328125" style="2" customWidth="1"/>
    <col min="9740" max="9740" width="14.90625" style="2" customWidth="1"/>
    <col min="9741" max="9991" width="9.08984375" style="2"/>
    <col min="9992" max="9992" width="7.54296875" style="2" customWidth="1"/>
    <col min="9993" max="9994" width="17" style="2" customWidth="1"/>
    <col min="9995" max="9995" width="10.6328125" style="2" customWidth="1"/>
    <col min="9996" max="9996" width="14.90625" style="2" customWidth="1"/>
    <col min="9997" max="10247" width="9.08984375" style="2"/>
    <col min="10248" max="10248" width="7.54296875" style="2" customWidth="1"/>
    <col min="10249" max="10250" width="17" style="2" customWidth="1"/>
    <col min="10251" max="10251" width="10.6328125" style="2" customWidth="1"/>
    <col min="10252" max="10252" width="14.90625" style="2" customWidth="1"/>
    <col min="10253" max="10503" width="9.08984375" style="2"/>
    <col min="10504" max="10504" width="7.54296875" style="2" customWidth="1"/>
    <col min="10505" max="10506" width="17" style="2" customWidth="1"/>
    <col min="10507" max="10507" width="10.6328125" style="2" customWidth="1"/>
    <col min="10508" max="10508" width="14.90625" style="2" customWidth="1"/>
    <col min="10509" max="10759" width="9.08984375" style="2"/>
    <col min="10760" max="10760" width="7.54296875" style="2" customWidth="1"/>
    <col min="10761" max="10762" width="17" style="2" customWidth="1"/>
    <col min="10763" max="10763" width="10.6328125" style="2" customWidth="1"/>
    <col min="10764" max="10764" width="14.90625" style="2" customWidth="1"/>
    <col min="10765" max="11015" width="9.08984375" style="2"/>
    <col min="11016" max="11016" width="7.54296875" style="2" customWidth="1"/>
    <col min="11017" max="11018" width="17" style="2" customWidth="1"/>
    <col min="11019" max="11019" width="10.6328125" style="2" customWidth="1"/>
    <col min="11020" max="11020" width="14.90625" style="2" customWidth="1"/>
    <col min="11021" max="11271" width="9.08984375" style="2"/>
    <col min="11272" max="11272" width="7.54296875" style="2" customWidth="1"/>
    <col min="11273" max="11274" width="17" style="2" customWidth="1"/>
    <col min="11275" max="11275" width="10.6328125" style="2" customWidth="1"/>
    <col min="11276" max="11276" width="14.90625" style="2" customWidth="1"/>
    <col min="11277" max="11527" width="9.08984375" style="2"/>
    <col min="11528" max="11528" width="7.54296875" style="2" customWidth="1"/>
    <col min="11529" max="11530" width="17" style="2" customWidth="1"/>
    <col min="11531" max="11531" width="10.6328125" style="2" customWidth="1"/>
    <col min="11532" max="11532" width="14.90625" style="2" customWidth="1"/>
    <col min="11533" max="11783" width="9.08984375" style="2"/>
    <col min="11784" max="11784" width="7.54296875" style="2" customWidth="1"/>
    <col min="11785" max="11786" width="17" style="2" customWidth="1"/>
    <col min="11787" max="11787" width="10.6328125" style="2" customWidth="1"/>
    <col min="11788" max="11788" width="14.90625" style="2" customWidth="1"/>
    <col min="11789" max="12039" width="9.08984375" style="2"/>
    <col min="12040" max="12040" width="7.54296875" style="2" customWidth="1"/>
    <col min="12041" max="12042" width="17" style="2" customWidth="1"/>
    <col min="12043" max="12043" width="10.6328125" style="2" customWidth="1"/>
    <col min="12044" max="12044" width="14.90625" style="2" customWidth="1"/>
    <col min="12045" max="12295" width="9.08984375" style="2"/>
    <col min="12296" max="12296" width="7.54296875" style="2" customWidth="1"/>
    <col min="12297" max="12298" width="17" style="2" customWidth="1"/>
    <col min="12299" max="12299" width="10.6328125" style="2" customWidth="1"/>
    <col min="12300" max="12300" width="14.90625" style="2" customWidth="1"/>
    <col min="12301" max="12551" width="9.08984375" style="2"/>
    <col min="12552" max="12552" width="7.54296875" style="2" customWidth="1"/>
    <col min="12553" max="12554" width="17" style="2" customWidth="1"/>
    <col min="12555" max="12555" width="10.6328125" style="2" customWidth="1"/>
    <col min="12556" max="12556" width="14.90625" style="2" customWidth="1"/>
    <col min="12557" max="12807" width="9.08984375" style="2"/>
    <col min="12808" max="12808" width="7.54296875" style="2" customWidth="1"/>
    <col min="12809" max="12810" width="17" style="2" customWidth="1"/>
    <col min="12811" max="12811" width="10.6328125" style="2" customWidth="1"/>
    <col min="12812" max="12812" width="14.90625" style="2" customWidth="1"/>
    <col min="12813" max="13063" width="9.08984375" style="2"/>
    <col min="13064" max="13064" width="7.54296875" style="2" customWidth="1"/>
    <col min="13065" max="13066" width="17" style="2" customWidth="1"/>
    <col min="13067" max="13067" width="10.6328125" style="2" customWidth="1"/>
    <col min="13068" max="13068" width="14.90625" style="2" customWidth="1"/>
    <col min="13069" max="13319" width="9.08984375" style="2"/>
    <col min="13320" max="13320" width="7.54296875" style="2" customWidth="1"/>
    <col min="13321" max="13322" width="17" style="2" customWidth="1"/>
    <col min="13323" max="13323" width="10.6328125" style="2" customWidth="1"/>
    <col min="13324" max="13324" width="14.90625" style="2" customWidth="1"/>
    <col min="13325" max="13575" width="9.08984375" style="2"/>
    <col min="13576" max="13576" width="7.54296875" style="2" customWidth="1"/>
    <col min="13577" max="13578" width="17" style="2" customWidth="1"/>
    <col min="13579" max="13579" width="10.6328125" style="2" customWidth="1"/>
    <col min="13580" max="13580" width="14.90625" style="2" customWidth="1"/>
    <col min="13581" max="13831" width="9.08984375" style="2"/>
    <col min="13832" max="13832" width="7.54296875" style="2" customWidth="1"/>
    <col min="13833" max="13834" width="17" style="2" customWidth="1"/>
    <col min="13835" max="13835" width="10.6328125" style="2" customWidth="1"/>
    <col min="13836" max="13836" width="14.90625" style="2" customWidth="1"/>
    <col min="13837" max="14087" width="9.08984375" style="2"/>
    <col min="14088" max="14088" width="7.54296875" style="2" customWidth="1"/>
    <col min="14089" max="14090" width="17" style="2" customWidth="1"/>
    <col min="14091" max="14091" width="10.6328125" style="2" customWidth="1"/>
    <col min="14092" max="14092" width="14.90625" style="2" customWidth="1"/>
    <col min="14093" max="14343" width="9.08984375" style="2"/>
    <col min="14344" max="14344" width="7.54296875" style="2" customWidth="1"/>
    <col min="14345" max="14346" width="17" style="2" customWidth="1"/>
    <col min="14347" max="14347" width="10.6328125" style="2" customWidth="1"/>
    <col min="14348" max="14348" width="14.90625" style="2" customWidth="1"/>
    <col min="14349" max="14599" width="9.08984375" style="2"/>
    <col min="14600" max="14600" width="7.54296875" style="2" customWidth="1"/>
    <col min="14601" max="14602" width="17" style="2" customWidth="1"/>
    <col min="14603" max="14603" width="10.6328125" style="2" customWidth="1"/>
    <col min="14604" max="14604" width="14.90625" style="2" customWidth="1"/>
    <col min="14605" max="14855" width="9.08984375" style="2"/>
    <col min="14856" max="14856" width="7.54296875" style="2" customWidth="1"/>
    <col min="14857" max="14858" width="17" style="2" customWidth="1"/>
    <col min="14859" max="14859" width="10.6328125" style="2" customWidth="1"/>
    <col min="14860" max="14860" width="14.90625" style="2" customWidth="1"/>
    <col min="14861" max="15111" width="9.08984375" style="2"/>
    <col min="15112" max="15112" width="7.54296875" style="2" customWidth="1"/>
    <col min="15113" max="15114" width="17" style="2" customWidth="1"/>
    <col min="15115" max="15115" width="10.6328125" style="2" customWidth="1"/>
    <col min="15116" max="15116" width="14.90625" style="2" customWidth="1"/>
    <col min="15117" max="15367" width="9.08984375" style="2"/>
    <col min="15368" max="15368" width="7.54296875" style="2" customWidth="1"/>
    <col min="15369" max="15370" width="17" style="2" customWidth="1"/>
    <col min="15371" max="15371" width="10.6328125" style="2" customWidth="1"/>
    <col min="15372" max="15372" width="14.90625" style="2" customWidth="1"/>
    <col min="15373" max="15623" width="9.08984375" style="2"/>
    <col min="15624" max="15624" width="7.54296875" style="2" customWidth="1"/>
    <col min="15625" max="15626" width="17" style="2" customWidth="1"/>
    <col min="15627" max="15627" width="10.6328125" style="2" customWidth="1"/>
    <col min="15628" max="15628" width="14.90625" style="2" customWidth="1"/>
    <col min="15629" max="15879" width="9.08984375" style="2"/>
    <col min="15880" max="15880" width="7.54296875" style="2" customWidth="1"/>
    <col min="15881" max="15882" width="17" style="2" customWidth="1"/>
    <col min="15883" max="15883" width="10.6328125" style="2" customWidth="1"/>
    <col min="15884" max="15884" width="14.90625" style="2" customWidth="1"/>
    <col min="15885" max="16135" width="9.08984375" style="2"/>
    <col min="16136" max="16136" width="7.54296875" style="2" customWidth="1"/>
    <col min="16137" max="16138" width="17" style="2" customWidth="1"/>
    <col min="16139" max="16139" width="10.6328125" style="2" customWidth="1"/>
    <col min="16140" max="16140" width="14.90625" style="2" customWidth="1"/>
    <col min="16141" max="16384" width="9.08984375" style="2"/>
  </cols>
  <sheetData>
    <row r="1" spans="1:21" ht="33.5" x14ac:dyDescent="0.35">
      <c r="A1" s="4"/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0</v>
      </c>
      <c r="H1" s="27" t="s">
        <v>51</v>
      </c>
      <c r="I1" s="27" t="s">
        <v>64</v>
      </c>
      <c r="J1" s="28" t="s">
        <v>52</v>
      </c>
      <c r="K1" s="28" t="s">
        <v>57</v>
      </c>
      <c r="L1" s="28" t="s">
        <v>49</v>
      </c>
      <c r="M1" s="29" t="s">
        <v>58</v>
      </c>
      <c r="N1" s="29" t="s">
        <v>48</v>
      </c>
      <c r="O1" s="29" t="s">
        <v>53</v>
      </c>
      <c r="T1" s="17" t="s">
        <v>62</v>
      </c>
    </row>
    <row r="2" spans="1:21" s="1" customFormat="1" ht="18.5" x14ac:dyDescent="0.45">
      <c r="A2" s="6" t="s">
        <v>6</v>
      </c>
      <c r="B2" s="7" t="s">
        <v>50</v>
      </c>
      <c r="C2" s="8" t="s">
        <v>8</v>
      </c>
      <c r="D2" s="8" t="s">
        <v>9</v>
      </c>
      <c r="E2" s="8" t="s">
        <v>10</v>
      </c>
      <c r="F2" s="7" t="s">
        <v>11</v>
      </c>
      <c r="G2" s="8" t="s">
        <v>12</v>
      </c>
      <c r="H2" s="27"/>
      <c r="I2" s="31">
        <f>+SUM(I3:I206)</f>
        <v>3498100.3880160172</v>
      </c>
      <c r="J2" s="28"/>
      <c r="K2" s="28"/>
      <c r="L2" s="32">
        <f>+SUM(L3:L206)</f>
        <v>0</v>
      </c>
      <c r="M2" s="29"/>
      <c r="N2" s="29"/>
      <c r="O2" s="30">
        <f>+SUM(O3:O206)</f>
        <v>1.3432984928707935E+49</v>
      </c>
      <c r="Q2" s="25" t="s">
        <v>54</v>
      </c>
      <c r="R2" s="25"/>
    </row>
    <row r="3" spans="1:21" x14ac:dyDescent="0.35">
      <c r="A3" s="9">
        <v>1</v>
      </c>
      <c r="B3" s="10">
        <v>1</v>
      </c>
      <c r="C3" s="11">
        <v>39</v>
      </c>
      <c r="D3" s="11">
        <v>5</v>
      </c>
      <c r="E3" s="11">
        <v>12</v>
      </c>
      <c r="F3" s="10">
        <v>4</v>
      </c>
      <c r="G3" s="11">
        <v>57700</v>
      </c>
      <c r="H3" s="19">
        <f>+$R$3+$R$4*$D3</f>
        <v>62933.926467547193</v>
      </c>
      <c r="I3" s="19">
        <f>+ABS(G3-H3)</f>
        <v>5233.9264675471932</v>
      </c>
      <c r="J3" s="18"/>
      <c r="K3" s="18"/>
      <c r="L3" s="18"/>
      <c r="M3" s="21">
        <f>+$R$9+$R$10*$D3</f>
        <v>86623.762229244268</v>
      </c>
      <c r="N3" s="21">
        <f>+ABS(G3-M3)</f>
        <v>28923.762229244268</v>
      </c>
      <c r="O3" s="21">
        <f>+N3^10</f>
        <v>4.0977723448241434E+44</v>
      </c>
      <c r="Q3" s="26" t="s">
        <v>46</v>
      </c>
      <c r="R3" s="25">
        <v>44099.946440849737</v>
      </c>
      <c r="T3" s="2">
        <v>0</v>
      </c>
      <c r="U3" s="2">
        <f>+R3</f>
        <v>44099.946440849737</v>
      </c>
    </row>
    <row r="4" spans="1:21" x14ac:dyDescent="0.35">
      <c r="A4" s="9">
        <v>2</v>
      </c>
      <c r="B4" s="10">
        <v>0</v>
      </c>
      <c r="C4" s="11">
        <v>44</v>
      </c>
      <c r="D4" s="11">
        <v>12</v>
      </c>
      <c r="E4" s="11">
        <v>8</v>
      </c>
      <c r="F4" s="10">
        <v>6</v>
      </c>
      <c r="G4" s="11">
        <v>76400</v>
      </c>
      <c r="H4" s="19">
        <f t="shared" ref="H4:H67" si="0">+$R$3+$R$4*$D4</f>
        <v>89301.498504923642</v>
      </c>
      <c r="I4" s="19">
        <f t="shared" ref="I4:I67" si="1">+ABS(G4-H4)</f>
        <v>12901.498504923642</v>
      </c>
      <c r="J4" s="18"/>
      <c r="K4" s="18"/>
      <c r="L4" s="18"/>
      <c r="M4" s="21">
        <f t="shared" ref="M4:M67" si="2">+$R$9+$R$10*$D4</f>
        <v>109494.03450666508</v>
      </c>
      <c r="N4" s="21">
        <f t="shared" ref="N4:N67" si="3">+ABS(G4-M4)</f>
        <v>33094.034506665077</v>
      </c>
      <c r="O4" s="21">
        <f t="shared" ref="O4:O67" si="4">+N4^10</f>
        <v>1.5757856962373671E+45</v>
      </c>
      <c r="P4" s="1"/>
      <c r="Q4" s="25" t="s">
        <v>47</v>
      </c>
      <c r="R4" s="25">
        <v>3766.7960053394922</v>
      </c>
      <c r="T4" s="2">
        <f>+MAX(D3:D206)</f>
        <v>20</v>
      </c>
      <c r="U4" s="2">
        <f>+R3+R4*T4</f>
        <v>119435.86654763957</v>
      </c>
    </row>
    <row r="5" spans="1:21" x14ac:dyDescent="0.35">
      <c r="A5" s="9">
        <v>3</v>
      </c>
      <c r="B5" s="10">
        <v>0</v>
      </c>
      <c r="C5" s="11">
        <v>24</v>
      </c>
      <c r="D5" s="11">
        <v>0</v>
      </c>
      <c r="E5" s="11">
        <v>2</v>
      </c>
      <c r="F5" s="10">
        <v>4</v>
      </c>
      <c r="G5" s="11">
        <v>44000</v>
      </c>
      <c r="H5" s="19">
        <f t="shared" si="0"/>
        <v>44099.946440849737</v>
      </c>
      <c r="I5" s="19">
        <f t="shared" si="1"/>
        <v>99.946440849736973</v>
      </c>
      <c r="J5" s="18"/>
      <c r="K5" s="18"/>
      <c r="L5" s="18"/>
      <c r="M5" s="21">
        <f t="shared" si="2"/>
        <v>70287.853459657985</v>
      </c>
      <c r="N5" s="21">
        <f t="shared" si="3"/>
        <v>26287.853459657985</v>
      </c>
      <c r="O5" s="21">
        <f t="shared" si="4"/>
        <v>1.5759819946899002E+44</v>
      </c>
      <c r="Q5" s="23" t="s">
        <v>55</v>
      </c>
      <c r="R5" s="23"/>
    </row>
    <row r="6" spans="1:21" x14ac:dyDescent="0.35">
      <c r="A6" s="9">
        <v>4</v>
      </c>
      <c r="B6" s="10">
        <v>1</v>
      </c>
      <c r="C6" s="11">
        <v>25</v>
      </c>
      <c r="D6" s="11">
        <v>2</v>
      </c>
      <c r="E6" s="11">
        <v>1</v>
      </c>
      <c r="F6" s="10">
        <v>4</v>
      </c>
      <c r="G6" s="11">
        <v>41600</v>
      </c>
      <c r="H6" s="19">
        <f t="shared" si="0"/>
        <v>51633.538451528722</v>
      </c>
      <c r="I6" s="19">
        <f t="shared" si="1"/>
        <v>10033.538451528722</v>
      </c>
      <c r="J6" s="18"/>
      <c r="K6" s="18"/>
      <c r="L6" s="18"/>
      <c r="M6" s="21">
        <f t="shared" si="2"/>
        <v>76822.216967492495</v>
      </c>
      <c r="N6" s="21">
        <f t="shared" si="3"/>
        <v>35222.216967492495</v>
      </c>
      <c r="O6" s="21">
        <f t="shared" si="4"/>
        <v>2.9387786757235177E+45</v>
      </c>
      <c r="Q6" s="23" t="s">
        <v>46</v>
      </c>
      <c r="R6" s="33">
        <v>0</v>
      </c>
      <c r="T6" s="2">
        <v>0</v>
      </c>
      <c r="U6" s="2">
        <f>+R6</f>
        <v>0</v>
      </c>
    </row>
    <row r="7" spans="1:21" x14ac:dyDescent="0.35">
      <c r="A7" s="9">
        <v>5</v>
      </c>
      <c r="B7" s="10">
        <v>0</v>
      </c>
      <c r="C7" s="11">
        <v>56</v>
      </c>
      <c r="D7" s="11">
        <v>5</v>
      </c>
      <c r="E7" s="11">
        <v>25</v>
      </c>
      <c r="F7" s="10">
        <v>8</v>
      </c>
      <c r="G7" s="11">
        <v>163900</v>
      </c>
      <c r="H7" s="19">
        <f t="shared" si="0"/>
        <v>62933.926467547193</v>
      </c>
      <c r="I7" s="19">
        <f t="shared" si="1"/>
        <v>100966.07353245281</v>
      </c>
      <c r="J7" s="18"/>
      <c r="K7" s="18"/>
      <c r="L7" s="18"/>
      <c r="M7" s="21">
        <f t="shared" si="2"/>
        <v>86623.762229244268</v>
      </c>
      <c r="N7" s="21">
        <f t="shared" si="3"/>
        <v>77276.237770755732</v>
      </c>
      <c r="O7" s="21">
        <f t="shared" si="4"/>
        <v>7.5938095492973457E+48</v>
      </c>
      <c r="Q7" s="24" t="s">
        <v>47</v>
      </c>
      <c r="R7" s="33">
        <v>0</v>
      </c>
      <c r="T7" s="2">
        <f>+MAX(D3:D206)</f>
        <v>20</v>
      </c>
      <c r="U7" s="2">
        <f>+R6+R7*T7</f>
        <v>0</v>
      </c>
    </row>
    <row r="8" spans="1:21" x14ac:dyDescent="0.35">
      <c r="A8" s="9">
        <v>6</v>
      </c>
      <c r="B8" s="10">
        <v>1</v>
      </c>
      <c r="C8" s="11">
        <v>41</v>
      </c>
      <c r="D8" s="11">
        <v>9</v>
      </c>
      <c r="E8" s="11">
        <v>10</v>
      </c>
      <c r="F8" s="10">
        <v>4</v>
      </c>
      <c r="G8" s="11">
        <v>72700</v>
      </c>
      <c r="H8" s="19">
        <f t="shared" si="0"/>
        <v>78001.110488905164</v>
      </c>
      <c r="I8" s="19">
        <f t="shared" si="1"/>
        <v>5301.1104889051639</v>
      </c>
      <c r="J8" s="18"/>
      <c r="K8" s="18"/>
      <c r="L8" s="18"/>
      <c r="M8" s="21">
        <f t="shared" si="2"/>
        <v>99692.489244913304</v>
      </c>
      <c r="N8" s="21">
        <f t="shared" si="3"/>
        <v>26992.489244913304</v>
      </c>
      <c r="O8" s="21">
        <f t="shared" si="4"/>
        <v>2.0531910856365969E+44</v>
      </c>
      <c r="Q8" s="23" t="s">
        <v>56</v>
      </c>
      <c r="R8" s="21"/>
    </row>
    <row r="9" spans="1:21" x14ac:dyDescent="0.35">
      <c r="A9" s="9">
        <v>7</v>
      </c>
      <c r="B9" s="10">
        <v>1</v>
      </c>
      <c r="C9" s="11">
        <v>33</v>
      </c>
      <c r="D9" s="11">
        <v>6</v>
      </c>
      <c r="E9" s="11">
        <v>2</v>
      </c>
      <c r="F9" s="10">
        <v>6</v>
      </c>
      <c r="G9" s="11">
        <v>60300</v>
      </c>
      <c r="H9" s="19">
        <f t="shared" si="0"/>
        <v>66700.722472886686</v>
      </c>
      <c r="I9" s="19">
        <f t="shared" si="1"/>
        <v>6400.7224728866859</v>
      </c>
      <c r="J9" s="18"/>
      <c r="K9" s="18"/>
      <c r="L9" s="18"/>
      <c r="M9" s="21">
        <f t="shared" si="2"/>
        <v>89890.943983161531</v>
      </c>
      <c r="N9" s="21">
        <f t="shared" si="3"/>
        <v>29590.943983161531</v>
      </c>
      <c r="O9" s="21">
        <f t="shared" si="4"/>
        <v>5.1474033216116415E+44</v>
      </c>
      <c r="Q9" s="22" t="s">
        <v>46</v>
      </c>
      <c r="R9" s="21">
        <v>70287.853459657985</v>
      </c>
      <c r="T9" s="2">
        <v>0</v>
      </c>
      <c r="U9" s="2">
        <f>+R9</f>
        <v>70287.853459657985</v>
      </c>
    </row>
    <row r="10" spans="1:21" x14ac:dyDescent="0.35">
      <c r="A10" s="9">
        <v>8</v>
      </c>
      <c r="B10" s="10">
        <v>0</v>
      </c>
      <c r="C10" s="11">
        <v>37</v>
      </c>
      <c r="D10" s="11">
        <v>11</v>
      </c>
      <c r="E10" s="11">
        <v>6</v>
      </c>
      <c r="F10" s="10">
        <v>4</v>
      </c>
      <c r="G10" s="11">
        <v>63500</v>
      </c>
      <c r="H10" s="19">
        <f t="shared" si="0"/>
        <v>85534.702499584149</v>
      </c>
      <c r="I10" s="19">
        <f t="shared" si="1"/>
        <v>22034.702499584149</v>
      </c>
      <c r="J10" s="18"/>
      <c r="K10" s="18"/>
      <c r="L10" s="18"/>
      <c r="M10" s="21">
        <f t="shared" si="2"/>
        <v>106226.85275274781</v>
      </c>
      <c r="N10" s="21">
        <f t="shared" si="3"/>
        <v>42726.852752747815</v>
      </c>
      <c r="O10" s="21">
        <f t="shared" si="4"/>
        <v>2.0277249266027441E+46</v>
      </c>
      <c r="Q10" s="21" t="s">
        <v>47</v>
      </c>
      <c r="R10" s="21">
        <v>3267.1817539172571</v>
      </c>
      <c r="T10" s="2">
        <f>+MAX(D3:D206)</f>
        <v>20</v>
      </c>
      <c r="U10" s="2">
        <f>+R9+R10*T10</f>
        <v>135631.48853800312</v>
      </c>
    </row>
    <row r="11" spans="1:21" x14ac:dyDescent="0.35">
      <c r="A11" s="9">
        <v>9</v>
      </c>
      <c r="B11" s="10">
        <v>1</v>
      </c>
      <c r="C11" s="11">
        <v>51</v>
      </c>
      <c r="D11" s="11">
        <v>12</v>
      </c>
      <c r="E11" s="11">
        <v>16</v>
      </c>
      <c r="F11" s="10">
        <v>6</v>
      </c>
      <c r="G11" s="11">
        <v>131200</v>
      </c>
      <c r="H11" s="19">
        <f t="shared" si="0"/>
        <v>89301.498504923642</v>
      </c>
      <c r="I11" s="19">
        <f t="shared" si="1"/>
        <v>41898.501495076358</v>
      </c>
      <c r="J11" s="18"/>
      <c r="K11" s="18"/>
      <c r="L11" s="18"/>
      <c r="M11" s="21">
        <f t="shared" si="2"/>
        <v>109494.03450666508</v>
      </c>
      <c r="N11" s="21">
        <f t="shared" si="3"/>
        <v>21705.965493334923</v>
      </c>
      <c r="O11" s="21">
        <f t="shared" si="4"/>
        <v>2.3216197124684535E+43</v>
      </c>
    </row>
    <row r="12" spans="1:21" x14ac:dyDescent="0.35">
      <c r="A12" s="9">
        <v>10</v>
      </c>
      <c r="B12" s="10">
        <v>0</v>
      </c>
      <c r="C12" s="11">
        <v>23</v>
      </c>
      <c r="D12" s="11">
        <v>0</v>
      </c>
      <c r="E12" s="11">
        <v>1</v>
      </c>
      <c r="F12" s="10">
        <v>4</v>
      </c>
      <c r="G12" s="11">
        <v>39200</v>
      </c>
      <c r="H12" s="19">
        <f t="shared" si="0"/>
        <v>44099.946440849737</v>
      </c>
      <c r="I12" s="19">
        <f t="shared" si="1"/>
        <v>4899.946440849737</v>
      </c>
      <c r="J12" s="18"/>
      <c r="K12" s="18"/>
      <c r="L12" s="18"/>
      <c r="M12" s="21">
        <f t="shared" si="2"/>
        <v>70287.853459657985</v>
      </c>
      <c r="N12" s="21">
        <f t="shared" si="3"/>
        <v>31087.853459657985</v>
      </c>
      <c r="O12" s="21">
        <f t="shared" si="4"/>
        <v>8.4315488600597711E+44</v>
      </c>
    </row>
    <row r="13" spans="1:21" x14ac:dyDescent="0.35">
      <c r="A13" s="9">
        <v>11</v>
      </c>
      <c r="B13" s="10">
        <v>0</v>
      </c>
      <c r="C13" s="11">
        <v>31</v>
      </c>
      <c r="D13" s="11">
        <v>5</v>
      </c>
      <c r="E13" s="11">
        <v>4</v>
      </c>
      <c r="F13" s="10">
        <v>6</v>
      </c>
      <c r="G13" s="11">
        <v>62900</v>
      </c>
      <c r="H13" s="19">
        <f t="shared" si="0"/>
        <v>62933.926467547193</v>
      </c>
      <c r="I13" s="19">
        <f t="shared" si="1"/>
        <v>33.92646754719317</v>
      </c>
      <c r="J13" s="18"/>
      <c r="K13" s="18"/>
      <c r="L13" s="18"/>
      <c r="M13" s="21">
        <f t="shared" si="2"/>
        <v>86623.762229244268</v>
      </c>
      <c r="N13" s="21">
        <f t="shared" si="3"/>
        <v>23723.762229244268</v>
      </c>
      <c r="O13" s="21">
        <f t="shared" si="4"/>
        <v>5.6472319605308012E+43</v>
      </c>
    </row>
    <row r="14" spans="1:21" x14ac:dyDescent="0.35">
      <c r="A14" s="9">
        <v>12</v>
      </c>
      <c r="B14" s="10">
        <v>1</v>
      </c>
      <c r="C14" s="11">
        <v>27</v>
      </c>
      <c r="D14" s="11">
        <v>0</v>
      </c>
      <c r="E14" s="11">
        <v>8</v>
      </c>
      <c r="F14" s="10">
        <v>0</v>
      </c>
      <c r="G14" s="11">
        <v>26200</v>
      </c>
      <c r="H14" s="19">
        <f t="shared" si="0"/>
        <v>44099.946440849737</v>
      </c>
      <c r="I14" s="19">
        <f t="shared" si="1"/>
        <v>17899.946440849737</v>
      </c>
      <c r="J14" s="18"/>
      <c r="K14" s="18"/>
      <c r="L14" s="18"/>
      <c r="M14" s="21">
        <f t="shared" si="2"/>
        <v>70287.853459657985</v>
      </c>
      <c r="N14" s="21">
        <f t="shared" si="3"/>
        <v>44087.853459657985</v>
      </c>
      <c r="O14" s="21">
        <f t="shared" si="4"/>
        <v>2.7745307663754111E+46</v>
      </c>
    </row>
    <row r="15" spans="1:21" x14ac:dyDescent="0.35">
      <c r="A15" s="9">
        <v>13</v>
      </c>
      <c r="B15" s="10">
        <v>0</v>
      </c>
      <c r="C15" s="11">
        <v>47</v>
      </c>
      <c r="D15" s="11">
        <v>11</v>
      </c>
      <c r="E15" s="11">
        <v>9</v>
      </c>
      <c r="F15" s="10">
        <v>4</v>
      </c>
      <c r="G15" s="11">
        <v>74500</v>
      </c>
      <c r="H15" s="19">
        <f t="shared" si="0"/>
        <v>85534.702499584149</v>
      </c>
      <c r="I15" s="19">
        <f t="shared" si="1"/>
        <v>11034.702499584149</v>
      </c>
      <c r="J15" s="18"/>
      <c r="K15" s="18"/>
      <c r="L15" s="18"/>
      <c r="M15" s="21">
        <f t="shared" si="2"/>
        <v>106226.85275274781</v>
      </c>
      <c r="N15" s="21">
        <f t="shared" si="3"/>
        <v>31726.852752747815</v>
      </c>
      <c r="O15" s="21">
        <f t="shared" si="4"/>
        <v>1.0334035044603798E+45</v>
      </c>
    </row>
    <row r="16" spans="1:21" x14ac:dyDescent="0.35">
      <c r="A16" s="9">
        <v>14</v>
      </c>
      <c r="B16" s="10">
        <v>1</v>
      </c>
      <c r="C16" s="11">
        <v>35</v>
      </c>
      <c r="D16" s="11">
        <v>5</v>
      </c>
      <c r="E16" s="11">
        <v>5</v>
      </c>
      <c r="F16" s="10">
        <v>6</v>
      </c>
      <c r="G16" s="11">
        <v>64800</v>
      </c>
      <c r="H16" s="19">
        <f t="shared" si="0"/>
        <v>62933.926467547193</v>
      </c>
      <c r="I16" s="19">
        <f t="shared" si="1"/>
        <v>1866.0735324528068</v>
      </c>
      <c r="J16" s="18"/>
      <c r="K16" s="18"/>
      <c r="L16" s="18"/>
      <c r="M16" s="21">
        <f t="shared" si="2"/>
        <v>86623.762229244268</v>
      </c>
      <c r="N16" s="21">
        <f t="shared" si="3"/>
        <v>21823.762229244268</v>
      </c>
      <c r="O16" s="21">
        <f t="shared" si="4"/>
        <v>2.4507342116449147E+43</v>
      </c>
    </row>
    <row r="17" spans="1:15" x14ac:dyDescent="0.35">
      <c r="A17" s="9">
        <v>15</v>
      </c>
      <c r="B17" s="10">
        <v>1</v>
      </c>
      <c r="C17" s="11">
        <v>29</v>
      </c>
      <c r="D17" s="11">
        <v>5</v>
      </c>
      <c r="E17" s="11">
        <v>4</v>
      </c>
      <c r="F17" s="10">
        <v>0</v>
      </c>
      <c r="G17" s="11">
        <v>21600</v>
      </c>
      <c r="H17" s="19">
        <f t="shared" si="0"/>
        <v>62933.926467547193</v>
      </c>
      <c r="I17" s="19">
        <f t="shared" si="1"/>
        <v>41333.926467547193</v>
      </c>
      <c r="J17" s="18"/>
      <c r="K17" s="18"/>
      <c r="L17" s="18"/>
      <c r="M17" s="21">
        <f t="shared" si="2"/>
        <v>86623.762229244268</v>
      </c>
      <c r="N17" s="21">
        <f t="shared" si="3"/>
        <v>65023.762229244268</v>
      </c>
      <c r="O17" s="21">
        <f t="shared" si="4"/>
        <v>1.3512040510033119E+48</v>
      </c>
    </row>
    <row r="18" spans="1:15" x14ac:dyDescent="0.35">
      <c r="A18" s="9">
        <v>16</v>
      </c>
      <c r="B18" s="10">
        <v>0</v>
      </c>
      <c r="C18" s="11">
        <v>46</v>
      </c>
      <c r="D18" s="11">
        <v>4</v>
      </c>
      <c r="E18" s="11">
        <v>15</v>
      </c>
      <c r="F18" s="10">
        <v>6</v>
      </c>
      <c r="G18" s="11">
        <v>81900</v>
      </c>
      <c r="H18" s="19">
        <f t="shared" si="0"/>
        <v>59167.130462207708</v>
      </c>
      <c r="I18" s="19">
        <f t="shared" si="1"/>
        <v>22732.869537792292</v>
      </c>
      <c r="J18" s="18"/>
      <c r="K18" s="18"/>
      <c r="L18" s="18"/>
      <c r="M18" s="21">
        <f t="shared" si="2"/>
        <v>83356.580475327006</v>
      </c>
      <c r="N18" s="21">
        <f t="shared" si="3"/>
        <v>1456.5804753270058</v>
      </c>
      <c r="O18" s="21">
        <f t="shared" si="4"/>
        <v>4.2987762592895524E+31</v>
      </c>
    </row>
    <row r="19" spans="1:15" x14ac:dyDescent="0.35">
      <c r="A19" s="9">
        <v>17</v>
      </c>
      <c r="B19" s="10">
        <v>1</v>
      </c>
      <c r="C19" s="11">
        <v>50</v>
      </c>
      <c r="D19" s="11">
        <v>10</v>
      </c>
      <c r="E19" s="11">
        <v>17</v>
      </c>
      <c r="F19" s="10">
        <v>4</v>
      </c>
      <c r="G19" s="11">
        <v>115400</v>
      </c>
      <c r="H19" s="19">
        <f t="shared" si="0"/>
        <v>81767.906494244657</v>
      </c>
      <c r="I19" s="19">
        <f t="shared" si="1"/>
        <v>33632.093505755343</v>
      </c>
      <c r="J19" s="18"/>
      <c r="K19" s="18"/>
      <c r="L19" s="18"/>
      <c r="M19" s="21">
        <f t="shared" si="2"/>
        <v>102959.67099883055</v>
      </c>
      <c r="N19" s="21">
        <f t="shared" si="3"/>
        <v>12440.329001169448</v>
      </c>
      <c r="O19" s="21">
        <f t="shared" si="4"/>
        <v>8.8780719445344927E+40</v>
      </c>
    </row>
    <row r="20" spans="1:15" x14ac:dyDescent="0.35">
      <c r="A20" s="9">
        <v>18</v>
      </c>
      <c r="B20" s="10">
        <v>0</v>
      </c>
      <c r="C20" s="11">
        <v>30</v>
      </c>
      <c r="D20" s="11">
        <v>3</v>
      </c>
      <c r="E20" s="11">
        <v>6</v>
      </c>
      <c r="F20" s="10">
        <v>4</v>
      </c>
      <c r="G20" s="11">
        <v>57800</v>
      </c>
      <c r="H20" s="19">
        <f t="shared" si="0"/>
        <v>55400.334456868215</v>
      </c>
      <c r="I20" s="19">
        <f t="shared" si="1"/>
        <v>2399.6655431317849</v>
      </c>
      <c r="J20" s="18"/>
      <c r="K20" s="18"/>
      <c r="L20" s="18"/>
      <c r="M20" s="21">
        <f t="shared" si="2"/>
        <v>80089.398721409758</v>
      </c>
      <c r="N20" s="21">
        <f t="shared" si="3"/>
        <v>22289.398721409758</v>
      </c>
      <c r="O20" s="21">
        <f t="shared" si="4"/>
        <v>3.0267986468949228E+43</v>
      </c>
    </row>
    <row r="21" spans="1:15" x14ac:dyDescent="0.35">
      <c r="A21" s="9">
        <v>19</v>
      </c>
      <c r="B21" s="10">
        <v>1</v>
      </c>
      <c r="C21" s="11">
        <v>34</v>
      </c>
      <c r="D21" s="11">
        <v>10</v>
      </c>
      <c r="E21" s="11">
        <v>1</v>
      </c>
      <c r="F21" s="10">
        <v>4</v>
      </c>
      <c r="G21" s="11">
        <v>55800</v>
      </c>
      <c r="H21" s="19">
        <f t="shared" si="0"/>
        <v>81767.906494244657</v>
      </c>
      <c r="I21" s="19">
        <f t="shared" si="1"/>
        <v>25967.906494244657</v>
      </c>
      <c r="J21" s="18"/>
      <c r="K21" s="18"/>
      <c r="L21" s="18"/>
      <c r="M21" s="21">
        <f t="shared" si="2"/>
        <v>102959.67099883055</v>
      </c>
      <c r="N21" s="21">
        <f t="shared" si="3"/>
        <v>47159.670998830552</v>
      </c>
      <c r="O21" s="21">
        <f t="shared" si="4"/>
        <v>5.4413625909694346E+46</v>
      </c>
    </row>
    <row r="22" spans="1:15" x14ac:dyDescent="0.35">
      <c r="A22" s="9">
        <v>20</v>
      </c>
      <c r="B22" s="10">
        <v>1</v>
      </c>
      <c r="C22" s="11">
        <v>42</v>
      </c>
      <c r="D22" s="11">
        <v>11</v>
      </c>
      <c r="E22" s="11">
        <v>8</v>
      </c>
      <c r="F22" s="10">
        <v>4</v>
      </c>
      <c r="G22" s="11">
        <v>76100</v>
      </c>
      <c r="H22" s="19">
        <f t="shared" si="0"/>
        <v>85534.702499584149</v>
      </c>
      <c r="I22" s="19">
        <f t="shared" si="1"/>
        <v>9434.7024995841493</v>
      </c>
      <c r="J22" s="18"/>
      <c r="K22" s="18"/>
      <c r="L22" s="18"/>
      <c r="M22" s="21">
        <f t="shared" si="2"/>
        <v>106226.85275274781</v>
      </c>
      <c r="N22" s="21">
        <f t="shared" si="3"/>
        <v>30126.852752747815</v>
      </c>
      <c r="O22" s="21">
        <f t="shared" si="4"/>
        <v>6.1593892132658661E+44</v>
      </c>
    </row>
    <row r="23" spans="1:15" x14ac:dyDescent="0.35">
      <c r="A23" s="9">
        <v>21</v>
      </c>
      <c r="B23" s="10">
        <v>1</v>
      </c>
      <c r="C23" s="11">
        <v>51</v>
      </c>
      <c r="D23" s="11">
        <v>10</v>
      </c>
      <c r="E23" s="11">
        <v>15</v>
      </c>
      <c r="F23" s="10">
        <v>8</v>
      </c>
      <c r="G23" s="11">
        <v>135700</v>
      </c>
      <c r="H23" s="19">
        <f t="shared" si="0"/>
        <v>81767.906494244657</v>
      </c>
      <c r="I23" s="19">
        <f t="shared" si="1"/>
        <v>53932.093505755343</v>
      </c>
      <c r="J23" s="18"/>
      <c r="K23" s="18"/>
      <c r="L23" s="18"/>
      <c r="M23" s="21">
        <f t="shared" si="2"/>
        <v>102959.67099883055</v>
      </c>
      <c r="N23" s="21">
        <f t="shared" si="3"/>
        <v>32740.329001169448</v>
      </c>
      <c r="O23" s="21">
        <f t="shared" si="4"/>
        <v>1.415240969510616E+45</v>
      </c>
    </row>
    <row r="24" spans="1:15" x14ac:dyDescent="0.35">
      <c r="A24" s="9">
        <v>22</v>
      </c>
      <c r="B24" s="10">
        <v>0</v>
      </c>
      <c r="C24" s="11">
        <v>63</v>
      </c>
      <c r="D24" s="11">
        <v>16</v>
      </c>
      <c r="E24" s="11">
        <v>20</v>
      </c>
      <c r="F24" s="10">
        <v>4</v>
      </c>
      <c r="G24" s="11">
        <v>140400</v>
      </c>
      <c r="H24" s="19">
        <f t="shared" si="0"/>
        <v>104368.68252628161</v>
      </c>
      <c r="I24" s="19">
        <f t="shared" si="1"/>
        <v>36031.317473718387</v>
      </c>
      <c r="J24" s="18"/>
      <c r="K24" s="18"/>
      <c r="L24" s="18"/>
      <c r="M24" s="21">
        <f t="shared" si="2"/>
        <v>122562.7615223341</v>
      </c>
      <c r="N24" s="21">
        <f t="shared" si="3"/>
        <v>17837.238477665902</v>
      </c>
      <c r="O24" s="21">
        <f t="shared" si="4"/>
        <v>3.2604398097459114E+42</v>
      </c>
    </row>
    <row r="25" spans="1:15" x14ac:dyDescent="0.35">
      <c r="A25" s="9">
        <v>23</v>
      </c>
      <c r="B25" s="10">
        <v>0</v>
      </c>
      <c r="C25" s="11">
        <v>28</v>
      </c>
      <c r="D25" s="11">
        <v>0</v>
      </c>
      <c r="E25" s="11">
        <v>5</v>
      </c>
      <c r="F25" s="10">
        <v>4</v>
      </c>
      <c r="G25" s="11">
        <v>55400</v>
      </c>
      <c r="H25" s="19">
        <f t="shared" si="0"/>
        <v>44099.946440849737</v>
      </c>
      <c r="I25" s="19">
        <f t="shared" si="1"/>
        <v>11300.053559150263</v>
      </c>
      <c r="J25" s="18"/>
      <c r="K25" s="18"/>
      <c r="L25" s="18"/>
      <c r="M25" s="21">
        <f t="shared" si="2"/>
        <v>70287.853459657985</v>
      </c>
      <c r="N25" s="21">
        <f t="shared" si="3"/>
        <v>14887.853459657985</v>
      </c>
      <c r="O25" s="21">
        <f t="shared" si="4"/>
        <v>5.3495943814724112E+41</v>
      </c>
    </row>
    <row r="26" spans="1:15" x14ac:dyDescent="0.35">
      <c r="A26" s="9">
        <v>24</v>
      </c>
      <c r="B26" s="10">
        <v>1</v>
      </c>
      <c r="C26" s="11">
        <v>32</v>
      </c>
      <c r="D26" s="11">
        <v>4</v>
      </c>
      <c r="E26" s="11">
        <v>1</v>
      </c>
      <c r="F26" s="10">
        <v>4</v>
      </c>
      <c r="G26" s="11">
        <v>49700</v>
      </c>
      <c r="H26" s="19">
        <f t="shared" si="0"/>
        <v>59167.130462207708</v>
      </c>
      <c r="I26" s="19">
        <f t="shared" si="1"/>
        <v>9467.1304622077078</v>
      </c>
      <c r="J26" s="18"/>
      <c r="K26" s="18"/>
      <c r="L26" s="18"/>
      <c r="M26" s="21">
        <f t="shared" si="2"/>
        <v>83356.580475327006</v>
      </c>
      <c r="N26" s="21">
        <f t="shared" si="3"/>
        <v>33656.580475327006</v>
      </c>
      <c r="O26" s="21">
        <f t="shared" si="4"/>
        <v>1.8650904294164885E+45</v>
      </c>
    </row>
    <row r="27" spans="1:15" x14ac:dyDescent="0.35">
      <c r="A27" s="9">
        <v>25</v>
      </c>
      <c r="B27" s="10">
        <v>0</v>
      </c>
      <c r="C27" s="11">
        <v>55</v>
      </c>
      <c r="D27" s="11">
        <v>11</v>
      </c>
      <c r="E27" s="11">
        <v>16</v>
      </c>
      <c r="F27" s="10">
        <v>6</v>
      </c>
      <c r="G27" s="11">
        <v>134800</v>
      </c>
      <c r="H27" s="19">
        <f t="shared" si="0"/>
        <v>85534.702499584149</v>
      </c>
      <c r="I27" s="19">
        <f t="shared" si="1"/>
        <v>49265.297500415851</v>
      </c>
      <c r="J27" s="18"/>
      <c r="K27" s="18"/>
      <c r="L27" s="18"/>
      <c r="M27" s="21">
        <f t="shared" si="2"/>
        <v>106226.85275274781</v>
      </c>
      <c r="N27" s="21">
        <f t="shared" si="3"/>
        <v>28573.147247252185</v>
      </c>
      <c r="O27" s="21">
        <f t="shared" si="4"/>
        <v>3.6272775891266306E+44</v>
      </c>
    </row>
    <row r="28" spans="1:15" x14ac:dyDescent="0.35">
      <c r="A28" s="9">
        <v>26</v>
      </c>
      <c r="B28" s="10">
        <v>1</v>
      </c>
      <c r="C28" s="11">
        <v>45</v>
      </c>
      <c r="D28" s="11">
        <v>20</v>
      </c>
      <c r="E28" s="11">
        <v>2</v>
      </c>
      <c r="F28" s="10">
        <v>4</v>
      </c>
      <c r="G28" s="11">
        <v>76900</v>
      </c>
      <c r="H28" s="19">
        <f t="shared" si="0"/>
        <v>119435.86654763957</v>
      </c>
      <c r="I28" s="19">
        <f t="shared" si="1"/>
        <v>42535.866547639569</v>
      </c>
      <c r="J28" s="18"/>
      <c r="K28" s="18"/>
      <c r="L28" s="18"/>
      <c r="M28" s="21">
        <f t="shared" si="2"/>
        <v>135631.48853800312</v>
      </c>
      <c r="N28" s="21">
        <f t="shared" si="3"/>
        <v>58731.488538003119</v>
      </c>
      <c r="O28" s="21">
        <f t="shared" si="4"/>
        <v>4.8832626177667085E+47</v>
      </c>
    </row>
    <row r="29" spans="1:15" x14ac:dyDescent="0.35">
      <c r="A29" s="9">
        <v>27</v>
      </c>
      <c r="B29" s="10">
        <v>0</v>
      </c>
      <c r="C29" s="11">
        <v>34</v>
      </c>
      <c r="D29" s="11">
        <v>2</v>
      </c>
      <c r="E29" s="11">
        <v>12</v>
      </c>
      <c r="F29" s="10">
        <v>2</v>
      </c>
      <c r="G29" s="11">
        <v>28700</v>
      </c>
      <c r="H29" s="19">
        <f t="shared" si="0"/>
        <v>51633.538451528722</v>
      </c>
      <c r="I29" s="19">
        <f t="shared" si="1"/>
        <v>22933.538451528722</v>
      </c>
      <c r="J29" s="18"/>
      <c r="K29" s="18"/>
      <c r="L29" s="18"/>
      <c r="M29" s="21">
        <f t="shared" si="2"/>
        <v>76822.216967492495</v>
      </c>
      <c r="N29" s="21">
        <f t="shared" si="3"/>
        <v>48122.216967492495</v>
      </c>
      <c r="O29" s="21">
        <f t="shared" si="4"/>
        <v>6.6597245776096782E+46</v>
      </c>
    </row>
    <row r="30" spans="1:15" x14ac:dyDescent="0.35">
      <c r="A30" s="9">
        <v>28</v>
      </c>
      <c r="B30" s="10">
        <v>0</v>
      </c>
      <c r="C30" s="11">
        <v>33</v>
      </c>
      <c r="D30" s="11">
        <v>2</v>
      </c>
      <c r="E30" s="11">
        <v>7</v>
      </c>
      <c r="F30" s="10">
        <v>4</v>
      </c>
      <c r="G30" s="11">
        <v>58800</v>
      </c>
      <c r="H30" s="19">
        <f t="shared" si="0"/>
        <v>51633.538451528722</v>
      </c>
      <c r="I30" s="19">
        <f t="shared" si="1"/>
        <v>7166.4615484712776</v>
      </c>
      <c r="J30" s="18"/>
      <c r="K30" s="18"/>
      <c r="L30" s="18"/>
      <c r="M30" s="21">
        <f t="shared" si="2"/>
        <v>76822.216967492495</v>
      </c>
      <c r="N30" s="21">
        <f t="shared" si="3"/>
        <v>18022.216967492495</v>
      </c>
      <c r="O30" s="21">
        <f t="shared" si="4"/>
        <v>3.6147822252827202E+42</v>
      </c>
    </row>
    <row r="31" spans="1:15" x14ac:dyDescent="0.35">
      <c r="A31" s="9">
        <v>29</v>
      </c>
      <c r="B31" s="10">
        <v>1</v>
      </c>
      <c r="C31" s="11">
        <v>23</v>
      </c>
      <c r="D31" s="11">
        <v>0</v>
      </c>
      <c r="E31" s="11">
        <v>1</v>
      </c>
      <c r="F31" s="10">
        <v>4</v>
      </c>
      <c r="G31" s="11">
        <v>43100</v>
      </c>
      <c r="H31" s="19">
        <f t="shared" si="0"/>
        <v>44099.946440849737</v>
      </c>
      <c r="I31" s="19">
        <f t="shared" si="1"/>
        <v>999.94644084973697</v>
      </c>
      <c r="J31" s="18"/>
      <c r="K31" s="18"/>
      <c r="L31" s="18"/>
      <c r="M31" s="21">
        <f t="shared" si="2"/>
        <v>70287.853459657985</v>
      </c>
      <c r="N31" s="21">
        <f t="shared" si="3"/>
        <v>27187.853459657985</v>
      </c>
      <c r="O31" s="21">
        <f t="shared" si="4"/>
        <v>2.2067300267059906E+44</v>
      </c>
    </row>
    <row r="32" spans="1:15" x14ac:dyDescent="0.35">
      <c r="A32" s="9">
        <v>30</v>
      </c>
      <c r="B32" s="10">
        <v>0</v>
      </c>
      <c r="C32" s="11">
        <v>40</v>
      </c>
      <c r="D32" s="11">
        <v>4</v>
      </c>
      <c r="E32" s="11">
        <v>13</v>
      </c>
      <c r="F32" s="10">
        <v>6</v>
      </c>
      <c r="G32" s="11">
        <v>82400</v>
      </c>
      <c r="H32" s="19">
        <f t="shared" si="0"/>
        <v>59167.130462207708</v>
      </c>
      <c r="I32" s="19">
        <f t="shared" si="1"/>
        <v>23232.869537792292</v>
      </c>
      <c r="J32" s="18"/>
      <c r="K32" s="18"/>
      <c r="L32" s="18"/>
      <c r="M32" s="21">
        <f t="shared" si="2"/>
        <v>83356.580475327006</v>
      </c>
      <c r="N32" s="21">
        <f t="shared" si="3"/>
        <v>956.58047532700584</v>
      </c>
      <c r="O32" s="21">
        <f t="shared" si="4"/>
        <v>6.4152727113100172E+29</v>
      </c>
    </row>
    <row r="33" spans="1:15" x14ac:dyDescent="0.35">
      <c r="A33" s="9">
        <v>31</v>
      </c>
      <c r="B33" s="10">
        <v>1</v>
      </c>
      <c r="C33" s="11">
        <v>48</v>
      </c>
      <c r="D33" s="11">
        <v>6</v>
      </c>
      <c r="E33" s="11">
        <v>15</v>
      </c>
      <c r="F33" s="10">
        <v>4</v>
      </c>
      <c r="G33" s="11">
        <v>80100</v>
      </c>
      <c r="H33" s="19">
        <f t="shared" si="0"/>
        <v>66700.722472886686</v>
      </c>
      <c r="I33" s="19">
        <f t="shared" si="1"/>
        <v>13399.277527113314</v>
      </c>
      <c r="J33" s="18"/>
      <c r="K33" s="18"/>
      <c r="L33" s="18"/>
      <c r="M33" s="21">
        <f t="shared" si="2"/>
        <v>89890.943983161531</v>
      </c>
      <c r="N33" s="21">
        <f t="shared" si="3"/>
        <v>9790.9439831615309</v>
      </c>
      <c r="O33" s="21">
        <f t="shared" si="4"/>
        <v>8.0955369340477059E+39</v>
      </c>
    </row>
    <row r="34" spans="1:15" x14ac:dyDescent="0.35">
      <c r="A34" s="9">
        <v>32</v>
      </c>
      <c r="B34" s="10">
        <v>1</v>
      </c>
      <c r="C34" s="11">
        <v>27</v>
      </c>
      <c r="D34" s="11">
        <v>0</v>
      </c>
      <c r="E34" s="11">
        <v>6</v>
      </c>
      <c r="F34" s="10">
        <v>0</v>
      </c>
      <c r="G34" s="11">
        <v>27000</v>
      </c>
      <c r="H34" s="19">
        <f t="shared" si="0"/>
        <v>44099.946440849737</v>
      </c>
      <c r="I34" s="19">
        <f t="shared" si="1"/>
        <v>17099.946440849737</v>
      </c>
      <c r="J34" s="18"/>
      <c r="K34" s="18"/>
      <c r="L34" s="18"/>
      <c r="M34" s="21">
        <f t="shared" si="2"/>
        <v>70287.853459657985</v>
      </c>
      <c r="N34" s="21">
        <f t="shared" si="3"/>
        <v>43287.853459657985</v>
      </c>
      <c r="O34" s="21">
        <f t="shared" si="4"/>
        <v>2.3102581303372656E+46</v>
      </c>
    </row>
    <row r="35" spans="1:15" x14ac:dyDescent="0.35">
      <c r="A35" s="9">
        <v>33</v>
      </c>
      <c r="B35" s="10">
        <v>1</v>
      </c>
      <c r="C35" s="11">
        <v>36</v>
      </c>
      <c r="D35" s="11">
        <v>5</v>
      </c>
      <c r="E35" s="11">
        <v>5</v>
      </c>
      <c r="F35" s="10">
        <v>6</v>
      </c>
      <c r="G35" s="11">
        <v>58800</v>
      </c>
      <c r="H35" s="19">
        <f t="shared" si="0"/>
        <v>62933.926467547193</v>
      </c>
      <c r="I35" s="19">
        <f t="shared" si="1"/>
        <v>4133.9264675471932</v>
      </c>
      <c r="J35" s="18"/>
      <c r="K35" s="18"/>
      <c r="L35" s="18"/>
      <c r="M35" s="21">
        <f t="shared" si="2"/>
        <v>86623.762229244268</v>
      </c>
      <c r="N35" s="21">
        <f t="shared" si="3"/>
        <v>27823.762229244268</v>
      </c>
      <c r="O35" s="21">
        <f t="shared" si="4"/>
        <v>2.7807281519361076E+44</v>
      </c>
    </row>
    <row r="36" spans="1:15" x14ac:dyDescent="0.35">
      <c r="A36" s="9">
        <v>34</v>
      </c>
      <c r="B36" s="10">
        <v>0</v>
      </c>
      <c r="C36" s="11">
        <v>58</v>
      </c>
      <c r="D36" s="11">
        <v>9</v>
      </c>
      <c r="E36" s="11">
        <v>22</v>
      </c>
      <c r="F36" s="10">
        <v>4</v>
      </c>
      <c r="G36" s="11">
        <v>133100</v>
      </c>
      <c r="H36" s="19">
        <f t="shared" si="0"/>
        <v>78001.110488905164</v>
      </c>
      <c r="I36" s="19">
        <f t="shared" si="1"/>
        <v>55098.889511094836</v>
      </c>
      <c r="J36" s="18"/>
      <c r="K36" s="18"/>
      <c r="L36" s="18"/>
      <c r="M36" s="21">
        <f t="shared" si="2"/>
        <v>99692.489244913304</v>
      </c>
      <c r="N36" s="21">
        <f t="shared" si="3"/>
        <v>33407.510755086696</v>
      </c>
      <c r="O36" s="21">
        <f t="shared" si="4"/>
        <v>1.731574449732362E+45</v>
      </c>
    </row>
    <row r="37" spans="1:15" x14ac:dyDescent="0.35">
      <c r="A37" s="9">
        <v>35</v>
      </c>
      <c r="B37" s="10">
        <v>0</v>
      </c>
      <c r="C37" s="11">
        <v>31</v>
      </c>
      <c r="D37" s="11">
        <v>1</v>
      </c>
      <c r="E37" s="11">
        <v>1</v>
      </c>
      <c r="F37" s="10">
        <v>6</v>
      </c>
      <c r="G37" s="11">
        <v>53700</v>
      </c>
      <c r="H37" s="19">
        <f t="shared" si="0"/>
        <v>47866.74244618923</v>
      </c>
      <c r="I37" s="19">
        <f t="shared" si="1"/>
        <v>5833.2575538107703</v>
      </c>
      <c r="J37" s="18"/>
      <c r="K37" s="18"/>
      <c r="L37" s="18"/>
      <c r="M37" s="21">
        <f t="shared" si="2"/>
        <v>73555.035213575247</v>
      </c>
      <c r="N37" s="21">
        <f t="shared" si="3"/>
        <v>19855.035213575247</v>
      </c>
      <c r="O37" s="21">
        <f t="shared" si="4"/>
        <v>9.5215272871364434E+42</v>
      </c>
    </row>
    <row r="38" spans="1:15" x14ac:dyDescent="0.35">
      <c r="A38" s="9">
        <v>36</v>
      </c>
      <c r="B38" s="10">
        <v>1</v>
      </c>
      <c r="C38" s="11">
        <v>21</v>
      </c>
      <c r="D38" s="11">
        <v>0</v>
      </c>
      <c r="E38" s="11">
        <v>1</v>
      </c>
      <c r="F38" s="10">
        <v>2</v>
      </c>
      <c r="G38" s="11">
        <v>26700</v>
      </c>
      <c r="H38" s="19">
        <f t="shared" si="0"/>
        <v>44099.946440849737</v>
      </c>
      <c r="I38" s="19">
        <f t="shared" si="1"/>
        <v>17399.946440849737</v>
      </c>
      <c r="J38" s="18"/>
      <c r="K38" s="18"/>
      <c r="L38" s="18"/>
      <c r="M38" s="21">
        <f t="shared" si="2"/>
        <v>70287.853459657985</v>
      </c>
      <c r="N38" s="21">
        <f t="shared" si="3"/>
        <v>43587.853459657985</v>
      </c>
      <c r="O38" s="21">
        <f t="shared" si="4"/>
        <v>2.4754537777533715E+46</v>
      </c>
    </row>
    <row r="39" spans="1:15" x14ac:dyDescent="0.35">
      <c r="A39" s="9">
        <v>37</v>
      </c>
      <c r="B39" s="10">
        <v>0</v>
      </c>
      <c r="C39" s="11">
        <v>47</v>
      </c>
      <c r="D39" s="11">
        <v>5</v>
      </c>
      <c r="E39" s="11">
        <v>16</v>
      </c>
      <c r="F39" s="10">
        <v>4</v>
      </c>
      <c r="G39" s="11">
        <v>81300</v>
      </c>
      <c r="H39" s="19">
        <f t="shared" si="0"/>
        <v>62933.926467547193</v>
      </c>
      <c r="I39" s="19">
        <f t="shared" si="1"/>
        <v>18366.073532452807</v>
      </c>
      <c r="J39" s="18"/>
      <c r="K39" s="18"/>
      <c r="L39" s="18"/>
      <c r="M39" s="21">
        <f t="shared" si="2"/>
        <v>86623.762229244268</v>
      </c>
      <c r="N39" s="21">
        <f t="shared" si="3"/>
        <v>5323.7622292442684</v>
      </c>
      <c r="O39" s="21">
        <f t="shared" si="4"/>
        <v>1.8288854592950439E+37</v>
      </c>
    </row>
    <row r="40" spans="1:15" x14ac:dyDescent="0.35">
      <c r="A40" s="9">
        <v>38</v>
      </c>
      <c r="B40" s="10">
        <v>1</v>
      </c>
      <c r="C40" s="11">
        <v>35</v>
      </c>
      <c r="D40" s="11">
        <v>3</v>
      </c>
      <c r="E40" s="11">
        <v>7</v>
      </c>
      <c r="F40" s="10">
        <v>4</v>
      </c>
      <c r="G40" s="11">
        <v>55400</v>
      </c>
      <c r="H40" s="19">
        <f t="shared" si="0"/>
        <v>55400.334456868215</v>
      </c>
      <c r="I40" s="19">
        <f t="shared" si="1"/>
        <v>0.3344568682150566</v>
      </c>
      <c r="J40" s="18"/>
      <c r="K40" s="18"/>
      <c r="L40" s="18"/>
      <c r="M40" s="21">
        <f t="shared" si="2"/>
        <v>80089.398721409758</v>
      </c>
      <c r="N40" s="21">
        <f t="shared" si="3"/>
        <v>24689.398721409758</v>
      </c>
      <c r="O40" s="21">
        <f t="shared" si="4"/>
        <v>8.4159885076589514E+43</v>
      </c>
    </row>
    <row r="41" spans="1:15" x14ac:dyDescent="0.35">
      <c r="A41" s="9">
        <v>39</v>
      </c>
      <c r="B41" s="10">
        <v>1</v>
      </c>
      <c r="C41" s="11">
        <v>52</v>
      </c>
      <c r="D41" s="11">
        <v>12</v>
      </c>
      <c r="E41" s="11">
        <v>14</v>
      </c>
      <c r="F41" s="10">
        <v>8</v>
      </c>
      <c r="G41" s="11">
        <v>139900</v>
      </c>
      <c r="H41" s="19">
        <f t="shared" si="0"/>
        <v>89301.498504923642</v>
      </c>
      <c r="I41" s="19">
        <f t="shared" si="1"/>
        <v>50598.501495076358</v>
      </c>
      <c r="J41" s="18"/>
      <c r="K41" s="18"/>
      <c r="L41" s="18"/>
      <c r="M41" s="21">
        <f t="shared" si="2"/>
        <v>109494.03450666508</v>
      </c>
      <c r="N41" s="21">
        <f t="shared" si="3"/>
        <v>30405.965493334923</v>
      </c>
      <c r="O41" s="21">
        <f t="shared" si="4"/>
        <v>6.7544187681626141E+44</v>
      </c>
    </row>
    <row r="42" spans="1:15" x14ac:dyDescent="0.35">
      <c r="A42" s="9">
        <v>40</v>
      </c>
      <c r="B42" s="10">
        <v>0</v>
      </c>
      <c r="C42" s="11">
        <v>29</v>
      </c>
      <c r="D42" s="11">
        <v>3</v>
      </c>
      <c r="E42" s="11">
        <v>3</v>
      </c>
      <c r="F42" s="10">
        <v>2</v>
      </c>
      <c r="G42" s="11">
        <v>33200</v>
      </c>
      <c r="H42" s="19">
        <f t="shared" si="0"/>
        <v>55400.334456868215</v>
      </c>
      <c r="I42" s="19">
        <f t="shared" si="1"/>
        <v>22200.334456868215</v>
      </c>
      <c r="J42" s="18"/>
      <c r="K42" s="18"/>
      <c r="L42" s="18"/>
      <c r="M42" s="21">
        <f t="shared" si="2"/>
        <v>80089.398721409758</v>
      </c>
      <c r="N42" s="21">
        <f t="shared" si="3"/>
        <v>46889.398721409758</v>
      </c>
      <c r="O42" s="21">
        <f t="shared" si="4"/>
        <v>5.1374385082635503E+46</v>
      </c>
    </row>
    <row r="43" spans="1:15" x14ac:dyDescent="0.35">
      <c r="A43" s="9">
        <v>41</v>
      </c>
      <c r="B43" s="10">
        <v>1</v>
      </c>
      <c r="C43" s="11">
        <v>42</v>
      </c>
      <c r="D43" s="11">
        <v>11</v>
      </c>
      <c r="E43" s="11">
        <v>7</v>
      </c>
      <c r="F43" s="10">
        <v>4</v>
      </c>
      <c r="G43" s="11">
        <v>75000</v>
      </c>
      <c r="H43" s="19">
        <f t="shared" si="0"/>
        <v>85534.702499584149</v>
      </c>
      <c r="I43" s="19">
        <f t="shared" si="1"/>
        <v>10534.702499584149</v>
      </c>
      <c r="J43" s="18"/>
      <c r="K43" s="18"/>
      <c r="L43" s="18"/>
      <c r="M43" s="21">
        <f t="shared" si="2"/>
        <v>106226.85275274781</v>
      </c>
      <c r="N43" s="21">
        <f t="shared" si="3"/>
        <v>31226.852752747815</v>
      </c>
      <c r="O43" s="21">
        <f t="shared" si="4"/>
        <v>8.8162146171133585E+44</v>
      </c>
    </row>
    <row r="44" spans="1:15" x14ac:dyDescent="0.35">
      <c r="A44" s="9">
        <v>42</v>
      </c>
      <c r="B44" s="10">
        <v>0</v>
      </c>
      <c r="C44" s="11">
        <v>60</v>
      </c>
      <c r="D44" s="11">
        <v>10</v>
      </c>
      <c r="E44" s="11">
        <v>21</v>
      </c>
      <c r="F44" s="10">
        <v>4</v>
      </c>
      <c r="G44" s="11">
        <v>128200</v>
      </c>
      <c r="H44" s="19">
        <f t="shared" si="0"/>
        <v>81767.906494244657</v>
      </c>
      <c r="I44" s="19">
        <f t="shared" si="1"/>
        <v>46432.093505755343</v>
      </c>
      <c r="J44" s="18"/>
      <c r="K44" s="18"/>
      <c r="L44" s="18"/>
      <c r="M44" s="21">
        <f t="shared" si="2"/>
        <v>102959.67099883055</v>
      </c>
      <c r="N44" s="21">
        <f t="shared" si="3"/>
        <v>25240.329001169448</v>
      </c>
      <c r="O44" s="21">
        <f t="shared" si="4"/>
        <v>1.0494218810678551E+44</v>
      </c>
    </row>
    <row r="45" spans="1:15" x14ac:dyDescent="0.35">
      <c r="A45" s="9">
        <v>43</v>
      </c>
      <c r="B45" s="10">
        <v>1</v>
      </c>
      <c r="C45" s="11">
        <v>50</v>
      </c>
      <c r="D45" s="11">
        <v>8</v>
      </c>
      <c r="E45" s="11">
        <v>13</v>
      </c>
      <c r="F45" s="10">
        <v>4</v>
      </c>
      <c r="G45" s="11">
        <v>76800</v>
      </c>
      <c r="H45" s="19">
        <f t="shared" si="0"/>
        <v>74234.314483565671</v>
      </c>
      <c r="I45" s="19">
        <f t="shared" si="1"/>
        <v>2565.6855164343287</v>
      </c>
      <c r="J45" s="18"/>
      <c r="K45" s="18"/>
      <c r="L45" s="18"/>
      <c r="M45" s="21">
        <f t="shared" si="2"/>
        <v>96425.307490996041</v>
      </c>
      <c r="N45" s="21">
        <f t="shared" si="3"/>
        <v>19625.307490996041</v>
      </c>
      <c r="O45" s="21">
        <f t="shared" si="4"/>
        <v>8.4754877466596888E+42</v>
      </c>
    </row>
    <row r="46" spans="1:15" x14ac:dyDescent="0.35">
      <c r="A46" s="9">
        <v>44</v>
      </c>
      <c r="B46" s="10">
        <v>1</v>
      </c>
      <c r="C46" s="11">
        <v>33</v>
      </c>
      <c r="D46" s="11">
        <v>1</v>
      </c>
      <c r="E46" s="11">
        <v>2</v>
      </c>
      <c r="F46" s="10">
        <v>6</v>
      </c>
      <c r="G46" s="11">
        <v>54200</v>
      </c>
      <c r="H46" s="19">
        <f t="shared" si="0"/>
        <v>47866.74244618923</v>
      </c>
      <c r="I46" s="19">
        <f t="shared" si="1"/>
        <v>6333.2575538107703</v>
      </c>
      <c r="J46" s="18"/>
      <c r="K46" s="18"/>
      <c r="L46" s="18"/>
      <c r="M46" s="21">
        <f t="shared" si="2"/>
        <v>73555.035213575247</v>
      </c>
      <c r="N46" s="21">
        <f t="shared" si="3"/>
        <v>19355.035213575247</v>
      </c>
      <c r="O46" s="21">
        <f t="shared" si="4"/>
        <v>7.3780171074287434E+42</v>
      </c>
    </row>
    <row r="47" spans="1:15" x14ac:dyDescent="0.35">
      <c r="A47" s="9">
        <v>45</v>
      </c>
      <c r="B47" s="10">
        <v>0</v>
      </c>
      <c r="C47" s="11">
        <v>26</v>
      </c>
      <c r="D47" s="11">
        <v>0</v>
      </c>
      <c r="E47" s="11">
        <v>5</v>
      </c>
      <c r="F47" s="10">
        <v>2</v>
      </c>
      <c r="G47" s="11">
        <v>32600</v>
      </c>
      <c r="H47" s="19">
        <f t="shared" si="0"/>
        <v>44099.946440849737</v>
      </c>
      <c r="I47" s="19">
        <f t="shared" si="1"/>
        <v>11499.946440849737</v>
      </c>
      <c r="J47" s="18"/>
      <c r="K47" s="18"/>
      <c r="L47" s="18"/>
      <c r="M47" s="21">
        <f t="shared" si="2"/>
        <v>70287.853459657985</v>
      </c>
      <c r="N47" s="21">
        <f t="shared" si="3"/>
        <v>37687.853459657985</v>
      </c>
      <c r="O47" s="21">
        <f t="shared" si="4"/>
        <v>5.781147176867343E+45</v>
      </c>
    </row>
    <row r="48" spans="1:15" x14ac:dyDescent="0.35">
      <c r="A48" s="9">
        <v>46</v>
      </c>
      <c r="B48" s="10">
        <v>0</v>
      </c>
      <c r="C48" s="11">
        <v>38</v>
      </c>
      <c r="D48" s="11">
        <v>6</v>
      </c>
      <c r="E48" s="11">
        <v>6</v>
      </c>
      <c r="F48" s="10">
        <v>6</v>
      </c>
      <c r="G48" s="11">
        <v>59200</v>
      </c>
      <c r="H48" s="19">
        <f t="shared" si="0"/>
        <v>66700.722472886686</v>
      </c>
      <c r="I48" s="19">
        <f t="shared" si="1"/>
        <v>7500.7224728866859</v>
      </c>
      <c r="J48" s="18"/>
      <c r="K48" s="18"/>
      <c r="L48" s="18"/>
      <c r="M48" s="21">
        <f t="shared" si="2"/>
        <v>89890.943983161531</v>
      </c>
      <c r="N48" s="21">
        <f t="shared" si="3"/>
        <v>30690.943983161531</v>
      </c>
      <c r="O48" s="21">
        <f t="shared" si="4"/>
        <v>7.4148516320980158E+44</v>
      </c>
    </row>
    <row r="49" spans="1:15" x14ac:dyDescent="0.35">
      <c r="A49" s="9">
        <v>47</v>
      </c>
      <c r="B49" s="10">
        <v>1</v>
      </c>
      <c r="C49" s="11">
        <v>44</v>
      </c>
      <c r="D49" s="11">
        <v>7</v>
      </c>
      <c r="E49" s="11">
        <v>12</v>
      </c>
      <c r="F49" s="10">
        <v>4</v>
      </c>
      <c r="G49" s="11">
        <v>74800</v>
      </c>
      <c r="H49" s="19">
        <f t="shared" si="0"/>
        <v>70467.518478226179</v>
      </c>
      <c r="I49" s="19">
        <f t="shared" si="1"/>
        <v>4332.4815217738214</v>
      </c>
      <c r="J49" s="18"/>
      <c r="K49" s="18"/>
      <c r="L49" s="18"/>
      <c r="M49" s="21">
        <f t="shared" si="2"/>
        <v>93158.125737078779</v>
      </c>
      <c r="N49" s="21">
        <f t="shared" si="3"/>
        <v>18358.125737078779</v>
      </c>
      <c r="O49" s="21">
        <f t="shared" si="4"/>
        <v>4.3479385816971285E+42</v>
      </c>
    </row>
    <row r="50" spans="1:15" x14ac:dyDescent="0.35">
      <c r="A50" s="9">
        <v>48</v>
      </c>
      <c r="B50" s="10">
        <v>0</v>
      </c>
      <c r="C50" s="11">
        <v>25</v>
      </c>
      <c r="D50" s="11">
        <v>0</v>
      </c>
      <c r="E50" s="11">
        <v>3</v>
      </c>
      <c r="F50" s="10">
        <v>4</v>
      </c>
      <c r="G50" s="11">
        <v>45500</v>
      </c>
      <c r="H50" s="19">
        <f t="shared" si="0"/>
        <v>44099.946440849737</v>
      </c>
      <c r="I50" s="19">
        <f t="shared" si="1"/>
        <v>1400.053559150263</v>
      </c>
      <c r="J50" s="18"/>
      <c r="K50" s="18"/>
      <c r="L50" s="18"/>
      <c r="M50" s="21">
        <f t="shared" si="2"/>
        <v>70287.853459657985</v>
      </c>
      <c r="N50" s="21">
        <f t="shared" si="3"/>
        <v>24787.853459657985</v>
      </c>
      <c r="O50" s="21">
        <f t="shared" si="4"/>
        <v>8.7576825814068631E+43</v>
      </c>
    </row>
    <row r="51" spans="1:15" x14ac:dyDescent="0.35">
      <c r="A51" s="9">
        <v>49</v>
      </c>
      <c r="B51" s="10">
        <v>1</v>
      </c>
      <c r="C51" s="11">
        <v>37</v>
      </c>
      <c r="D51" s="11">
        <v>8</v>
      </c>
      <c r="E51" s="11">
        <v>5</v>
      </c>
      <c r="F51" s="10">
        <v>4</v>
      </c>
      <c r="G51" s="11">
        <v>46500</v>
      </c>
      <c r="H51" s="19">
        <f t="shared" si="0"/>
        <v>74234.314483565671</v>
      </c>
      <c r="I51" s="19">
        <f t="shared" si="1"/>
        <v>27734.314483565671</v>
      </c>
      <c r="J51" s="18"/>
      <c r="K51" s="18"/>
      <c r="L51" s="18"/>
      <c r="M51" s="21">
        <f t="shared" si="2"/>
        <v>96425.307490996041</v>
      </c>
      <c r="N51" s="21">
        <f t="shared" si="3"/>
        <v>49925.307490996041</v>
      </c>
      <c r="O51" s="21">
        <f t="shared" si="4"/>
        <v>9.6207179753937104E+46</v>
      </c>
    </row>
    <row r="52" spans="1:15" x14ac:dyDescent="0.35">
      <c r="A52" s="9">
        <v>50</v>
      </c>
      <c r="B52" s="10">
        <v>0</v>
      </c>
      <c r="C52" s="11">
        <v>53</v>
      </c>
      <c r="D52" s="11">
        <v>13</v>
      </c>
      <c r="E52" s="11">
        <v>13</v>
      </c>
      <c r="F52" s="10">
        <v>6</v>
      </c>
      <c r="G52" s="11">
        <v>136300</v>
      </c>
      <c r="H52" s="19">
        <f t="shared" si="0"/>
        <v>93068.294510263135</v>
      </c>
      <c r="I52" s="19">
        <f t="shared" si="1"/>
        <v>43231.705489736865</v>
      </c>
      <c r="J52" s="18"/>
      <c r="K52" s="18"/>
      <c r="L52" s="18"/>
      <c r="M52" s="21">
        <f t="shared" si="2"/>
        <v>112761.21626058233</v>
      </c>
      <c r="N52" s="21">
        <f t="shared" si="3"/>
        <v>23538.783739417675</v>
      </c>
      <c r="O52" s="21">
        <f t="shared" si="4"/>
        <v>5.2220399355607143E+43</v>
      </c>
    </row>
    <row r="53" spans="1:15" x14ac:dyDescent="0.35">
      <c r="A53" s="9">
        <v>51</v>
      </c>
      <c r="B53" s="10">
        <v>0</v>
      </c>
      <c r="C53" s="11">
        <v>46</v>
      </c>
      <c r="D53" s="11">
        <v>7</v>
      </c>
      <c r="E53" s="11">
        <v>18</v>
      </c>
      <c r="F53" s="10">
        <v>4</v>
      </c>
      <c r="G53" s="11">
        <v>86900</v>
      </c>
      <c r="H53" s="19">
        <f t="shared" si="0"/>
        <v>70467.518478226179</v>
      </c>
      <c r="I53" s="19">
        <f t="shared" si="1"/>
        <v>16432.481521773821</v>
      </c>
      <c r="J53" s="18"/>
      <c r="K53" s="18"/>
      <c r="L53" s="18"/>
      <c r="M53" s="21">
        <f t="shared" si="2"/>
        <v>93158.125737078779</v>
      </c>
      <c r="N53" s="21">
        <f t="shared" si="3"/>
        <v>6258.1257370787789</v>
      </c>
      <c r="O53" s="21">
        <f t="shared" si="4"/>
        <v>9.2138862549971171E+37</v>
      </c>
    </row>
    <row r="54" spans="1:15" x14ac:dyDescent="0.35">
      <c r="A54" s="9">
        <v>52</v>
      </c>
      <c r="B54" s="10">
        <v>1</v>
      </c>
      <c r="C54" s="11">
        <v>20</v>
      </c>
      <c r="D54" s="11">
        <v>0</v>
      </c>
      <c r="E54" s="11">
        <v>1</v>
      </c>
      <c r="F54" s="10">
        <v>0</v>
      </c>
      <c r="G54" s="11">
        <v>23900</v>
      </c>
      <c r="H54" s="19">
        <f t="shared" si="0"/>
        <v>44099.946440849737</v>
      </c>
      <c r="I54" s="19">
        <f t="shared" si="1"/>
        <v>20199.946440849737</v>
      </c>
      <c r="J54" s="18"/>
      <c r="K54" s="18"/>
      <c r="L54" s="18"/>
      <c r="M54" s="21">
        <f t="shared" si="2"/>
        <v>70287.853459657985</v>
      </c>
      <c r="N54" s="21">
        <f t="shared" si="3"/>
        <v>46387.853459657985</v>
      </c>
      <c r="O54" s="21">
        <f t="shared" si="4"/>
        <v>4.6136300324688096E+46</v>
      </c>
    </row>
    <row r="55" spans="1:15" x14ac:dyDescent="0.35">
      <c r="A55" s="9">
        <v>53</v>
      </c>
      <c r="B55" s="10">
        <v>1</v>
      </c>
      <c r="C55" s="11">
        <v>34</v>
      </c>
      <c r="D55" s="11">
        <v>5</v>
      </c>
      <c r="E55" s="11">
        <v>1</v>
      </c>
      <c r="F55" s="10">
        <v>6</v>
      </c>
      <c r="G55" s="11">
        <v>52700</v>
      </c>
      <c r="H55" s="19">
        <f t="shared" si="0"/>
        <v>62933.926467547193</v>
      </c>
      <c r="I55" s="19">
        <f t="shared" si="1"/>
        <v>10233.926467547193</v>
      </c>
      <c r="J55" s="18"/>
      <c r="K55" s="18"/>
      <c r="L55" s="18"/>
      <c r="M55" s="21">
        <f t="shared" si="2"/>
        <v>86623.762229244268</v>
      </c>
      <c r="N55" s="21">
        <f t="shared" si="3"/>
        <v>33923.762229244268</v>
      </c>
      <c r="O55" s="21">
        <f t="shared" si="4"/>
        <v>2.0185527628304517E+45</v>
      </c>
    </row>
    <row r="56" spans="1:15" x14ac:dyDescent="0.35">
      <c r="A56" s="9">
        <v>54</v>
      </c>
      <c r="B56" s="10">
        <v>1</v>
      </c>
      <c r="C56" s="11">
        <v>60</v>
      </c>
      <c r="D56" s="11">
        <v>12</v>
      </c>
      <c r="E56" s="11">
        <v>13</v>
      </c>
      <c r="F56" s="10">
        <v>4</v>
      </c>
      <c r="G56" s="11">
        <v>92700</v>
      </c>
      <c r="H56" s="19">
        <f t="shared" si="0"/>
        <v>89301.498504923642</v>
      </c>
      <c r="I56" s="19">
        <f t="shared" si="1"/>
        <v>3398.501495076358</v>
      </c>
      <c r="J56" s="18"/>
      <c r="K56" s="18"/>
      <c r="L56" s="18"/>
      <c r="M56" s="21">
        <f t="shared" si="2"/>
        <v>109494.03450666508</v>
      </c>
      <c r="N56" s="21">
        <f t="shared" si="3"/>
        <v>16794.034506665077</v>
      </c>
      <c r="O56" s="21">
        <f t="shared" si="4"/>
        <v>1.7846391334947078E+42</v>
      </c>
    </row>
    <row r="57" spans="1:15" x14ac:dyDescent="0.35">
      <c r="A57" s="9">
        <v>55</v>
      </c>
      <c r="B57" s="10">
        <v>1</v>
      </c>
      <c r="C57" s="11">
        <v>36</v>
      </c>
      <c r="D57" s="11">
        <v>6</v>
      </c>
      <c r="E57" s="11">
        <v>7</v>
      </c>
      <c r="F57" s="10">
        <v>4</v>
      </c>
      <c r="G57" s="11">
        <v>59500</v>
      </c>
      <c r="H57" s="19">
        <f t="shared" si="0"/>
        <v>66700.722472886686</v>
      </c>
      <c r="I57" s="19">
        <f t="shared" si="1"/>
        <v>7200.7224728866859</v>
      </c>
      <c r="J57" s="18"/>
      <c r="K57" s="18"/>
      <c r="L57" s="18"/>
      <c r="M57" s="21">
        <f t="shared" si="2"/>
        <v>89890.943983161531</v>
      </c>
      <c r="N57" s="21">
        <f t="shared" si="3"/>
        <v>30390.943983161531</v>
      </c>
      <c r="O57" s="21">
        <f t="shared" si="4"/>
        <v>6.7211238860666116E+44</v>
      </c>
    </row>
    <row r="58" spans="1:15" x14ac:dyDescent="0.35">
      <c r="A58" s="9">
        <v>56</v>
      </c>
      <c r="B58" s="10">
        <v>0</v>
      </c>
      <c r="C58" s="11">
        <v>41</v>
      </c>
      <c r="D58" s="11">
        <v>6</v>
      </c>
      <c r="E58" s="11">
        <v>3</v>
      </c>
      <c r="F58" s="10">
        <v>6</v>
      </c>
      <c r="G58" s="11">
        <v>69400</v>
      </c>
      <c r="H58" s="19">
        <f t="shared" si="0"/>
        <v>66700.722472886686</v>
      </c>
      <c r="I58" s="19">
        <f t="shared" si="1"/>
        <v>2699.2775271133141</v>
      </c>
      <c r="J58" s="18"/>
      <c r="K58" s="18"/>
      <c r="L58" s="18"/>
      <c r="M58" s="21">
        <f t="shared" si="2"/>
        <v>89890.943983161531</v>
      </c>
      <c r="N58" s="21">
        <f t="shared" si="3"/>
        <v>20490.943983161531</v>
      </c>
      <c r="O58" s="21">
        <f t="shared" si="4"/>
        <v>1.3050274921028043E+43</v>
      </c>
    </row>
    <row r="59" spans="1:15" x14ac:dyDescent="0.35">
      <c r="A59" s="9">
        <v>57</v>
      </c>
      <c r="B59" s="10">
        <v>1</v>
      </c>
      <c r="C59" s="11">
        <v>33</v>
      </c>
      <c r="D59" s="11">
        <v>3</v>
      </c>
      <c r="E59" s="11">
        <v>1</v>
      </c>
      <c r="F59" s="10">
        <v>6</v>
      </c>
      <c r="G59" s="11">
        <v>46600</v>
      </c>
      <c r="H59" s="19">
        <f t="shared" si="0"/>
        <v>55400.334456868215</v>
      </c>
      <c r="I59" s="19">
        <f t="shared" si="1"/>
        <v>8800.3344568682151</v>
      </c>
      <c r="J59" s="18"/>
      <c r="K59" s="18"/>
      <c r="L59" s="18"/>
      <c r="M59" s="21">
        <f t="shared" si="2"/>
        <v>80089.398721409758</v>
      </c>
      <c r="N59" s="21">
        <f t="shared" si="3"/>
        <v>33489.398721409758</v>
      </c>
      <c r="O59" s="21">
        <f t="shared" si="4"/>
        <v>1.7744897765919425E+45</v>
      </c>
    </row>
    <row r="60" spans="1:15" x14ac:dyDescent="0.35">
      <c r="A60" s="9">
        <v>58</v>
      </c>
      <c r="B60" s="10">
        <v>0</v>
      </c>
      <c r="C60" s="11">
        <v>29</v>
      </c>
      <c r="D60" s="11">
        <v>3</v>
      </c>
      <c r="E60" s="11">
        <v>8</v>
      </c>
      <c r="F60" s="10">
        <v>4</v>
      </c>
      <c r="G60" s="11">
        <v>61700</v>
      </c>
      <c r="H60" s="19">
        <f t="shared" si="0"/>
        <v>55400.334456868215</v>
      </c>
      <c r="I60" s="19">
        <f t="shared" si="1"/>
        <v>6299.6655431317849</v>
      </c>
      <c r="J60" s="18"/>
      <c r="K60" s="18"/>
      <c r="L60" s="18"/>
      <c r="M60" s="21">
        <f t="shared" si="2"/>
        <v>80089.398721409758</v>
      </c>
      <c r="N60" s="21">
        <f t="shared" si="3"/>
        <v>18389.398721409758</v>
      </c>
      <c r="O60" s="21">
        <f t="shared" si="4"/>
        <v>4.4225758832273601E+42</v>
      </c>
    </row>
    <row r="61" spans="1:15" x14ac:dyDescent="0.35">
      <c r="A61" s="9">
        <v>59</v>
      </c>
      <c r="B61" s="10">
        <v>0</v>
      </c>
      <c r="C61" s="11">
        <v>48</v>
      </c>
      <c r="D61" s="11">
        <v>11</v>
      </c>
      <c r="E61" s="11">
        <v>9</v>
      </c>
      <c r="F61" s="10">
        <v>4</v>
      </c>
      <c r="G61" s="11">
        <v>88200</v>
      </c>
      <c r="H61" s="19">
        <f t="shared" si="0"/>
        <v>85534.702499584149</v>
      </c>
      <c r="I61" s="19">
        <f t="shared" si="1"/>
        <v>2665.2975004158507</v>
      </c>
      <c r="J61" s="18"/>
      <c r="K61" s="18"/>
      <c r="L61" s="18"/>
      <c r="M61" s="21">
        <f t="shared" si="2"/>
        <v>106226.85275274781</v>
      </c>
      <c r="N61" s="21">
        <f t="shared" si="3"/>
        <v>18026.852752747815</v>
      </c>
      <c r="O61" s="21">
        <f t="shared" si="4"/>
        <v>3.6240911601463445E+42</v>
      </c>
    </row>
    <row r="62" spans="1:15" x14ac:dyDescent="0.35">
      <c r="A62" s="9">
        <v>60</v>
      </c>
      <c r="B62" s="10">
        <v>1</v>
      </c>
      <c r="C62" s="11">
        <v>43</v>
      </c>
      <c r="D62" s="11">
        <v>0</v>
      </c>
      <c r="E62" s="11">
        <v>4</v>
      </c>
      <c r="F62" s="10">
        <v>6</v>
      </c>
      <c r="G62" s="11">
        <v>45000</v>
      </c>
      <c r="H62" s="19">
        <f t="shared" si="0"/>
        <v>44099.946440849737</v>
      </c>
      <c r="I62" s="19">
        <f t="shared" si="1"/>
        <v>900.05355915026303</v>
      </c>
      <c r="J62" s="18"/>
      <c r="K62" s="18"/>
      <c r="L62" s="18"/>
      <c r="M62" s="21">
        <f t="shared" si="2"/>
        <v>70287.853459657985</v>
      </c>
      <c r="N62" s="21">
        <f t="shared" si="3"/>
        <v>25287.853459657985</v>
      </c>
      <c r="O62" s="21">
        <f t="shared" si="4"/>
        <v>1.0693494773336348E+44</v>
      </c>
    </row>
    <row r="63" spans="1:15" x14ac:dyDescent="0.35">
      <c r="A63" s="9">
        <v>61</v>
      </c>
      <c r="B63" s="10">
        <v>1</v>
      </c>
      <c r="C63" s="11">
        <v>61</v>
      </c>
      <c r="D63" s="11">
        <v>10</v>
      </c>
      <c r="E63" s="11">
        <v>5</v>
      </c>
      <c r="F63" s="10">
        <v>0</v>
      </c>
      <c r="G63" s="11">
        <v>52200</v>
      </c>
      <c r="H63" s="19">
        <f t="shared" si="0"/>
        <v>81767.906494244657</v>
      </c>
      <c r="I63" s="19">
        <f t="shared" si="1"/>
        <v>29567.906494244657</v>
      </c>
      <c r="J63" s="18"/>
      <c r="K63" s="18"/>
      <c r="L63" s="18"/>
      <c r="M63" s="21">
        <f t="shared" si="2"/>
        <v>102959.67099883055</v>
      </c>
      <c r="N63" s="21">
        <f t="shared" si="3"/>
        <v>50759.670998830552</v>
      </c>
      <c r="O63" s="21">
        <f t="shared" si="4"/>
        <v>1.1355022139368825E+47</v>
      </c>
    </row>
    <row r="64" spans="1:15" x14ac:dyDescent="0.35">
      <c r="A64" s="9">
        <v>62</v>
      </c>
      <c r="B64" s="10">
        <v>0</v>
      </c>
      <c r="C64" s="11">
        <v>30</v>
      </c>
      <c r="D64" s="11">
        <v>5</v>
      </c>
      <c r="E64" s="11">
        <v>1</v>
      </c>
      <c r="F64" s="10">
        <v>6</v>
      </c>
      <c r="G64" s="11">
        <v>61400</v>
      </c>
      <c r="H64" s="19">
        <f t="shared" si="0"/>
        <v>62933.926467547193</v>
      </c>
      <c r="I64" s="19">
        <f t="shared" si="1"/>
        <v>1533.9264675471932</v>
      </c>
      <c r="J64" s="18"/>
      <c r="K64" s="18"/>
      <c r="L64" s="18"/>
      <c r="M64" s="21">
        <f t="shared" si="2"/>
        <v>86623.762229244268</v>
      </c>
      <c r="N64" s="21">
        <f t="shared" si="3"/>
        <v>25223.762229244268</v>
      </c>
      <c r="O64" s="21">
        <f t="shared" si="4"/>
        <v>1.0425541923060421E+44</v>
      </c>
    </row>
    <row r="65" spans="1:15" x14ac:dyDescent="0.35">
      <c r="A65" s="9">
        <v>63</v>
      </c>
      <c r="B65" s="10">
        <v>1</v>
      </c>
      <c r="C65" s="11">
        <v>36</v>
      </c>
      <c r="D65" s="11">
        <v>5</v>
      </c>
      <c r="E65" s="11">
        <v>19</v>
      </c>
      <c r="F65" s="10">
        <v>4</v>
      </c>
      <c r="G65" s="11">
        <v>87500</v>
      </c>
      <c r="H65" s="19">
        <f t="shared" si="0"/>
        <v>62933.926467547193</v>
      </c>
      <c r="I65" s="19">
        <f t="shared" si="1"/>
        <v>24566.073532452807</v>
      </c>
      <c r="J65" s="18"/>
      <c r="K65" s="18"/>
      <c r="L65" s="18"/>
      <c r="M65" s="21">
        <f t="shared" si="2"/>
        <v>86623.762229244268</v>
      </c>
      <c r="N65" s="21">
        <f t="shared" si="3"/>
        <v>876.23777075573162</v>
      </c>
      <c r="O65" s="21">
        <f t="shared" si="4"/>
        <v>2.6682080966888442E+29</v>
      </c>
    </row>
    <row r="66" spans="1:15" x14ac:dyDescent="0.35">
      <c r="A66" s="9">
        <v>64</v>
      </c>
      <c r="B66" s="10">
        <v>1</v>
      </c>
      <c r="C66" s="11">
        <v>48</v>
      </c>
      <c r="D66" s="11">
        <v>7</v>
      </c>
      <c r="E66" s="11">
        <v>23</v>
      </c>
      <c r="F66" s="10">
        <v>4</v>
      </c>
      <c r="G66" s="11">
        <v>103700</v>
      </c>
      <c r="H66" s="19">
        <f t="shared" si="0"/>
        <v>70467.518478226179</v>
      </c>
      <c r="I66" s="19">
        <f t="shared" si="1"/>
        <v>33232.481521773821</v>
      </c>
      <c r="J66" s="18"/>
      <c r="K66" s="18"/>
      <c r="L66" s="18"/>
      <c r="M66" s="21">
        <f t="shared" si="2"/>
        <v>93158.125737078779</v>
      </c>
      <c r="N66" s="21">
        <f t="shared" si="3"/>
        <v>10541.874262921221</v>
      </c>
      <c r="O66" s="21">
        <f t="shared" si="4"/>
        <v>1.6950336297051265E+40</v>
      </c>
    </row>
    <row r="67" spans="1:15" x14ac:dyDescent="0.35">
      <c r="A67" s="9">
        <v>65</v>
      </c>
      <c r="B67" s="10">
        <v>1</v>
      </c>
      <c r="C67" s="11">
        <v>29</v>
      </c>
      <c r="D67" s="11">
        <v>5</v>
      </c>
      <c r="E67" s="11">
        <v>6</v>
      </c>
      <c r="F67" s="10">
        <v>4</v>
      </c>
      <c r="G67" s="11">
        <v>54000</v>
      </c>
      <c r="H67" s="19">
        <f t="shared" si="0"/>
        <v>62933.926467547193</v>
      </c>
      <c r="I67" s="19">
        <f t="shared" si="1"/>
        <v>8933.9264675471932</v>
      </c>
      <c r="J67" s="18"/>
      <c r="K67" s="18"/>
      <c r="L67" s="18"/>
      <c r="M67" s="21">
        <f t="shared" si="2"/>
        <v>86623.762229244268</v>
      </c>
      <c r="N67" s="21">
        <f t="shared" si="3"/>
        <v>32623.762229244268</v>
      </c>
      <c r="O67" s="21">
        <f t="shared" si="4"/>
        <v>1.3656532164034847E+45</v>
      </c>
    </row>
    <row r="68" spans="1:15" x14ac:dyDescent="0.35">
      <c r="A68" s="9">
        <v>66</v>
      </c>
      <c r="B68" s="10">
        <v>0</v>
      </c>
      <c r="C68" s="11">
        <v>26</v>
      </c>
      <c r="D68" s="11">
        <v>11</v>
      </c>
      <c r="E68" s="11">
        <v>23</v>
      </c>
      <c r="F68" s="10">
        <v>4</v>
      </c>
      <c r="G68" s="11">
        <v>125100</v>
      </c>
      <c r="H68" s="19">
        <f t="shared" ref="H68:H131" si="5">+$R$3+$R$4*$D68</f>
        <v>85534.702499584149</v>
      </c>
      <c r="I68" s="19">
        <f t="shared" ref="I68:I131" si="6">+ABS(G68-H68)</f>
        <v>39565.297500415851</v>
      </c>
      <c r="J68" s="18"/>
      <c r="K68" s="18"/>
      <c r="L68" s="18"/>
      <c r="M68" s="21">
        <f t="shared" ref="M68:M131" si="7">+$R$9+$R$10*$D68</f>
        <v>106226.85275274781</v>
      </c>
      <c r="N68" s="21">
        <f t="shared" ref="N68:N131" si="8">+ABS(G68-M68)</f>
        <v>18873.147247252185</v>
      </c>
      <c r="O68" s="21">
        <f t="shared" ref="O68:O131" si="9">+N68^10</f>
        <v>5.7338098001945061E+42</v>
      </c>
    </row>
    <row r="69" spans="1:15" x14ac:dyDescent="0.35">
      <c r="A69" s="9">
        <v>67</v>
      </c>
      <c r="B69" s="10">
        <v>1</v>
      </c>
      <c r="C69" s="11">
        <v>49</v>
      </c>
      <c r="D69" s="11">
        <v>5</v>
      </c>
      <c r="E69" s="11">
        <v>11</v>
      </c>
      <c r="F69" s="10">
        <v>2</v>
      </c>
      <c r="G69" s="11">
        <v>45900</v>
      </c>
      <c r="H69" s="19">
        <f t="shared" si="5"/>
        <v>62933.926467547193</v>
      </c>
      <c r="I69" s="19">
        <f t="shared" si="6"/>
        <v>17033.926467547193</v>
      </c>
      <c r="J69" s="18"/>
      <c r="K69" s="18"/>
      <c r="L69" s="18"/>
      <c r="M69" s="21">
        <f t="shared" si="7"/>
        <v>86623.762229244268</v>
      </c>
      <c r="N69" s="21">
        <f t="shared" si="8"/>
        <v>40723.762229244268</v>
      </c>
      <c r="O69" s="21">
        <f t="shared" si="9"/>
        <v>1.2545238754269832E+46</v>
      </c>
    </row>
    <row r="70" spans="1:15" x14ac:dyDescent="0.35">
      <c r="A70" s="9">
        <v>68</v>
      </c>
      <c r="B70" s="10">
        <v>0</v>
      </c>
      <c r="C70" s="11">
        <v>28</v>
      </c>
      <c r="D70" s="11">
        <v>10</v>
      </c>
      <c r="E70" s="11">
        <v>2</v>
      </c>
      <c r="F70" s="10">
        <v>6</v>
      </c>
      <c r="G70" s="11">
        <v>79300</v>
      </c>
      <c r="H70" s="19">
        <f t="shared" si="5"/>
        <v>81767.906494244657</v>
      </c>
      <c r="I70" s="19">
        <f t="shared" si="6"/>
        <v>2467.9064942446566</v>
      </c>
      <c r="J70" s="18"/>
      <c r="K70" s="18"/>
      <c r="L70" s="18"/>
      <c r="M70" s="21">
        <f t="shared" si="7"/>
        <v>102959.67099883055</v>
      </c>
      <c r="N70" s="21">
        <f t="shared" si="8"/>
        <v>23659.670998830552</v>
      </c>
      <c r="O70" s="21">
        <f t="shared" si="9"/>
        <v>5.4965098707747998E+43</v>
      </c>
    </row>
    <row r="71" spans="1:15" x14ac:dyDescent="0.35">
      <c r="A71" s="9">
        <v>69</v>
      </c>
      <c r="B71" s="10">
        <v>1</v>
      </c>
      <c r="C71" s="11">
        <v>44</v>
      </c>
      <c r="D71" s="11">
        <v>20</v>
      </c>
      <c r="E71" s="11">
        <v>5</v>
      </c>
      <c r="F71" s="10">
        <v>6</v>
      </c>
      <c r="G71" s="11">
        <v>108600</v>
      </c>
      <c r="H71" s="19">
        <f t="shared" si="5"/>
        <v>119435.86654763957</v>
      </c>
      <c r="I71" s="19">
        <f t="shared" si="6"/>
        <v>10835.866547639569</v>
      </c>
      <c r="J71" s="18"/>
      <c r="K71" s="18"/>
      <c r="L71" s="18"/>
      <c r="M71" s="21">
        <f t="shared" si="7"/>
        <v>135631.48853800312</v>
      </c>
      <c r="N71" s="21">
        <f t="shared" si="8"/>
        <v>27031.488538003119</v>
      </c>
      <c r="O71" s="21">
        <f t="shared" si="9"/>
        <v>2.0830496218368824E+44</v>
      </c>
    </row>
    <row r="72" spans="1:15" x14ac:dyDescent="0.35">
      <c r="A72" s="9">
        <v>70</v>
      </c>
      <c r="B72" s="10">
        <v>1</v>
      </c>
      <c r="C72" s="11">
        <v>48</v>
      </c>
      <c r="D72" s="11">
        <v>0</v>
      </c>
      <c r="E72" s="11">
        <v>13</v>
      </c>
      <c r="F72" s="10">
        <v>6</v>
      </c>
      <c r="G72" s="11">
        <v>68200</v>
      </c>
      <c r="H72" s="19">
        <f t="shared" si="5"/>
        <v>44099.946440849737</v>
      </c>
      <c r="I72" s="19">
        <f t="shared" si="6"/>
        <v>24100.053559150263</v>
      </c>
      <c r="J72" s="18"/>
      <c r="K72" s="18"/>
      <c r="L72" s="18"/>
      <c r="M72" s="21">
        <f t="shared" si="7"/>
        <v>70287.853459657985</v>
      </c>
      <c r="N72" s="21">
        <f t="shared" si="8"/>
        <v>2087.8534596579848</v>
      </c>
      <c r="O72" s="21">
        <f t="shared" si="9"/>
        <v>1.5739833550952583E+33</v>
      </c>
    </row>
    <row r="73" spans="1:15" x14ac:dyDescent="0.35">
      <c r="A73" s="9">
        <v>71</v>
      </c>
      <c r="B73" s="10">
        <v>0</v>
      </c>
      <c r="C73" s="11">
        <v>50</v>
      </c>
      <c r="D73" s="11">
        <v>0</v>
      </c>
      <c r="E73" s="11">
        <v>21</v>
      </c>
      <c r="F73" s="10">
        <v>2</v>
      </c>
      <c r="G73" s="11">
        <v>65200</v>
      </c>
      <c r="H73" s="19">
        <f t="shared" si="5"/>
        <v>44099.946440849737</v>
      </c>
      <c r="I73" s="19">
        <f t="shared" si="6"/>
        <v>21100.053559150263</v>
      </c>
      <c r="J73" s="18"/>
      <c r="K73" s="18"/>
      <c r="L73" s="18"/>
      <c r="M73" s="21">
        <f t="shared" si="7"/>
        <v>70287.853459657985</v>
      </c>
      <c r="N73" s="21">
        <f t="shared" si="8"/>
        <v>5087.8534596579848</v>
      </c>
      <c r="O73" s="21">
        <f t="shared" si="9"/>
        <v>1.1623741488832538E+37</v>
      </c>
    </row>
    <row r="74" spans="1:15" x14ac:dyDescent="0.35">
      <c r="A74" s="9">
        <v>72</v>
      </c>
      <c r="B74" s="10">
        <v>1</v>
      </c>
      <c r="C74" s="11">
        <v>48</v>
      </c>
      <c r="D74" s="11">
        <v>12</v>
      </c>
      <c r="E74" s="11">
        <v>14</v>
      </c>
      <c r="F74" s="10">
        <v>4</v>
      </c>
      <c r="G74" s="11">
        <v>95600</v>
      </c>
      <c r="H74" s="19">
        <f t="shared" si="5"/>
        <v>89301.498504923642</v>
      </c>
      <c r="I74" s="19">
        <f t="shared" si="6"/>
        <v>6298.501495076358</v>
      </c>
      <c r="J74" s="18"/>
      <c r="K74" s="18"/>
      <c r="L74" s="18"/>
      <c r="M74" s="21">
        <f t="shared" si="7"/>
        <v>109494.03450666508</v>
      </c>
      <c r="N74" s="21">
        <f t="shared" si="8"/>
        <v>13894.034506665077</v>
      </c>
      <c r="O74" s="21">
        <f t="shared" si="9"/>
        <v>2.6809192391666857E+41</v>
      </c>
    </row>
    <row r="75" spans="1:15" x14ac:dyDescent="0.35">
      <c r="A75" s="9">
        <v>73</v>
      </c>
      <c r="B75" s="10">
        <v>1</v>
      </c>
      <c r="C75" s="11">
        <v>30</v>
      </c>
      <c r="D75" s="11">
        <v>16</v>
      </c>
      <c r="E75" s="11">
        <v>12</v>
      </c>
      <c r="F75" s="10">
        <v>4</v>
      </c>
      <c r="G75" s="11">
        <v>103100</v>
      </c>
      <c r="H75" s="19">
        <f t="shared" si="5"/>
        <v>104368.68252628161</v>
      </c>
      <c r="I75" s="19">
        <f t="shared" si="6"/>
        <v>1268.6825262816128</v>
      </c>
      <c r="J75" s="18"/>
      <c r="K75" s="18"/>
      <c r="L75" s="18"/>
      <c r="M75" s="21">
        <f t="shared" si="7"/>
        <v>122562.7615223341</v>
      </c>
      <c r="N75" s="21">
        <f t="shared" si="8"/>
        <v>19462.761522334098</v>
      </c>
      <c r="O75" s="21">
        <f t="shared" si="9"/>
        <v>7.7991022209732865E+42</v>
      </c>
    </row>
    <row r="76" spans="1:15" x14ac:dyDescent="0.35">
      <c r="A76" s="9">
        <v>74</v>
      </c>
      <c r="B76" s="10">
        <v>1</v>
      </c>
      <c r="C76" s="11">
        <v>41</v>
      </c>
      <c r="D76" s="11">
        <v>20</v>
      </c>
      <c r="E76" s="11">
        <v>23</v>
      </c>
      <c r="F76" s="10">
        <v>4</v>
      </c>
      <c r="G76" s="11">
        <v>143500</v>
      </c>
      <c r="H76" s="19">
        <f t="shared" si="5"/>
        <v>119435.86654763957</v>
      </c>
      <c r="I76" s="19">
        <f t="shared" si="6"/>
        <v>24064.133452360431</v>
      </c>
      <c r="J76" s="18"/>
      <c r="K76" s="18"/>
      <c r="L76" s="18"/>
      <c r="M76" s="21">
        <f t="shared" si="7"/>
        <v>135631.48853800312</v>
      </c>
      <c r="N76" s="21">
        <f t="shared" si="8"/>
        <v>7868.5114619968808</v>
      </c>
      <c r="O76" s="21">
        <f t="shared" si="9"/>
        <v>9.0975786305858644E+38</v>
      </c>
    </row>
    <row r="77" spans="1:15" x14ac:dyDescent="0.35">
      <c r="A77" s="9">
        <v>75</v>
      </c>
      <c r="B77" s="10">
        <v>0</v>
      </c>
      <c r="C77" s="11">
        <v>35</v>
      </c>
      <c r="D77" s="11">
        <v>11</v>
      </c>
      <c r="E77" s="11">
        <v>5</v>
      </c>
      <c r="F77" s="10">
        <v>4</v>
      </c>
      <c r="G77" s="11">
        <v>78200</v>
      </c>
      <c r="H77" s="19">
        <f t="shared" si="5"/>
        <v>85534.702499584149</v>
      </c>
      <c r="I77" s="19">
        <f t="shared" si="6"/>
        <v>7334.7024995841493</v>
      </c>
      <c r="J77" s="18"/>
      <c r="K77" s="18"/>
      <c r="L77" s="18"/>
      <c r="M77" s="21">
        <f t="shared" si="7"/>
        <v>106226.85275274781</v>
      </c>
      <c r="N77" s="21">
        <f t="shared" si="8"/>
        <v>28026.852752747815</v>
      </c>
      <c r="O77" s="21">
        <f t="shared" si="9"/>
        <v>2.9904966370251217E+44</v>
      </c>
    </row>
    <row r="78" spans="1:15" x14ac:dyDescent="0.35">
      <c r="A78" s="9">
        <v>76</v>
      </c>
      <c r="B78" s="10">
        <v>1</v>
      </c>
      <c r="C78" s="11">
        <v>28</v>
      </c>
      <c r="D78" s="11">
        <v>3</v>
      </c>
      <c r="E78" s="11">
        <v>3</v>
      </c>
      <c r="F78" s="10">
        <v>4</v>
      </c>
      <c r="G78" s="11">
        <v>40200</v>
      </c>
      <c r="H78" s="19">
        <f t="shared" si="5"/>
        <v>55400.334456868215</v>
      </c>
      <c r="I78" s="19">
        <f t="shared" si="6"/>
        <v>15200.334456868215</v>
      </c>
      <c r="J78" s="18"/>
      <c r="K78" s="18"/>
      <c r="L78" s="18"/>
      <c r="M78" s="21">
        <f t="shared" si="7"/>
        <v>80089.398721409758</v>
      </c>
      <c r="N78" s="21">
        <f t="shared" si="8"/>
        <v>39889.398721409758</v>
      </c>
      <c r="O78" s="21">
        <f t="shared" si="9"/>
        <v>1.0199406465700098E+46</v>
      </c>
    </row>
    <row r="79" spans="1:15" x14ac:dyDescent="0.35">
      <c r="A79" s="9">
        <v>77</v>
      </c>
      <c r="B79" s="10">
        <v>1</v>
      </c>
      <c r="C79" s="11">
        <v>33</v>
      </c>
      <c r="D79" s="11">
        <v>8</v>
      </c>
      <c r="E79" s="11">
        <v>5</v>
      </c>
      <c r="F79" s="10">
        <v>4</v>
      </c>
      <c r="G79" s="11">
        <v>60500</v>
      </c>
      <c r="H79" s="19">
        <f t="shared" si="5"/>
        <v>74234.314483565671</v>
      </c>
      <c r="I79" s="19">
        <f t="shared" si="6"/>
        <v>13734.314483565671</v>
      </c>
      <c r="J79" s="18"/>
      <c r="K79" s="18"/>
      <c r="L79" s="18"/>
      <c r="M79" s="21">
        <f t="shared" si="7"/>
        <v>96425.307490996041</v>
      </c>
      <c r="N79" s="21">
        <f t="shared" si="8"/>
        <v>35925.307490996041</v>
      </c>
      <c r="O79" s="21">
        <f t="shared" si="9"/>
        <v>3.5810051059397044E+45</v>
      </c>
    </row>
    <row r="80" spans="1:15" x14ac:dyDescent="0.35">
      <c r="A80" s="9">
        <v>78</v>
      </c>
      <c r="B80" s="10">
        <v>1</v>
      </c>
      <c r="C80" s="11">
        <v>61</v>
      </c>
      <c r="D80" s="11">
        <v>0</v>
      </c>
      <c r="E80" s="11">
        <v>7</v>
      </c>
      <c r="F80" s="10">
        <v>4</v>
      </c>
      <c r="G80" s="11">
        <v>40500</v>
      </c>
      <c r="H80" s="19">
        <f t="shared" si="5"/>
        <v>44099.946440849737</v>
      </c>
      <c r="I80" s="19">
        <f t="shared" si="6"/>
        <v>3599.946440849737</v>
      </c>
      <c r="J80" s="18"/>
      <c r="K80" s="18"/>
      <c r="L80" s="18"/>
      <c r="M80" s="21">
        <f t="shared" si="7"/>
        <v>70287.853459657985</v>
      </c>
      <c r="N80" s="21">
        <f t="shared" si="8"/>
        <v>29787.853459657985</v>
      </c>
      <c r="O80" s="21">
        <f t="shared" si="9"/>
        <v>5.5003723064272287E+44</v>
      </c>
    </row>
    <row r="81" spans="1:15" x14ac:dyDescent="0.35">
      <c r="A81" s="9">
        <v>79</v>
      </c>
      <c r="B81" s="10">
        <v>1</v>
      </c>
      <c r="C81" s="11">
        <v>53</v>
      </c>
      <c r="D81" s="11">
        <v>10</v>
      </c>
      <c r="E81" s="11">
        <v>8</v>
      </c>
      <c r="F81" s="10">
        <v>4</v>
      </c>
      <c r="G81" s="11">
        <v>73800</v>
      </c>
      <c r="H81" s="19">
        <f t="shared" si="5"/>
        <v>81767.906494244657</v>
      </c>
      <c r="I81" s="19">
        <f t="shared" si="6"/>
        <v>7967.9064942446566</v>
      </c>
      <c r="J81" s="18"/>
      <c r="K81" s="18"/>
      <c r="L81" s="18"/>
      <c r="M81" s="21">
        <f t="shared" si="7"/>
        <v>102959.67099883055</v>
      </c>
      <c r="N81" s="21">
        <f t="shared" si="8"/>
        <v>29159.670998830552</v>
      </c>
      <c r="O81" s="21">
        <f t="shared" si="9"/>
        <v>4.4445336270455531E+44</v>
      </c>
    </row>
    <row r="82" spans="1:15" x14ac:dyDescent="0.35">
      <c r="A82" s="9">
        <v>80</v>
      </c>
      <c r="B82" s="10">
        <v>1</v>
      </c>
      <c r="C82" s="11">
        <v>48</v>
      </c>
      <c r="D82" s="11">
        <v>4</v>
      </c>
      <c r="E82" s="11">
        <v>4</v>
      </c>
      <c r="F82" s="10">
        <v>4</v>
      </c>
      <c r="G82" s="11">
        <v>45300</v>
      </c>
      <c r="H82" s="19">
        <f t="shared" si="5"/>
        <v>59167.130462207708</v>
      </c>
      <c r="I82" s="19">
        <f t="shared" si="6"/>
        <v>13867.130462207708</v>
      </c>
      <c r="J82" s="18"/>
      <c r="K82" s="18"/>
      <c r="L82" s="18"/>
      <c r="M82" s="21">
        <f t="shared" si="7"/>
        <v>83356.580475327006</v>
      </c>
      <c r="N82" s="21">
        <f t="shared" si="8"/>
        <v>38056.580475327006</v>
      </c>
      <c r="O82" s="21">
        <f t="shared" si="9"/>
        <v>6.3723207430695046E+45</v>
      </c>
    </row>
    <row r="83" spans="1:15" x14ac:dyDescent="0.35">
      <c r="A83" s="9">
        <v>81</v>
      </c>
      <c r="B83" s="10">
        <v>0</v>
      </c>
      <c r="C83" s="11">
        <v>47</v>
      </c>
      <c r="D83" s="11">
        <v>9</v>
      </c>
      <c r="E83" s="11">
        <v>1</v>
      </c>
      <c r="F83" s="10">
        <v>4</v>
      </c>
      <c r="G83" s="11">
        <v>61400</v>
      </c>
      <c r="H83" s="19">
        <f t="shared" si="5"/>
        <v>78001.110488905164</v>
      </c>
      <c r="I83" s="19">
        <f t="shared" si="6"/>
        <v>16601.110488905164</v>
      </c>
      <c r="J83" s="18"/>
      <c r="K83" s="18"/>
      <c r="L83" s="18"/>
      <c r="M83" s="21">
        <f t="shared" si="7"/>
        <v>99692.489244913304</v>
      </c>
      <c r="N83" s="21">
        <f t="shared" si="8"/>
        <v>38292.489244913304</v>
      </c>
      <c r="O83" s="21">
        <f t="shared" si="9"/>
        <v>6.7785373052432383E+45</v>
      </c>
    </row>
    <row r="84" spans="1:15" x14ac:dyDescent="0.35">
      <c r="A84" s="9">
        <v>82</v>
      </c>
      <c r="B84" s="10">
        <v>1</v>
      </c>
      <c r="C84" s="11">
        <v>48</v>
      </c>
      <c r="D84" s="11">
        <v>4</v>
      </c>
      <c r="E84" s="11">
        <v>7</v>
      </c>
      <c r="F84" s="10">
        <v>6</v>
      </c>
      <c r="G84" s="11">
        <v>64800</v>
      </c>
      <c r="H84" s="19">
        <f t="shared" si="5"/>
        <v>59167.130462207708</v>
      </c>
      <c r="I84" s="19">
        <f t="shared" si="6"/>
        <v>5632.8695377922922</v>
      </c>
      <c r="J84" s="18"/>
      <c r="K84" s="18"/>
      <c r="L84" s="18"/>
      <c r="M84" s="21">
        <f t="shared" si="7"/>
        <v>83356.580475327006</v>
      </c>
      <c r="N84" s="21">
        <f t="shared" si="8"/>
        <v>18556.580475327006</v>
      </c>
      <c r="O84" s="21">
        <f t="shared" si="9"/>
        <v>4.8414950690602769E+42</v>
      </c>
    </row>
    <row r="85" spans="1:15" x14ac:dyDescent="0.35">
      <c r="A85" s="9">
        <v>83</v>
      </c>
      <c r="B85" s="10">
        <v>1</v>
      </c>
      <c r="C85" s="11">
        <v>55</v>
      </c>
      <c r="D85" s="11">
        <v>11</v>
      </c>
      <c r="E85" s="11">
        <v>3</v>
      </c>
      <c r="F85" s="10">
        <v>6</v>
      </c>
      <c r="G85" s="11">
        <v>75600</v>
      </c>
      <c r="H85" s="19">
        <f t="shared" si="5"/>
        <v>85534.702499584149</v>
      </c>
      <c r="I85" s="19">
        <f t="shared" si="6"/>
        <v>9934.7024995841493</v>
      </c>
      <c r="J85" s="18"/>
      <c r="K85" s="18"/>
      <c r="L85" s="18"/>
      <c r="M85" s="21">
        <f t="shared" si="7"/>
        <v>106226.85275274781</v>
      </c>
      <c r="N85" s="21">
        <f t="shared" si="8"/>
        <v>30626.852752747815</v>
      </c>
      <c r="O85" s="21">
        <f t="shared" si="9"/>
        <v>7.261455921785302E+44</v>
      </c>
    </row>
    <row r="86" spans="1:15" x14ac:dyDescent="0.35">
      <c r="A86" s="9">
        <v>84</v>
      </c>
      <c r="B86" s="10">
        <v>0</v>
      </c>
      <c r="C86" s="11">
        <v>32</v>
      </c>
      <c r="D86" s="11">
        <v>1</v>
      </c>
      <c r="E86" s="11">
        <v>19</v>
      </c>
      <c r="F86" s="10">
        <v>6</v>
      </c>
      <c r="G86" s="11">
        <v>95800</v>
      </c>
      <c r="H86" s="19">
        <f t="shared" si="5"/>
        <v>47866.74244618923</v>
      </c>
      <c r="I86" s="19">
        <f t="shared" si="6"/>
        <v>47933.25755381077</v>
      </c>
      <c r="J86" s="18"/>
      <c r="K86" s="18"/>
      <c r="L86" s="18"/>
      <c r="M86" s="21">
        <f t="shared" si="7"/>
        <v>73555.035213575247</v>
      </c>
      <c r="N86" s="21">
        <f t="shared" si="8"/>
        <v>22244.964786424753</v>
      </c>
      <c r="O86" s="21">
        <f t="shared" si="9"/>
        <v>2.9669978116988952E+43</v>
      </c>
    </row>
    <row r="87" spans="1:15" x14ac:dyDescent="0.35">
      <c r="A87" s="9">
        <v>85</v>
      </c>
      <c r="B87" s="10">
        <v>0</v>
      </c>
      <c r="C87" s="11">
        <v>60</v>
      </c>
      <c r="D87" s="11">
        <v>11</v>
      </c>
      <c r="E87" s="11">
        <v>4</v>
      </c>
      <c r="F87" s="10">
        <v>8</v>
      </c>
      <c r="G87" s="11">
        <v>126700</v>
      </c>
      <c r="H87" s="19">
        <f t="shared" si="5"/>
        <v>85534.702499584149</v>
      </c>
      <c r="I87" s="19">
        <f t="shared" si="6"/>
        <v>41165.297500415851</v>
      </c>
      <c r="J87" s="18"/>
      <c r="K87" s="18"/>
      <c r="L87" s="18"/>
      <c r="M87" s="21">
        <f t="shared" si="7"/>
        <v>106226.85275274781</v>
      </c>
      <c r="N87" s="21">
        <f t="shared" si="8"/>
        <v>20473.147247252185</v>
      </c>
      <c r="O87" s="21">
        <f t="shared" si="9"/>
        <v>1.2937373008024208E+43</v>
      </c>
    </row>
    <row r="88" spans="1:15" x14ac:dyDescent="0.35">
      <c r="A88" s="9">
        <v>86</v>
      </c>
      <c r="B88" s="10">
        <v>0</v>
      </c>
      <c r="C88" s="11">
        <v>50</v>
      </c>
      <c r="D88" s="11">
        <v>10</v>
      </c>
      <c r="E88" s="11">
        <v>2</v>
      </c>
      <c r="F88" s="10">
        <v>4</v>
      </c>
      <c r="G88" s="11">
        <v>67000</v>
      </c>
      <c r="H88" s="19">
        <f t="shared" si="5"/>
        <v>81767.906494244657</v>
      </c>
      <c r="I88" s="19">
        <f t="shared" si="6"/>
        <v>14767.906494244657</v>
      </c>
      <c r="J88" s="18"/>
      <c r="K88" s="18"/>
      <c r="L88" s="18"/>
      <c r="M88" s="21">
        <f t="shared" si="7"/>
        <v>102959.67099883055</v>
      </c>
      <c r="N88" s="21">
        <f t="shared" si="8"/>
        <v>35959.670998830552</v>
      </c>
      <c r="O88" s="21">
        <f t="shared" si="9"/>
        <v>3.6154061833375113E+45</v>
      </c>
    </row>
    <row r="89" spans="1:15" x14ac:dyDescent="0.35">
      <c r="A89" s="9">
        <v>87</v>
      </c>
      <c r="B89" s="10">
        <v>1</v>
      </c>
      <c r="C89" s="11">
        <v>49</v>
      </c>
      <c r="D89" s="11">
        <v>16</v>
      </c>
      <c r="E89" s="11">
        <v>12</v>
      </c>
      <c r="F89" s="10">
        <v>4</v>
      </c>
      <c r="G89" s="11">
        <v>102600</v>
      </c>
      <c r="H89" s="19">
        <f t="shared" si="5"/>
        <v>104368.68252628161</v>
      </c>
      <c r="I89" s="19">
        <f t="shared" si="6"/>
        <v>1768.6825262816128</v>
      </c>
      <c r="J89" s="18"/>
      <c r="K89" s="18"/>
      <c r="L89" s="18"/>
      <c r="M89" s="21">
        <f t="shared" si="7"/>
        <v>122562.7615223341</v>
      </c>
      <c r="N89" s="21">
        <f t="shared" si="8"/>
        <v>19962.761522334098</v>
      </c>
      <c r="O89" s="21">
        <f t="shared" si="9"/>
        <v>1.0050928571684873E+43</v>
      </c>
    </row>
    <row r="90" spans="1:15" x14ac:dyDescent="0.35">
      <c r="A90" s="9">
        <v>88</v>
      </c>
      <c r="B90" s="10">
        <v>0</v>
      </c>
      <c r="C90" s="11">
        <v>22</v>
      </c>
      <c r="D90" s="11">
        <v>4</v>
      </c>
      <c r="E90" s="11">
        <v>3</v>
      </c>
      <c r="F90" s="10">
        <v>4</v>
      </c>
      <c r="G90" s="11">
        <v>52000</v>
      </c>
      <c r="H90" s="19">
        <f t="shared" si="5"/>
        <v>59167.130462207708</v>
      </c>
      <c r="I90" s="19">
        <f t="shared" si="6"/>
        <v>7167.1304622077078</v>
      </c>
      <c r="J90" s="18"/>
      <c r="K90" s="18"/>
      <c r="L90" s="18"/>
      <c r="M90" s="21">
        <f t="shared" si="7"/>
        <v>83356.580475327006</v>
      </c>
      <c r="N90" s="21">
        <f t="shared" si="8"/>
        <v>31356.580475327006</v>
      </c>
      <c r="O90" s="21">
        <f t="shared" si="9"/>
        <v>9.1893957537516532E+44</v>
      </c>
    </row>
    <row r="91" spans="1:15" x14ac:dyDescent="0.35">
      <c r="A91" s="9">
        <v>89</v>
      </c>
      <c r="B91" s="10">
        <v>1</v>
      </c>
      <c r="C91" s="11">
        <v>51</v>
      </c>
      <c r="D91" s="11">
        <v>9</v>
      </c>
      <c r="E91" s="11">
        <v>10</v>
      </c>
      <c r="F91" s="10">
        <v>4</v>
      </c>
      <c r="G91" s="11">
        <v>76000</v>
      </c>
      <c r="H91" s="19">
        <f t="shared" si="5"/>
        <v>78001.110488905164</v>
      </c>
      <c r="I91" s="19">
        <f t="shared" si="6"/>
        <v>2001.1104889051639</v>
      </c>
      <c r="J91" s="18"/>
      <c r="K91" s="18"/>
      <c r="L91" s="18"/>
      <c r="M91" s="21">
        <f t="shared" si="7"/>
        <v>99692.489244913304</v>
      </c>
      <c r="N91" s="21">
        <f t="shared" si="8"/>
        <v>23692.489244913304</v>
      </c>
      <c r="O91" s="21">
        <f t="shared" si="9"/>
        <v>5.5732294265369429E+43</v>
      </c>
    </row>
    <row r="92" spans="1:15" x14ac:dyDescent="0.35">
      <c r="A92" s="9">
        <v>90</v>
      </c>
      <c r="B92" s="10">
        <v>1</v>
      </c>
      <c r="C92" s="11">
        <v>22</v>
      </c>
      <c r="D92" s="11">
        <v>0</v>
      </c>
      <c r="E92" s="11">
        <v>3</v>
      </c>
      <c r="F92" s="10">
        <v>8</v>
      </c>
      <c r="G92" s="11">
        <v>83000</v>
      </c>
      <c r="H92" s="19">
        <f t="shared" si="5"/>
        <v>44099.946440849737</v>
      </c>
      <c r="I92" s="19">
        <f t="shared" si="6"/>
        <v>38900.053559150263</v>
      </c>
      <c r="J92" s="18"/>
      <c r="K92" s="18"/>
      <c r="L92" s="18"/>
      <c r="M92" s="21">
        <f t="shared" si="7"/>
        <v>70287.853459657985</v>
      </c>
      <c r="N92" s="21">
        <f t="shared" si="8"/>
        <v>12712.146540342015</v>
      </c>
      <c r="O92" s="21">
        <f t="shared" si="9"/>
        <v>1.1020185525325164E+41</v>
      </c>
    </row>
    <row r="93" spans="1:15" x14ac:dyDescent="0.35">
      <c r="A93" s="9">
        <v>91</v>
      </c>
      <c r="B93" s="10">
        <v>1</v>
      </c>
      <c r="C93" s="11">
        <v>47</v>
      </c>
      <c r="D93" s="11">
        <v>8</v>
      </c>
      <c r="E93" s="11">
        <v>13</v>
      </c>
      <c r="F93" s="10">
        <v>4</v>
      </c>
      <c r="G93" s="11">
        <v>80800</v>
      </c>
      <c r="H93" s="19">
        <f t="shared" si="5"/>
        <v>74234.314483565671</v>
      </c>
      <c r="I93" s="19">
        <f t="shared" si="6"/>
        <v>6565.6855164343287</v>
      </c>
      <c r="J93" s="18"/>
      <c r="K93" s="18"/>
      <c r="L93" s="18"/>
      <c r="M93" s="21">
        <f t="shared" si="7"/>
        <v>96425.307490996041</v>
      </c>
      <c r="N93" s="21">
        <f t="shared" si="8"/>
        <v>15625.307490996041</v>
      </c>
      <c r="O93" s="21">
        <f t="shared" si="9"/>
        <v>8.6753244489705442E+41</v>
      </c>
    </row>
    <row r="94" spans="1:15" x14ac:dyDescent="0.35">
      <c r="A94" s="9">
        <v>92</v>
      </c>
      <c r="B94" s="10">
        <v>1</v>
      </c>
      <c r="C94" s="11">
        <v>41</v>
      </c>
      <c r="D94" s="11">
        <v>10</v>
      </c>
      <c r="E94" s="11">
        <v>10</v>
      </c>
      <c r="F94" s="10">
        <v>6</v>
      </c>
      <c r="G94" s="11">
        <v>91100</v>
      </c>
      <c r="H94" s="19">
        <f t="shared" si="5"/>
        <v>81767.906494244657</v>
      </c>
      <c r="I94" s="19">
        <f t="shared" si="6"/>
        <v>9332.0935057553434</v>
      </c>
      <c r="J94" s="18"/>
      <c r="K94" s="18"/>
      <c r="L94" s="18"/>
      <c r="M94" s="21">
        <f t="shared" si="7"/>
        <v>102959.67099883055</v>
      </c>
      <c r="N94" s="21">
        <f t="shared" si="8"/>
        <v>11859.670998830552</v>
      </c>
      <c r="O94" s="21">
        <f t="shared" si="9"/>
        <v>5.504608210494337E+40</v>
      </c>
    </row>
    <row r="95" spans="1:15" x14ac:dyDescent="0.35">
      <c r="A95" s="9">
        <v>93</v>
      </c>
      <c r="B95" s="10">
        <v>0</v>
      </c>
      <c r="C95" s="11">
        <v>24</v>
      </c>
      <c r="D95" s="11">
        <v>3</v>
      </c>
      <c r="E95" s="11">
        <v>1</v>
      </c>
      <c r="F95" s="10">
        <v>0</v>
      </c>
      <c r="G95" s="11">
        <v>30100</v>
      </c>
      <c r="H95" s="19">
        <f t="shared" si="5"/>
        <v>55400.334456868215</v>
      </c>
      <c r="I95" s="19">
        <f t="shared" si="6"/>
        <v>25300.334456868215</v>
      </c>
      <c r="J95" s="18"/>
      <c r="K95" s="18"/>
      <c r="L95" s="18"/>
      <c r="M95" s="21">
        <f t="shared" si="7"/>
        <v>80089.398721409758</v>
      </c>
      <c r="N95" s="21">
        <f t="shared" si="8"/>
        <v>49989.398721409758</v>
      </c>
      <c r="O95" s="21">
        <f t="shared" si="9"/>
        <v>9.7449391221340414E+46</v>
      </c>
    </row>
    <row r="96" spans="1:15" x14ac:dyDescent="0.35">
      <c r="A96" s="9">
        <v>94</v>
      </c>
      <c r="B96" s="10">
        <v>1</v>
      </c>
      <c r="C96" s="11">
        <v>64</v>
      </c>
      <c r="D96" s="11">
        <v>5</v>
      </c>
      <c r="E96" s="11">
        <v>7</v>
      </c>
      <c r="F96" s="10">
        <v>4</v>
      </c>
      <c r="G96" s="11">
        <v>55700</v>
      </c>
      <c r="H96" s="19">
        <f t="shared" si="5"/>
        <v>62933.926467547193</v>
      </c>
      <c r="I96" s="19">
        <f t="shared" si="6"/>
        <v>7233.9264675471932</v>
      </c>
      <c r="J96" s="18"/>
      <c r="K96" s="18"/>
      <c r="L96" s="18"/>
      <c r="M96" s="21">
        <f t="shared" si="7"/>
        <v>86623.762229244268</v>
      </c>
      <c r="N96" s="21">
        <f t="shared" si="8"/>
        <v>30923.762229244268</v>
      </c>
      <c r="O96" s="21">
        <f t="shared" si="9"/>
        <v>7.9969292450567543E+44</v>
      </c>
    </row>
    <row r="97" spans="1:15" x14ac:dyDescent="0.35">
      <c r="A97" s="9">
        <v>95</v>
      </c>
      <c r="B97" s="10">
        <v>1</v>
      </c>
      <c r="C97" s="11">
        <v>43</v>
      </c>
      <c r="D97" s="11">
        <v>0</v>
      </c>
      <c r="E97" s="11">
        <v>11</v>
      </c>
      <c r="F97" s="10">
        <v>4</v>
      </c>
      <c r="G97" s="11">
        <v>51400</v>
      </c>
      <c r="H97" s="19">
        <f t="shared" si="5"/>
        <v>44099.946440849737</v>
      </c>
      <c r="I97" s="19">
        <f t="shared" si="6"/>
        <v>7300.053559150263</v>
      </c>
      <c r="J97" s="18"/>
      <c r="K97" s="18"/>
      <c r="L97" s="18"/>
      <c r="M97" s="21">
        <f t="shared" si="7"/>
        <v>70287.853459657985</v>
      </c>
      <c r="N97" s="21">
        <f t="shared" si="8"/>
        <v>18887.853459657985</v>
      </c>
      <c r="O97" s="21">
        <f t="shared" si="9"/>
        <v>5.7786454139519872E+42</v>
      </c>
    </row>
    <row r="98" spans="1:15" x14ac:dyDescent="0.35">
      <c r="A98" s="9">
        <v>96</v>
      </c>
      <c r="B98" s="10">
        <v>0</v>
      </c>
      <c r="C98" s="11">
        <v>22</v>
      </c>
      <c r="D98" s="11">
        <v>3</v>
      </c>
      <c r="E98" s="11">
        <v>1</v>
      </c>
      <c r="F98" s="10">
        <v>4</v>
      </c>
      <c r="G98" s="11">
        <v>43800</v>
      </c>
      <c r="H98" s="19">
        <f t="shared" si="5"/>
        <v>55400.334456868215</v>
      </c>
      <c r="I98" s="19">
        <f t="shared" si="6"/>
        <v>11600.334456868215</v>
      </c>
      <c r="J98" s="18"/>
      <c r="K98" s="18"/>
      <c r="L98" s="18"/>
      <c r="M98" s="21">
        <f t="shared" si="7"/>
        <v>80089.398721409758</v>
      </c>
      <c r="N98" s="21">
        <f t="shared" si="8"/>
        <v>36289.398721409758</v>
      </c>
      <c r="O98" s="21">
        <f t="shared" si="9"/>
        <v>3.9609350805260752E+45</v>
      </c>
    </row>
    <row r="99" spans="1:15" x14ac:dyDescent="0.35">
      <c r="A99" s="9">
        <v>97</v>
      </c>
      <c r="B99" s="10">
        <v>1</v>
      </c>
      <c r="C99" s="11">
        <v>59</v>
      </c>
      <c r="D99" s="11">
        <v>0</v>
      </c>
      <c r="E99" s="11">
        <v>1</v>
      </c>
      <c r="F99" s="10">
        <v>4</v>
      </c>
      <c r="G99" s="11">
        <v>25000</v>
      </c>
      <c r="H99" s="19">
        <f t="shared" si="5"/>
        <v>44099.946440849737</v>
      </c>
      <c r="I99" s="19">
        <f t="shared" si="6"/>
        <v>19099.946440849737</v>
      </c>
      <c r="J99" s="18"/>
      <c r="K99" s="18"/>
      <c r="L99" s="18"/>
      <c r="M99" s="21">
        <f t="shared" si="7"/>
        <v>70287.853459657985</v>
      </c>
      <c r="N99" s="21">
        <f t="shared" si="8"/>
        <v>45287.853459657985</v>
      </c>
      <c r="O99" s="21">
        <f t="shared" si="9"/>
        <v>3.6292540161093262E+46</v>
      </c>
    </row>
    <row r="100" spans="1:15" x14ac:dyDescent="0.35">
      <c r="A100" s="9">
        <v>98</v>
      </c>
      <c r="B100" s="10">
        <v>0</v>
      </c>
      <c r="C100" s="11">
        <v>32</v>
      </c>
      <c r="D100" s="11">
        <v>10</v>
      </c>
      <c r="E100" s="11">
        <v>15</v>
      </c>
      <c r="F100" s="10">
        <v>2</v>
      </c>
      <c r="G100" s="11">
        <v>80600</v>
      </c>
      <c r="H100" s="19">
        <f t="shared" si="5"/>
        <v>81767.906494244657</v>
      </c>
      <c r="I100" s="19">
        <f t="shared" si="6"/>
        <v>1167.9064942446566</v>
      </c>
      <c r="J100" s="18"/>
      <c r="K100" s="18"/>
      <c r="L100" s="18"/>
      <c r="M100" s="21">
        <f t="shared" si="7"/>
        <v>102959.67099883055</v>
      </c>
      <c r="N100" s="21">
        <f t="shared" si="8"/>
        <v>22359.670998830552</v>
      </c>
      <c r="O100" s="21">
        <f t="shared" si="9"/>
        <v>3.1235904786211601E+43</v>
      </c>
    </row>
    <row r="101" spans="1:15" x14ac:dyDescent="0.35">
      <c r="A101" s="9">
        <v>99</v>
      </c>
      <c r="B101" s="10">
        <v>1</v>
      </c>
      <c r="C101" s="11">
        <v>45</v>
      </c>
      <c r="D101" s="11">
        <v>8</v>
      </c>
      <c r="E101" s="11">
        <v>5</v>
      </c>
      <c r="F101" s="10">
        <v>2</v>
      </c>
      <c r="G101" s="11">
        <v>39600</v>
      </c>
      <c r="H101" s="19">
        <f t="shared" si="5"/>
        <v>74234.314483565671</v>
      </c>
      <c r="I101" s="19">
        <f t="shared" si="6"/>
        <v>34634.314483565671</v>
      </c>
      <c r="J101" s="18"/>
      <c r="K101" s="18"/>
      <c r="L101" s="18"/>
      <c r="M101" s="21">
        <f t="shared" si="7"/>
        <v>96425.307490996041</v>
      </c>
      <c r="N101" s="21">
        <f t="shared" si="8"/>
        <v>56825.307490996041</v>
      </c>
      <c r="O101" s="21">
        <f t="shared" si="9"/>
        <v>3.5108958339547254E+47</v>
      </c>
    </row>
    <row r="102" spans="1:15" x14ac:dyDescent="0.35">
      <c r="A102" s="9">
        <v>100</v>
      </c>
      <c r="B102" s="10">
        <v>0</v>
      </c>
      <c r="C102" s="11">
        <v>47</v>
      </c>
      <c r="D102" s="11">
        <v>0</v>
      </c>
      <c r="E102" s="11">
        <v>1</v>
      </c>
      <c r="F102" s="10">
        <v>2</v>
      </c>
      <c r="G102" s="11">
        <v>13400</v>
      </c>
      <c r="H102" s="19">
        <f t="shared" si="5"/>
        <v>44099.946440849737</v>
      </c>
      <c r="I102" s="19">
        <f t="shared" si="6"/>
        <v>30699.946440849737</v>
      </c>
      <c r="J102" s="18"/>
      <c r="K102" s="18"/>
      <c r="L102" s="18"/>
      <c r="M102" s="21">
        <f t="shared" si="7"/>
        <v>70287.853459657985</v>
      </c>
      <c r="N102" s="21">
        <f t="shared" si="8"/>
        <v>56887.853459657985</v>
      </c>
      <c r="O102" s="21">
        <f t="shared" si="9"/>
        <v>3.5497312110841725E+47</v>
      </c>
    </row>
    <row r="103" spans="1:15" x14ac:dyDescent="0.35">
      <c r="A103" s="9">
        <v>101</v>
      </c>
      <c r="B103" s="10">
        <v>1</v>
      </c>
      <c r="C103" s="11">
        <v>29</v>
      </c>
      <c r="D103" s="11">
        <v>6</v>
      </c>
      <c r="E103" s="11">
        <v>18</v>
      </c>
      <c r="F103" s="10">
        <v>4</v>
      </c>
      <c r="G103" s="11">
        <v>88200</v>
      </c>
      <c r="H103" s="19">
        <f t="shared" si="5"/>
        <v>66700.722472886686</v>
      </c>
      <c r="I103" s="19">
        <f t="shared" si="6"/>
        <v>21499.277527113314</v>
      </c>
      <c r="J103" s="18"/>
      <c r="K103" s="18"/>
      <c r="L103" s="18"/>
      <c r="M103" s="21">
        <f t="shared" si="7"/>
        <v>89890.943983161531</v>
      </c>
      <c r="N103" s="21">
        <f t="shared" si="8"/>
        <v>1690.9439831615309</v>
      </c>
      <c r="O103" s="21">
        <f t="shared" si="9"/>
        <v>1.9111387013297486E+32</v>
      </c>
    </row>
    <row r="104" spans="1:15" x14ac:dyDescent="0.35">
      <c r="A104" s="9">
        <v>102</v>
      </c>
      <c r="B104" s="10">
        <v>0</v>
      </c>
      <c r="C104" s="11">
        <v>61</v>
      </c>
      <c r="D104" s="11">
        <v>9</v>
      </c>
      <c r="E104" s="11">
        <v>15</v>
      </c>
      <c r="F104" s="10">
        <v>6</v>
      </c>
      <c r="G104" s="11">
        <v>109100</v>
      </c>
      <c r="H104" s="19">
        <f t="shared" si="5"/>
        <v>78001.110488905164</v>
      </c>
      <c r="I104" s="19">
        <f t="shared" si="6"/>
        <v>31098.889511094836</v>
      </c>
      <c r="J104" s="18"/>
      <c r="K104" s="18"/>
      <c r="L104" s="18"/>
      <c r="M104" s="21">
        <f t="shared" si="7"/>
        <v>99692.489244913304</v>
      </c>
      <c r="N104" s="21">
        <f t="shared" si="8"/>
        <v>9407.510755086696</v>
      </c>
      <c r="O104" s="21">
        <f t="shared" si="9"/>
        <v>5.4293424473541032E+39</v>
      </c>
    </row>
    <row r="105" spans="1:15" x14ac:dyDescent="0.35">
      <c r="A105" s="9">
        <v>103</v>
      </c>
      <c r="B105" s="10">
        <v>1</v>
      </c>
      <c r="C105" s="11">
        <v>57</v>
      </c>
      <c r="D105" s="11">
        <v>3</v>
      </c>
      <c r="E105" s="11">
        <v>1</v>
      </c>
      <c r="F105" s="10">
        <v>4</v>
      </c>
      <c r="G105" s="11">
        <v>34200</v>
      </c>
      <c r="H105" s="19">
        <f t="shared" si="5"/>
        <v>55400.334456868215</v>
      </c>
      <c r="I105" s="19">
        <f t="shared" si="6"/>
        <v>21200.334456868215</v>
      </c>
      <c r="J105" s="18"/>
      <c r="K105" s="18"/>
      <c r="L105" s="18"/>
      <c r="M105" s="21">
        <f t="shared" si="7"/>
        <v>80089.398721409758</v>
      </c>
      <c r="N105" s="21">
        <f t="shared" si="8"/>
        <v>45889.398721409758</v>
      </c>
      <c r="O105" s="21">
        <f t="shared" si="9"/>
        <v>4.1411758499763114E+46</v>
      </c>
    </row>
    <row r="106" spans="1:15" x14ac:dyDescent="0.35">
      <c r="A106" s="9">
        <v>104</v>
      </c>
      <c r="B106" s="10">
        <v>1</v>
      </c>
      <c r="C106" s="11">
        <v>65</v>
      </c>
      <c r="D106" s="11">
        <v>4</v>
      </c>
      <c r="E106" s="11">
        <v>9</v>
      </c>
      <c r="F106" s="10">
        <v>4</v>
      </c>
      <c r="G106" s="11">
        <v>57800</v>
      </c>
      <c r="H106" s="19">
        <f t="shared" si="5"/>
        <v>59167.130462207708</v>
      </c>
      <c r="I106" s="19">
        <f t="shared" si="6"/>
        <v>1367.1304622077078</v>
      </c>
      <c r="J106" s="18"/>
      <c r="K106" s="18"/>
      <c r="L106" s="18"/>
      <c r="M106" s="21">
        <f t="shared" si="7"/>
        <v>83356.580475327006</v>
      </c>
      <c r="N106" s="21">
        <f t="shared" si="8"/>
        <v>25556.580475327006</v>
      </c>
      <c r="O106" s="21">
        <f t="shared" si="9"/>
        <v>1.1885773187846913E+44</v>
      </c>
    </row>
    <row r="107" spans="1:15" x14ac:dyDescent="0.35">
      <c r="A107" s="9">
        <v>105</v>
      </c>
      <c r="B107" s="10">
        <v>0</v>
      </c>
      <c r="C107" s="11">
        <v>34</v>
      </c>
      <c r="D107" s="11">
        <v>6</v>
      </c>
      <c r="E107" s="11">
        <v>7</v>
      </c>
      <c r="F107" s="10">
        <v>4</v>
      </c>
      <c r="G107" s="11">
        <v>68100</v>
      </c>
      <c r="H107" s="19">
        <f t="shared" si="5"/>
        <v>66700.722472886686</v>
      </c>
      <c r="I107" s="19">
        <f t="shared" si="6"/>
        <v>1399.2775271133141</v>
      </c>
      <c r="J107" s="18"/>
      <c r="K107" s="18"/>
      <c r="L107" s="18"/>
      <c r="M107" s="21">
        <f t="shared" si="7"/>
        <v>89890.943983161531</v>
      </c>
      <c r="N107" s="21">
        <f t="shared" si="8"/>
        <v>21790.943983161531</v>
      </c>
      <c r="O107" s="21">
        <f t="shared" si="9"/>
        <v>2.414128831633152E+43</v>
      </c>
    </row>
    <row r="108" spans="1:15" x14ac:dyDescent="0.35">
      <c r="A108" s="9">
        <v>106</v>
      </c>
      <c r="B108" s="10">
        <v>0</v>
      </c>
      <c r="C108" s="11">
        <v>54</v>
      </c>
      <c r="D108" s="11">
        <v>6</v>
      </c>
      <c r="E108" s="11">
        <v>13</v>
      </c>
      <c r="F108" s="10">
        <v>6</v>
      </c>
      <c r="G108" s="11">
        <v>94900</v>
      </c>
      <c r="H108" s="19">
        <f t="shared" si="5"/>
        <v>66700.722472886686</v>
      </c>
      <c r="I108" s="19">
        <f t="shared" si="6"/>
        <v>28199.277527113314</v>
      </c>
      <c r="J108" s="18"/>
      <c r="K108" s="18"/>
      <c r="L108" s="18"/>
      <c r="M108" s="21">
        <f t="shared" si="7"/>
        <v>89890.943983161531</v>
      </c>
      <c r="N108" s="21">
        <f t="shared" si="8"/>
        <v>5009.0560168384691</v>
      </c>
      <c r="O108" s="21">
        <f t="shared" si="9"/>
        <v>9.9439489211389122E+36</v>
      </c>
    </row>
    <row r="109" spans="1:15" x14ac:dyDescent="0.35">
      <c r="A109" s="9">
        <v>107</v>
      </c>
      <c r="B109" s="10">
        <v>1</v>
      </c>
      <c r="C109" s="11">
        <v>30</v>
      </c>
      <c r="D109" s="11">
        <v>5</v>
      </c>
      <c r="E109" s="11">
        <v>5</v>
      </c>
      <c r="F109" s="10">
        <v>6</v>
      </c>
      <c r="G109" s="11">
        <v>63200</v>
      </c>
      <c r="H109" s="19">
        <f t="shared" si="5"/>
        <v>62933.926467547193</v>
      </c>
      <c r="I109" s="19">
        <f t="shared" si="6"/>
        <v>266.07353245280683</v>
      </c>
      <c r="J109" s="18"/>
      <c r="K109" s="18"/>
      <c r="L109" s="18"/>
      <c r="M109" s="21">
        <f t="shared" si="7"/>
        <v>86623.762229244268</v>
      </c>
      <c r="N109" s="21">
        <f t="shared" si="8"/>
        <v>23423.762229244268</v>
      </c>
      <c r="O109" s="21">
        <f t="shared" si="9"/>
        <v>4.972405171755187E+43</v>
      </c>
    </row>
    <row r="110" spans="1:15" x14ac:dyDescent="0.35">
      <c r="A110" s="9">
        <v>108</v>
      </c>
      <c r="B110" s="10">
        <v>1</v>
      </c>
      <c r="C110" s="11">
        <v>39</v>
      </c>
      <c r="D110" s="11">
        <v>6</v>
      </c>
      <c r="E110" s="11">
        <v>16</v>
      </c>
      <c r="F110" s="10">
        <v>4</v>
      </c>
      <c r="G110" s="11">
        <v>82700</v>
      </c>
      <c r="H110" s="19">
        <f t="shared" si="5"/>
        <v>66700.722472886686</v>
      </c>
      <c r="I110" s="19">
        <f t="shared" si="6"/>
        <v>15999.277527113314</v>
      </c>
      <c r="J110" s="18"/>
      <c r="K110" s="18"/>
      <c r="L110" s="18"/>
      <c r="M110" s="21">
        <f t="shared" si="7"/>
        <v>89890.943983161531</v>
      </c>
      <c r="N110" s="21">
        <f t="shared" si="8"/>
        <v>7190.9439831615309</v>
      </c>
      <c r="O110" s="21">
        <f t="shared" si="9"/>
        <v>3.697081772834644E+38</v>
      </c>
    </row>
    <row r="111" spans="1:15" x14ac:dyDescent="0.35">
      <c r="A111" s="9">
        <v>109</v>
      </c>
      <c r="B111" s="10">
        <v>0</v>
      </c>
      <c r="C111" s="11">
        <v>32</v>
      </c>
      <c r="D111" s="11">
        <v>7</v>
      </c>
      <c r="E111" s="11">
        <v>8</v>
      </c>
      <c r="F111" s="10">
        <v>6</v>
      </c>
      <c r="G111" s="11">
        <v>85600</v>
      </c>
      <c r="H111" s="19">
        <f t="shared" si="5"/>
        <v>70467.518478226179</v>
      </c>
      <c r="I111" s="19">
        <f t="shared" si="6"/>
        <v>15132.481521773821</v>
      </c>
      <c r="J111" s="18"/>
      <c r="K111" s="18"/>
      <c r="L111" s="18"/>
      <c r="M111" s="21">
        <f t="shared" si="7"/>
        <v>93158.125737078779</v>
      </c>
      <c r="N111" s="21">
        <f t="shared" si="8"/>
        <v>7558.1257370787789</v>
      </c>
      <c r="O111" s="21">
        <f t="shared" si="9"/>
        <v>6.0833264924769057E+38</v>
      </c>
    </row>
    <row r="112" spans="1:15" x14ac:dyDescent="0.35">
      <c r="A112" s="9">
        <v>110</v>
      </c>
      <c r="B112" s="10">
        <v>1</v>
      </c>
      <c r="C112" s="11">
        <v>24</v>
      </c>
      <c r="D112" s="11">
        <v>2</v>
      </c>
      <c r="E112" s="11">
        <v>7</v>
      </c>
      <c r="F112" s="10">
        <v>2</v>
      </c>
      <c r="G112" s="11">
        <v>27100</v>
      </c>
      <c r="H112" s="19">
        <f t="shared" si="5"/>
        <v>51633.538451528722</v>
      </c>
      <c r="I112" s="19">
        <f t="shared" si="6"/>
        <v>24533.538451528722</v>
      </c>
      <c r="J112" s="18"/>
      <c r="K112" s="18"/>
      <c r="L112" s="18"/>
      <c r="M112" s="21">
        <f t="shared" si="7"/>
        <v>76822.216967492495</v>
      </c>
      <c r="N112" s="21">
        <f t="shared" si="8"/>
        <v>49722.216967492495</v>
      </c>
      <c r="O112" s="21">
        <f t="shared" si="9"/>
        <v>9.2364448864161043E+46</v>
      </c>
    </row>
    <row r="113" spans="1:15" x14ac:dyDescent="0.35">
      <c r="A113" s="9">
        <v>111</v>
      </c>
      <c r="B113" s="10">
        <v>0</v>
      </c>
      <c r="C113" s="11">
        <v>40</v>
      </c>
      <c r="D113" s="11">
        <v>10</v>
      </c>
      <c r="E113" s="11">
        <v>3</v>
      </c>
      <c r="F113" s="10">
        <v>4</v>
      </c>
      <c r="G113" s="11">
        <v>69800</v>
      </c>
      <c r="H113" s="19">
        <f t="shared" si="5"/>
        <v>81767.906494244657</v>
      </c>
      <c r="I113" s="19">
        <f t="shared" si="6"/>
        <v>11967.906494244657</v>
      </c>
      <c r="J113" s="18"/>
      <c r="K113" s="18"/>
      <c r="L113" s="18"/>
      <c r="M113" s="21">
        <f t="shared" si="7"/>
        <v>102959.67099883055</v>
      </c>
      <c r="N113" s="21">
        <f t="shared" si="8"/>
        <v>33159.670998830552</v>
      </c>
      <c r="O113" s="21">
        <f t="shared" si="9"/>
        <v>1.6073191887042751E+45</v>
      </c>
    </row>
    <row r="114" spans="1:15" x14ac:dyDescent="0.35">
      <c r="A114" s="9">
        <v>112</v>
      </c>
      <c r="B114" s="10">
        <v>0</v>
      </c>
      <c r="C114" s="11">
        <v>52</v>
      </c>
      <c r="D114" s="11">
        <v>13</v>
      </c>
      <c r="E114" s="11">
        <v>4</v>
      </c>
      <c r="F114" s="10">
        <v>4</v>
      </c>
      <c r="G114" s="11">
        <v>81300</v>
      </c>
      <c r="H114" s="19">
        <f t="shared" si="5"/>
        <v>93068.294510263135</v>
      </c>
      <c r="I114" s="19">
        <f t="shared" si="6"/>
        <v>11768.294510263135</v>
      </c>
      <c r="J114" s="18"/>
      <c r="K114" s="18"/>
      <c r="L114" s="18"/>
      <c r="M114" s="21">
        <f t="shared" si="7"/>
        <v>112761.21626058233</v>
      </c>
      <c r="N114" s="21">
        <f t="shared" si="8"/>
        <v>31461.216260582325</v>
      </c>
      <c r="O114" s="21">
        <f t="shared" si="9"/>
        <v>9.5006885251306321E+44</v>
      </c>
    </row>
    <row r="115" spans="1:15" x14ac:dyDescent="0.35">
      <c r="A115" s="9">
        <v>113</v>
      </c>
      <c r="B115" s="10">
        <v>0</v>
      </c>
      <c r="C115" s="11">
        <v>28</v>
      </c>
      <c r="D115" s="11">
        <v>11</v>
      </c>
      <c r="E115" s="11">
        <v>5</v>
      </c>
      <c r="F115" s="10">
        <v>4</v>
      </c>
      <c r="G115" s="11">
        <v>78400</v>
      </c>
      <c r="H115" s="19">
        <f t="shared" si="5"/>
        <v>85534.702499584149</v>
      </c>
      <c r="I115" s="19">
        <f t="shared" si="6"/>
        <v>7134.7024995841493</v>
      </c>
      <c r="J115" s="18"/>
      <c r="K115" s="18"/>
      <c r="L115" s="18"/>
      <c r="M115" s="21">
        <f t="shared" si="7"/>
        <v>106226.85275274781</v>
      </c>
      <c r="N115" s="21">
        <f t="shared" si="8"/>
        <v>27826.852752747815</v>
      </c>
      <c r="O115" s="21">
        <f t="shared" si="9"/>
        <v>2.783818389146803E+44</v>
      </c>
    </row>
    <row r="116" spans="1:15" x14ac:dyDescent="0.35">
      <c r="A116" s="9">
        <v>114</v>
      </c>
      <c r="B116" s="10">
        <v>0</v>
      </c>
      <c r="C116" s="11">
        <v>53</v>
      </c>
      <c r="D116" s="11">
        <v>20</v>
      </c>
      <c r="E116" s="11">
        <v>9</v>
      </c>
      <c r="F116" s="10">
        <v>6</v>
      </c>
      <c r="G116" s="11">
        <v>127300</v>
      </c>
      <c r="H116" s="19">
        <f t="shared" si="5"/>
        <v>119435.86654763957</v>
      </c>
      <c r="I116" s="19">
        <f t="shared" si="6"/>
        <v>7864.133452360431</v>
      </c>
      <c r="J116" s="18"/>
      <c r="K116" s="18"/>
      <c r="L116" s="18"/>
      <c r="M116" s="21">
        <f t="shared" si="7"/>
        <v>135631.48853800312</v>
      </c>
      <c r="N116" s="21">
        <f t="shared" si="8"/>
        <v>8331.4885380031192</v>
      </c>
      <c r="O116" s="21">
        <f t="shared" si="9"/>
        <v>1.6114840515682873E+39</v>
      </c>
    </row>
    <row r="117" spans="1:15" x14ac:dyDescent="0.35">
      <c r="A117" s="9">
        <v>115</v>
      </c>
      <c r="B117" s="10">
        <v>0</v>
      </c>
      <c r="C117" s="11">
        <v>43</v>
      </c>
      <c r="D117" s="11">
        <v>0</v>
      </c>
      <c r="E117" s="11">
        <v>24</v>
      </c>
      <c r="F117" s="10">
        <v>4</v>
      </c>
      <c r="G117" s="11">
        <v>93700</v>
      </c>
      <c r="H117" s="19">
        <f t="shared" si="5"/>
        <v>44099.946440849737</v>
      </c>
      <c r="I117" s="19">
        <f t="shared" si="6"/>
        <v>49600.053559150263</v>
      </c>
      <c r="J117" s="18"/>
      <c r="K117" s="18"/>
      <c r="L117" s="18"/>
      <c r="M117" s="21">
        <f t="shared" si="7"/>
        <v>70287.853459657985</v>
      </c>
      <c r="N117" s="21">
        <f t="shared" si="8"/>
        <v>23412.146540342015</v>
      </c>
      <c r="O117" s="21">
        <f t="shared" si="9"/>
        <v>4.9478022948354385E+43</v>
      </c>
    </row>
    <row r="118" spans="1:15" x14ac:dyDescent="0.35">
      <c r="A118" s="9">
        <v>116</v>
      </c>
      <c r="B118" s="10">
        <v>0</v>
      </c>
      <c r="C118" s="11">
        <v>30</v>
      </c>
      <c r="D118" s="11">
        <v>5</v>
      </c>
      <c r="E118" s="11">
        <v>6</v>
      </c>
      <c r="F118" s="10">
        <v>6</v>
      </c>
      <c r="G118" s="11">
        <v>74400</v>
      </c>
      <c r="H118" s="19">
        <f t="shared" si="5"/>
        <v>62933.926467547193</v>
      </c>
      <c r="I118" s="19">
        <f t="shared" si="6"/>
        <v>11466.073532452807</v>
      </c>
      <c r="J118" s="18"/>
      <c r="K118" s="18"/>
      <c r="L118" s="18"/>
      <c r="M118" s="21">
        <f t="shared" si="7"/>
        <v>86623.762229244268</v>
      </c>
      <c r="N118" s="21">
        <f t="shared" si="8"/>
        <v>12223.762229244268</v>
      </c>
      <c r="O118" s="21">
        <f t="shared" si="9"/>
        <v>7.4481589495981257E+40</v>
      </c>
    </row>
    <row r="119" spans="1:15" x14ac:dyDescent="0.35">
      <c r="A119" s="9">
        <v>117</v>
      </c>
      <c r="B119" s="10">
        <v>0</v>
      </c>
      <c r="C119" s="11">
        <v>46</v>
      </c>
      <c r="D119" s="11">
        <v>3</v>
      </c>
      <c r="E119" s="11">
        <v>3</v>
      </c>
      <c r="F119" s="10">
        <v>4</v>
      </c>
      <c r="G119" s="11">
        <v>48300</v>
      </c>
      <c r="H119" s="19">
        <f t="shared" si="5"/>
        <v>55400.334456868215</v>
      </c>
      <c r="I119" s="19">
        <f t="shared" si="6"/>
        <v>7100.3344568682151</v>
      </c>
      <c r="J119" s="18"/>
      <c r="K119" s="18"/>
      <c r="L119" s="18"/>
      <c r="M119" s="21">
        <f t="shared" si="7"/>
        <v>80089.398721409758</v>
      </c>
      <c r="N119" s="21">
        <f t="shared" si="8"/>
        <v>31789.398721409758</v>
      </c>
      <c r="O119" s="21">
        <f t="shared" si="9"/>
        <v>1.0539575895929483E+45</v>
      </c>
    </row>
    <row r="120" spans="1:15" x14ac:dyDescent="0.35">
      <c r="A120" s="9">
        <v>118</v>
      </c>
      <c r="B120" s="10">
        <v>1</v>
      </c>
      <c r="C120" s="11">
        <v>38</v>
      </c>
      <c r="D120" s="11">
        <v>10</v>
      </c>
      <c r="E120" s="11">
        <v>13</v>
      </c>
      <c r="F120" s="10">
        <v>6</v>
      </c>
      <c r="G120" s="11">
        <v>98900</v>
      </c>
      <c r="H120" s="19">
        <f t="shared" si="5"/>
        <v>81767.906494244657</v>
      </c>
      <c r="I120" s="19">
        <f t="shared" si="6"/>
        <v>17132.093505755343</v>
      </c>
      <c r="J120" s="18"/>
      <c r="K120" s="18"/>
      <c r="L120" s="18"/>
      <c r="M120" s="21">
        <f t="shared" si="7"/>
        <v>102959.67099883055</v>
      </c>
      <c r="N120" s="21">
        <f t="shared" si="8"/>
        <v>4059.670998830552</v>
      </c>
      <c r="O120" s="21">
        <f t="shared" si="9"/>
        <v>1.2159294911719058E+36</v>
      </c>
    </row>
    <row r="121" spans="1:15" x14ac:dyDescent="0.35">
      <c r="A121" s="9">
        <v>119</v>
      </c>
      <c r="B121" s="10">
        <v>0</v>
      </c>
      <c r="C121" s="11">
        <v>28</v>
      </c>
      <c r="D121" s="11">
        <v>0</v>
      </c>
      <c r="E121" s="11">
        <v>16</v>
      </c>
      <c r="F121" s="10">
        <v>4</v>
      </c>
      <c r="G121" s="11">
        <v>73300</v>
      </c>
      <c r="H121" s="19">
        <f t="shared" si="5"/>
        <v>44099.946440849737</v>
      </c>
      <c r="I121" s="19">
        <f t="shared" si="6"/>
        <v>29200.053559150263</v>
      </c>
      <c r="J121" s="18"/>
      <c r="K121" s="18"/>
      <c r="L121" s="18"/>
      <c r="M121" s="21">
        <f t="shared" si="7"/>
        <v>70287.853459657985</v>
      </c>
      <c r="N121" s="21">
        <f t="shared" si="8"/>
        <v>3012.1465403420152</v>
      </c>
      <c r="O121" s="21">
        <f t="shared" si="9"/>
        <v>6.1483837185462044E+34</v>
      </c>
    </row>
    <row r="122" spans="1:15" x14ac:dyDescent="0.35">
      <c r="A122" s="9">
        <v>120</v>
      </c>
      <c r="B122" s="10">
        <v>1</v>
      </c>
      <c r="C122" s="11">
        <v>46</v>
      </c>
      <c r="D122" s="11">
        <v>11</v>
      </c>
      <c r="E122" s="11">
        <v>19</v>
      </c>
      <c r="F122" s="10">
        <v>6</v>
      </c>
      <c r="G122" s="11">
        <v>117300</v>
      </c>
      <c r="H122" s="19">
        <f t="shared" si="5"/>
        <v>85534.702499584149</v>
      </c>
      <c r="I122" s="19">
        <f t="shared" si="6"/>
        <v>31765.297500415851</v>
      </c>
      <c r="J122" s="18"/>
      <c r="K122" s="18"/>
      <c r="L122" s="18"/>
      <c r="M122" s="21">
        <f t="shared" si="7"/>
        <v>106226.85275274781</v>
      </c>
      <c r="N122" s="21">
        <f t="shared" si="8"/>
        <v>11073.147247252185</v>
      </c>
      <c r="O122" s="21">
        <f t="shared" si="9"/>
        <v>2.7714736295831257E+40</v>
      </c>
    </row>
    <row r="123" spans="1:15" x14ac:dyDescent="0.35">
      <c r="A123" s="9">
        <v>121</v>
      </c>
      <c r="B123" s="10">
        <v>1</v>
      </c>
      <c r="C123" s="11">
        <v>30</v>
      </c>
      <c r="D123" s="11">
        <v>5</v>
      </c>
      <c r="E123" s="11">
        <v>5</v>
      </c>
      <c r="F123" s="10">
        <v>0</v>
      </c>
      <c r="G123" s="11">
        <v>37800</v>
      </c>
      <c r="H123" s="19">
        <f t="shared" si="5"/>
        <v>62933.926467547193</v>
      </c>
      <c r="I123" s="19">
        <f t="shared" si="6"/>
        <v>25133.926467547193</v>
      </c>
      <c r="J123" s="18"/>
      <c r="K123" s="18"/>
      <c r="L123" s="18"/>
      <c r="M123" s="21">
        <f t="shared" si="7"/>
        <v>86623.762229244268</v>
      </c>
      <c r="N123" s="21">
        <f t="shared" si="8"/>
        <v>48823.762229244268</v>
      </c>
      <c r="O123" s="21">
        <f t="shared" si="9"/>
        <v>7.6968393058784137E+46</v>
      </c>
    </row>
    <row r="124" spans="1:15" x14ac:dyDescent="0.35">
      <c r="A124" s="9">
        <v>122</v>
      </c>
      <c r="B124" s="10">
        <v>1</v>
      </c>
      <c r="C124" s="11">
        <v>43</v>
      </c>
      <c r="D124" s="11">
        <v>6</v>
      </c>
      <c r="E124" s="11">
        <v>14</v>
      </c>
      <c r="F124" s="10">
        <v>4</v>
      </c>
      <c r="G124" s="11">
        <v>77400</v>
      </c>
      <c r="H124" s="19">
        <f t="shared" si="5"/>
        <v>66700.722472886686</v>
      </c>
      <c r="I124" s="19">
        <f t="shared" si="6"/>
        <v>10699.277527113314</v>
      </c>
      <c r="J124" s="18"/>
      <c r="K124" s="18"/>
      <c r="L124" s="18"/>
      <c r="M124" s="21">
        <f t="shared" si="7"/>
        <v>89890.943983161531</v>
      </c>
      <c r="N124" s="21">
        <f t="shared" si="8"/>
        <v>12490.943983161531</v>
      </c>
      <c r="O124" s="21">
        <f t="shared" si="9"/>
        <v>9.2459727102026976E+40</v>
      </c>
    </row>
    <row r="125" spans="1:15" x14ac:dyDescent="0.35">
      <c r="A125" s="9">
        <v>123</v>
      </c>
      <c r="B125" s="10">
        <v>1</v>
      </c>
      <c r="C125" s="11">
        <v>29</v>
      </c>
      <c r="D125" s="11">
        <v>11</v>
      </c>
      <c r="E125" s="11">
        <v>1</v>
      </c>
      <c r="F125" s="10">
        <v>8</v>
      </c>
      <c r="G125" s="11">
        <v>111200</v>
      </c>
      <c r="H125" s="19">
        <f t="shared" si="5"/>
        <v>85534.702499584149</v>
      </c>
      <c r="I125" s="19">
        <f t="shared" si="6"/>
        <v>25665.297500415851</v>
      </c>
      <c r="J125" s="18"/>
      <c r="K125" s="18"/>
      <c r="L125" s="18"/>
      <c r="M125" s="21">
        <f t="shared" si="7"/>
        <v>106226.85275274781</v>
      </c>
      <c r="N125" s="21">
        <f t="shared" si="8"/>
        <v>4973.1472472521855</v>
      </c>
      <c r="O125" s="21">
        <f t="shared" si="9"/>
        <v>9.2536524068754625E+36</v>
      </c>
    </row>
    <row r="126" spans="1:15" x14ac:dyDescent="0.35">
      <c r="A126" s="9">
        <v>124</v>
      </c>
      <c r="B126" s="10">
        <v>0</v>
      </c>
      <c r="C126" s="11">
        <v>48</v>
      </c>
      <c r="D126" s="11">
        <v>11</v>
      </c>
      <c r="E126" s="11">
        <v>4</v>
      </c>
      <c r="F126" s="10">
        <v>4</v>
      </c>
      <c r="G126" s="11">
        <v>75300</v>
      </c>
      <c r="H126" s="19">
        <f t="shared" si="5"/>
        <v>85534.702499584149</v>
      </c>
      <c r="I126" s="19">
        <f t="shared" si="6"/>
        <v>10234.702499584149</v>
      </c>
      <c r="J126" s="18"/>
      <c r="K126" s="18"/>
      <c r="L126" s="18"/>
      <c r="M126" s="21">
        <f t="shared" si="7"/>
        <v>106226.85275274781</v>
      </c>
      <c r="N126" s="21">
        <f t="shared" si="8"/>
        <v>30926.852752747815</v>
      </c>
      <c r="O126" s="21">
        <f t="shared" si="9"/>
        <v>8.0049249784084205E+44</v>
      </c>
    </row>
    <row r="127" spans="1:15" x14ac:dyDescent="0.35">
      <c r="A127" s="9">
        <v>125</v>
      </c>
      <c r="B127" s="10">
        <v>0</v>
      </c>
      <c r="C127" s="11">
        <v>42</v>
      </c>
      <c r="D127" s="11">
        <v>7</v>
      </c>
      <c r="E127" s="11">
        <v>17</v>
      </c>
      <c r="F127" s="10">
        <v>4</v>
      </c>
      <c r="G127" s="11">
        <v>96900</v>
      </c>
      <c r="H127" s="19">
        <f t="shared" si="5"/>
        <v>70467.518478226179</v>
      </c>
      <c r="I127" s="19">
        <f t="shared" si="6"/>
        <v>26432.481521773821</v>
      </c>
      <c r="J127" s="18"/>
      <c r="K127" s="18"/>
      <c r="L127" s="18"/>
      <c r="M127" s="21">
        <f t="shared" si="7"/>
        <v>93158.125737078779</v>
      </c>
      <c r="N127" s="21">
        <f t="shared" si="8"/>
        <v>3741.8742629212211</v>
      </c>
      <c r="O127" s="21">
        <f t="shared" si="9"/>
        <v>5.3813581803514545E+35</v>
      </c>
    </row>
    <row r="128" spans="1:15" x14ac:dyDescent="0.35">
      <c r="A128" s="9">
        <v>126</v>
      </c>
      <c r="B128" s="10">
        <v>0</v>
      </c>
      <c r="C128" s="11">
        <v>18</v>
      </c>
      <c r="D128" s="11">
        <v>10</v>
      </c>
      <c r="E128" s="11">
        <v>19</v>
      </c>
      <c r="F128" s="10">
        <v>6</v>
      </c>
      <c r="G128" s="11">
        <v>123600</v>
      </c>
      <c r="H128" s="19">
        <f t="shared" si="5"/>
        <v>81767.906494244657</v>
      </c>
      <c r="I128" s="19">
        <f t="shared" si="6"/>
        <v>41832.093505755343</v>
      </c>
      <c r="J128" s="18"/>
      <c r="K128" s="18"/>
      <c r="L128" s="18"/>
      <c r="M128" s="21">
        <f t="shared" si="7"/>
        <v>102959.67099883055</v>
      </c>
      <c r="N128" s="21">
        <f t="shared" si="8"/>
        <v>20640.329001169448</v>
      </c>
      <c r="O128" s="21">
        <f t="shared" si="9"/>
        <v>1.4033505056155991E+43</v>
      </c>
    </row>
    <row r="129" spans="1:15" x14ac:dyDescent="0.35">
      <c r="A129" s="9">
        <v>127</v>
      </c>
      <c r="B129" s="10">
        <v>0</v>
      </c>
      <c r="C129" s="11">
        <v>35</v>
      </c>
      <c r="D129" s="11">
        <v>6</v>
      </c>
      <c r="E129" s="11">
        <v>2</v>
      </c>
      <c r="F129" s="10">
        <v>4</v>
      </c>
      <c r="G129" s="11">
        <v>55200</v>
      </c>
      <c r="H129" s="19">
        <f t="shared" si="5"/>
        <v>66700.722472886686</v>
      </c>
      <c r="I129" s="19">
        <f t="shared" si="6"/>
        <v>11500.722472886686</v>
      </c>
      <c r="J129" s="18"/>
      <c r="K129" s="18"/>
      <c r="L129" s="18"/>
      <c r="M129" s="21">
        <f t="shared" si="7"/>
        <v>89890.943983161531</v>
      </c>
      <c r="N129" s="21">
        <f t="shared" si="8"/>
        <v>34690.943983161531</v>
      </c>
      <c r="O129" s="21">
        <f t="shared" si="9"/>
        <v>2.5244174692950419E+45</v>
      </c>
    </row>
    <row r="130" spans="1:15" x14ac:dyDescent="0.35">
      <c r="A130" s="9">
        <v>128</v>
      </c>
      <c r="B130" s="10">
        <v>1</v>
      </c>
      <c r="C130" s="11">
        <v>22</v>
      </c>
      <c r="D130" s="11">
        <v>0</v>
      </c>
      <c r="E130" s="11">
        <v>1</v>
      </c>
      <c r="F130" s="10">
        <v>0</v>
      </c>
      <c r="G130" s="11">
        <v>12400</v>
      </c>
      <c r="H130" s="19">
        <f t="shared" si="5"/>
        <v>44099.946440849737</v>
      </c>
      <c r="I130" s="19">
        <f t="shared" si="6"/>
        <v>31699.946440849737</v>
      </c>
      <c r="J130" s="18"/>
      <c r="K130" s="18"/>
      <c r="L130" s="18"/>
      <c r="M130" s="21">
        <f t="shared" si="7"/>
        <v>70287.853459657985</v>
      </c>
      <c r="N130" s="21">
        <f t="shared" si="8"/>
        <v>57887.853459657985</v>
      </c>
      <c r="O130" s="21">
        <f t="shared" si="9"/>
        <v>4.2254645048349263E+47</v>
      </c>
    </row>
    <row r="131" spans="1:15" x14ac:dyDescent="0.35">
      <c r="A131" s="9">
        <v>129</v>
      </c>
      <c r="B131" s="10">
        <v>1</v>
      </c>
      <c r="C131" s="11">
        <v>44</v>
      </c>
      <c r="D131" s="11">
        <v>4</v>
      </c>
      <c r="E131" s="11">
        <v>15</v>
      </c>
      <c r="F131" s="10">
        <v>4</v>
      </c>
      <c r="G131" s="11">
        <v>73900</v>
      </c>
      <c r="H131" s="19">
        <f t="shared" si="5"/>
        <v>59167.130462207708</v>
      </c>
      <c r="I131" s="19">
        <f t="shared" si="6"/>
        <v>14732.869537792292</v>
      </c>
      <c r="J131" s="18"/>
      <c r="K131" s="18"/>
      <c r="L131" s="18"/>
      <c r="M131" s="21">
        <f t="shared" si="7"/>
        <v>83356.580475327006</v>
      </c>
      <c r="N131" s="21">
        <f t="shared" si="8"/>
        <v>9456.5804753270058</v>
      </c>
      <c r="O131" s="21">
        <f t="shared" si="9"/>
        <v>5.7192782690808689E+39</v>
      </c>
    </row>
    <row r="132" spans="1:15" x14ac:dyDescent="0.35">
      <c r="A132" s="9">
        <v>130</v>
      </c>
      <c r="B132" s="10">
        <v>1</v>
      </c>
      <c r="C132" s="11">
        <v>47</v>
      </c>
      <c r="D132" s="11">
        <v>20</v>
      </c>
      <c r="E132" s="11">
        <v>4</v>
      </c>
      <c r="F132" s="10">
        <v>4</v>
      </c>
      <c r="G132" s="11">
        <v>94100</v>
      </c>
      <c r="H132" s="19">
        <f t="shared" ref="H132:H195" si="10">+$R$3+$R$4*$D132</f>
        <v>119435.86654763957</v>
      </c>
      <c r="I132" s="19">
        <f t="shared" ref="I132:I195" si="11">+ABS(G132-H132)</f>
        <v>25335.866547639569</v>
      </c>
      <c r="J132" s="18"/>
      <c r="K132" s="18"/>
      <c r="L132" s="18"/>
      <c r="M132" s="21">
        <f t="shared" ref="M132:M195" si="12">+$R$9+$R$10*$D132</f>
        <v>135631.48853800312</v>
      </c>
      <c r="N132" s="21">
        <f t="shared" ref="N132:N195" si="13">+ABS(G132-M132)</f>
        <v>41531.488538003119</v>
      </c>
      <c r="O132" s="21">
        <f t="shared" ref="O132:O195" si="14">+N132^10</f>
        <v>1.5267747545151922E+46</v>
      </c>
    </row>
    <row r="133" spans="1:15" x14ac:dyDescent="0.35">
      <c r="A133" s="9">
        <v>131</v>
      </c>
      <c r="B133" s="10">
        <v>1</v>
      </c>
      <c r="C133" s="11">
        <v>34</v>
      </c>
      <c r="D133" s="11">
        <v>10</v>
      </c>
      <c r="E133" s="11">
        <v>8</v>
      </c>
      <c r="F133" s="10">
        <v>4</v>
      </c>
      <c r="G133" s="11">
        <v>74300</v>
      </c>
      <c r="H133" s="19">
        <f t="shared" si="10"/>
        <v>81767.906494244657</v>
      </c>
      <c r="I133" s="19">
        <f t="shared" si="11"/>
        <v>7467.9064942446566</v>
      </c>
      <c r="J133" s="18"/>
      <c r="K133" s="18"/>
      <c r="L133" s="18"/>
      <c r="M133" s="21">
        <f t="shared" si="12"/>
        <v>102959.67099883055</v>
      </c>
      <c r="N133" s="21">
        <f t="shared" si="13"/>
        <v>28659.670998830552</v>
      </c>
      <c r="O133" s="21">
        <f t="shared" si="14"/>
        <v>3.7386258602937598E+44</v>
      </c>
    </row>
    <row r="134" spans="1:15" x14ac:dyDescent="0.35">
      <c r="A134" s="9">
        <v>132</v>
      </c>
      <c r="B134" s="10">
        <v>1</v>
      </c>
      <c r="C134" s="11">
        <v>37</v>
      </c>
      <c r="D134" s="11">
        <v>11</v>
      </c>
      <c r="E134" s="11">
        <v>4</v>
      </c>
      <c r="F134" s="10">
        <v>4</v>
      </c>
      <c r="G134" s="11">
        <v>66900</v>
      </c>
      <c r="H134" s="19">
        <f t="shared" si="10"/>
        <v>85534.702499584149</v>
      </c>
      <c r="I134" s="19">
        <f t="shared" si="11"/>
        <v>18634.702499584149</v>
      </c>
      <c r="J134" s="18"/>
      <c r="K134" s="18"/>
      <c r="L134" s="18"/>
      <c r="M134" s="21">
        <f t="shared" si="12"/>
        <v>106226.85275274781</v>
      </c>
      <c r="N134" s="21">
        <f t="shared" si="13"/>
        <v>39326.852752747815</v>
      </c>
      <c r="O134" s="21">
        <f t="shared" si="14"/>
        <v>8.8489536649962274E+45</v>
      </c>
    </row>
    <row r="135" spans="1:15" x14ac:dyDescent="0.35">
      <c r="A135" s="9">
        <v>133</v>
      </c>
      <c r="B135" s="10">
        <v>1</v>
      </c>
      <c r="C135" s="11">
        <v>49</v>
      </c>
      <c r="D135" s="11">
        <v>0</v>
      </c>
      <c r="E135" s="11">
        <v>4</v>
      </c>
      <c r="F135" s="10">
        <v>2</v>
      </c>
      <c r="G135" s="11">
        <v>12500</v>
      </c>
      <c r="H135" s="19">
        <f t="shared" si="10"/>
        <v>44099.946440849737</v>
      </c>
      <c r="I135" s="19">
        <f t="shared" si="11"/>
        <v>31599.946440849737</v>
      </c>
      <c r="J135" s="18"/>
      <c r="K135" s="18"/>
      <c r="L135" s="18"/>
      <c r="M135" s="21">
        <f t="shared" si="12"/>
        <v>70287.853459657985</v>
      </c>
      <c r="N135" s="21">
        <f t="shared" si="13"/>
        <v>57787.853459657985</v>
      </c>
      <c r="O135" s="21">
        <f t="shared" si="14"/>
        <v>4.153035353920031E+47</v>
      </c>
    </row>
    <row r="136" spans="1:15" x14ac:dyDescent="0.35">
      <c r="A136" s="9">
        <v>134</v>
      </c>
      <c r="B136" s="10">
        <v>0</v>
      </c>
      <c r="C136" s="11">
        <v>32</v>
      </c>
      <c r="D136" s="11">
        <v>0</v>
      </c>
      <c r="E136" s="11">
        <v>18</v>
      </c>
      <c r="F136" s="10">
        <v>6</v>
      </c>
      <c r="G136" s="11">
        <v>90200</v>
      </c>
      <c r="H136" s="19">
        <f t="shared" si="10"/>
        <v>44099.946440849737</v>
      </c>
      <c r="I136" s="19">
        <f t="shared" si="11"/>
        <v>46100.053559150263</v>
      </c>
      <c r="J136" s="18"/>
      <c r="K136" s="18"/>
      <c r="L136" s="18"/>
      <c r="M136" s="21">
        <f t="shared" si="12"/>
        <v>70287.853459657985</v>
      </c>
      <c r="N136" s="21">
        <f t="shared" si="13"/>
        <v>19912.146540342015</v>
      </c>
      <c r="O136" s="21">
        <f t="shared" si="14"/>
        <v>9.7989783323224503E+42</v>
      </c>
    </row>
    <row r="137" spans="1:15" x14ac:dyDescent="0.35">
      <c r="A137" s="9">
        <v>135</v>
      </c>
      <c r="B137" s="10">
        <v>1</v>
      </c>
      <c r="C137" s="11">
        <v>37</v>
      </c>
      <c r="D137" s="11">
        <v>5</v>
      </c>
      <c r="E137" s="11">
        <v>8</v>
      </c>
      <c r="F137" s="10">
        <v>4</v>
      </c>
      <c r="G137" s="11">
        <v>59000</v>
      </c>
      <c r="H137" s="19">
        <f t="shared" si="10"/>
        <v>62933.926467547193</v>
      </c>
      <c r="I137" s="19">
        <f t="shared" si="11"/>
        <v>3933.9264675471932</v>
      </c>
      <c r="J137" s="18"/>
      <c r="K137" s="18"/>
      <c r="L137" s="18"/>
      <c r="M137" s="21">
        <f t="shared" si="12"/>
        <v>86623.762229244268</v>
      </c>
      <c r="N137" s="21">
        <f t="shared" si="13"/>
        <v>27623.762229244268</v>
      </c>
      <c r="O137" s="21">
        <f t="shared" si="14"/>
        <v>2.5871896894374335E+44</v>
      </c>
    </row>
    <row r="138" spans="1:15" x14ac:dyDescent="0.35">
      <c r="A138" s="9">
        <v>136</v>
      </c>
      <c r="B138" s="10">
        <v>1</v>
      </c>
      <c r="C138" s="11">
        <v>29</v>
      </c>
      <c r="D138" s="11">
        <v>10</v>
      </c>
      <c r="E138" s="11">
        <v>19</v>
      </c>
      <c r="F138" s="10">
        <v>6</v>
      </c>
      <c r="G138" s="11">
        <v>114700</v>
      </c>
      <c r="H138" s="19">
        <f t="shared" si="10"/>
        <v>81767.906494244657</v>
      </c>
      <c r="I138" s="19">
        <f t="shared" si="11"/>
        <v>32932.093505755343</v>
      </c>
      <c r="J138" s="18"/>
      <c r="K138" s="18"/>
      <c r="L138" s="18"/>
      <c r="M138" s="21">
        <f t="shared" si="12"/>
        <v>102959.67099883055</v>
      </c>
      <c r="N138" s="21">
        <f t="shared" si="13"/>
        <v>11740.329001169448</v>
      </c>
      <c r="O138" s="21">
        <f t="shared" si="14"/>
        <v>4.9751098443313042E+40</v>
      </c>
    </row>
    <row r="139" spans="1:15" x14ac:dyDescent="0.35">
      <c r="A139" s="9">
        <v>137</v>
      </c>
      <c r="B139" s="10">
        <v>0</v>
      </c>
      <c r="C139" s="11">
        <v>24</v>
      </c>
      <c r="D139" s="11">
        <v>7</v>
      </c>
      <c r="E139" s="11">
        <v>15</v>
      </c>
      <c r="F139" s="10">
        <v>2</v>
      </c>
      <c r="G139" s="11">
        <v>71700</v>
      </c>
      <c r="H139" s="19">
        <f t="shared" si="10"/>
        <v>70467.518478226179</v>
      </c>
      <c r="I139" s="19">
        <f t="shared" si="11"/>
        <v>1232.4815217738214</v>
      </c>
      <c r="J139" s="18"/>
      <c r="K139" s="18"/>
      <c r="L139" s="18"/>
      <c r="M139" s="21">
        <f t="shared" si="12"/>
        <v>93158.125737078779</v>
      </c>
      <c r="N139" s="21">
        <f t="shared" si="13"/>
        <v>21458.125737078779</v>
      </c>
      <c r="O139" s="21">
        <f t="shared" si="14"/>
        <v>2.0697498403083283E+43</v>
      </c>
    </row>
    <row r="140" spans="1:15" x14ac:dyDescent="0.35">
      <c r="A140" s="9">
        <v>138</v>
      </c>
      <c r="B140" s="10">
        <v>0</v>
      </c>
      <c r="C140" s="11">
        <v>43</v>
      </c>
      <c r="D140" s="11">
        <v>20</v>
      </c>
      <c r="E140" s="11">
        <v>18</v>
      </c>
      <c r="F140" s="10">
        <v>0</v>
      </c>
      <c r="G140" s="11">
        <v>125500</v>
      </c>
      <c r="H140" s="19">
        <f t="shared" si="10"/>
        <v>119435.86654763957</v>
      </c>
      <c r="I140" s="19">
        <f t="shared" si="11"/>
        <v>6064.133452360431</v>
      </c>
      <c r="J140" s="18"/>
      <c r="K140" s="18"/>
      <c r="L140" s="18"/>
      <c r="M140" s="21">
        <f t="shared" si="12"/>
        <v>135631.48853800312</v>
      </c>
      <c r="N140" s="21">
        <f t="shared" si="13"/>
        <v>10131.488538003119</v>
      </c>
      <c r="O140" s="21">
        <f t="shared" si="14"/>
        <v>1.1395478718040194E+40</v>
      </c>
    </row>
    <row r="141" spans="1:15" x14ac:dyDescent="0.35">
      <c r="A141" s="9">
        <v>139</v>
      </c>
      <c r="B141" s="10">
        <v>1</v>
      </c>
      <c r="C141" s="11">
        <v>54</v>
      </c>
      <c r="D141" s="11">
        <v>11</v>
      </c>
      <c r="E141" s="11">
        <v>17</v>
      </c>
      <c r="F141" s="10">
        <v>4</v>
      </c>
      <c r="G141" s="11">
        <v>100200</v>
      </c>
      <c r="H141" s="19">
        <f t="shared" si="10"/>
        <v>85534.702499584149</v>
      </c>
      <c r="I141" s="19">
        <f t="shared" si="11"/>
        <v>14665.297500415851</v>
      </c>
      <c r="J141" s="18"/>
      <c r="K141" s="18"/>
      <c r="L141" s="18"/>
      <c r="M141" s="21">
        <f t="shared" si="12"/>
        <v>106226.85275274781</v>
      </c>
      <c r="N141" s="21">
        <f t="shared" si="13"/>
        <v>6026.8527527478145</v>
      </c>
      <c r="O141" s="21">
        <f t="shared" si="14"/>
        <v>6.3227470806948491E+37</v>
      </c>
    </row>
    <row r="142" spans="1:15" x14ac:dyDescent="0.35">
      <c r="A142" s="9">
        <v>140</v>
      </c>
      <c r="B142" s="10">
        <v>1</v>
      </c>
      <c r="C142" s="11">
        <v>26</v>
      </c>
      <c r="D142" s="11">
        <v>0</v>
      </c>
      <c r="E142" s="11">
        <v>4</v>
      </c>
      <c r="F142" s="10">
        <v>6</v>
      </c>
      <c r="G142" s="11">
        <v>45400</v>
      </c>
      <c r="H142" s="19">
        <f t="shared" si="10"/>
        <v>44099.946440849737</v>
      </c>
      <c r="I142" s="19">
        <f t="shared" si="11"/>
        <v>1300.053559150263</v>
      </c>
      <c r="J142" s="18"/>
      <c r="K142" s="18"/>
      <c r="L142" s="18"/>
      <c r="M142" s="21">
        <f t="shared" si="12"/>
        <v>70287.853459657985</v>
      </c>
      <c r="N142" s="21">
        <f t="shared" si="13"/>
        <v>24887.853459657985</v>
      </c>
      <c r="O142" s="21">
        <f t="shared" si="14"/>
        <v>9.1174714006162427E+43</v>
      </c>
    </row>
    <row r="143" spans="1:15" x14ac:dyDescent="0.35">
      <c r="A143" s="9">
        <v>141</v>
      </c>
      <c r="B143" s="10">
        <v>0</v>
      </c>
      <c r="C143" s="11">
        <v>47</v>
      </c>
      <c r="D143" s="11">
        <v>10</v>
      </c>
      <c r="E143" s="11">
        <v>4</v>
      </c>
      <c r="F143" s="10">
        <v>4</v>
      </c>
      <c r="G143" s="11">
        <v>72200</v>
      </c>
      <c r="H143" s="19">
        <f t="shared" si="10"/>
        <v>81767.906494244657</v>
      </c>
      <c r="I143" s="19">
        <f t="shared" si="11"/>
        <v>9567.9064942446566</v>
      </c>
      <c r="J143" s="18"/>
      <c r="K143" s="18"/>
      <c r="L143" s="18"/>
      <c r="M143" s="21">
        <f t="shared" si="12"/>
        <v>102959.67099883055</v>
      </c>
      <c r="N143" s="21">
        <f t="shared" si="13"/>
        <v>30759.670998830552</v>
      </c>
      <c r="O143" s="21">
        <f t="shared" si="14"/>
        <v>7.5825775378121947E+44</v>
      </c>
    </row>
    <row r="144" spans="1:15" x14ac:dyDescent="0.35">
      <c r="A144" s="9">
        <v>142</v>
      </c>
      <c r="B144" s="10">
        <v>1</v>
      </c>
      <c r="C144" s="11">
        <v>31</v>
      </c>
      <c r="D144" s="11">
        <v>5</v>
      </c>
      <c r="E144" s="11">
        <v>12</v>
      </c>
      <c r="F144" s="10">
        <v>4</v>
      </c>
      <c r="G144" s="11">
        <v>69500</v>
      </c>
      <c r="H144" s="19">
        <f t="shared" si="10"/>
        <v>62933.926467547193</v>
      </c>
      <c r="I144" s="19">
        <f t="shared" si="11"/>
        <v>6566.0735324528068</v>
      </c>
      <c r="J144" s="18"/>
      <c r="K144" s="18"/>
      <c r="L144" s="18"/>
      <c r="M144" s="21">
        <f t="shared" si="12"/>
        <v>86623.762229244268</v>
      </c>
      <c r="N144" s="21">
        <f t="shared" si="13"/>
        <v>17123.762229244268</v>
      </c>
      <c r="O144" s="21">
        <f t="shared" si="14"/>
        <v>2.1676636175648146E+42</v>
      </c>
    </row>
    <row r="145" spans="1:15" x14ac:dyDescent="0.35">
      <c r="A145" s="9">
        <v>143</v>
      </c>
      <c r="B145" s="10">
        <v>0</v>
      </c>
      <c r="C145" s="11">
        <v>33</v>
      </c>
      <c r="D145" s="11">
        <v>11</v>
      </c>
      <c r="E145" s="11">
        <v>1</v>
      </c>
      <c r="F145" s="10">
        <v>4</v>
      </c>
      <c r="G145" s="11">
        <v>67900</v>
      </c>
      <c r="H145" s="19">
        <f t="shared" si="10"/>
        <v>85534.702499584149</v>
      </c>
      <c r="I145" s="19">
        <f t="shared" si="11"/>
        <v>17634.702499584149</v>
      </c>
      <c r="J145" s="18"/>
      <c r="K145" s="18"/>
      <c r="L145" s="18"/>
      <c r="M145" s="21">
        <f t="shared" si="12"/>
        <v>106226.85275274781</v>
      </c>
      <c r="N145" s="21">
        <f t="shared" si="13"/>
        <v>38326.852752747815</v>
      </c>
      <c r="O145" s="21">
        <f t="shared" si="14"/>
        <v>6.8396138330264543E+45</v>
      </c>
    </row>
    <row r="146" spans="1:15" x14ac:dyDescent="0.35">
      <c r="A146" s="9">
        <v>144</v>
      </c>
      <c r="B146" s="10">
        <v>0</v>
      </c>
      <c r="C146" s="11">
        <v>42</v>
      </c>
      <c r="D146" s="11">
        <v>2</v>
      </c>
      <c r="E146" s="11">
        <v>7</v>
      </c>
      <c r="F146" s="10">
        <v>6</v>
      </c>
      <c r="G146" s="11">
        <v>67500</v>
      </c>
      <c r="H146" s="19">
        <f t="shared" si="10"/>
        <v>51633.538451528722</v>
      </c>
      <c r="I146" s="19">
        <f t="shared" si="11"/>
        <v>15866.461548471278</v>
      </c>
      <c r="J146" s="18"/>
      <c r="K146" s="18"/>
      <c r="L146" s="18"/>
      <c r="M146" s="21">
        <f t="shared" si="12"/>
        <v>76822.216967492495</v>
      </c>
      <c r="N146" s="21">
        <f t="shared" si="13"/>
        <v>9322.2169674924953</v>
      </c>
      <c r="O146" s="21">
        <f t="shared" si="14"/>
        <v>4.9566935112501964E+39</v>
      </c>
    </row>
    <row r="147" spans="1:15" x14ac:dyDescent="0.35">
      <c r="A147" s="9">
        <v>145</v>
      </c>
      <c r="B147" s="10">
        <v>1</v>
      </c>
      <c r="C147" s="11">
        <v>34</v>
      </c>
      <c r="D147" s="11">
        <v>2</v>
      </c>
      <c r="E147" s="11">
        <v>1</v>
      </c>
      <c r="F147" s="10">
        <v>4</v>
      </c>
      <c r="G147" s="11">
        <v>31800</v>
      </c>
      <c r="H147" s="19">
        <f t="shared" si="10"/>
        <v>51633.538451528722</v>
      </c>
      <c r="I147" s="19">
        <f t="shared" si="11"/>
        <v>19833.538451528722</v>
      </c>
      <c r="J147" s="18"/>
      <c r="K147" s="18"/>
      <c r="L147" s="18"/>
      <c r="M147" s="21">
        <f t="shared" si="12"/>
        <v>76822.216967492495</v>
      </c>
      <c r="N147" s="21">
        <f t="shared" si="13"/>
        <v>45022.216967492495</v>
      </c>
      <c r="O147" s="21">
        <f t="shared" si="14"/>
        <v>3.4219114393306465E+46</v>
      </c>
    </row>
    <row r="148" spans="1:15" x14ac:dyDescent="0.35">
      <c r="A148" s="9">
        <v>146</v>
      </c>
      <c r="B148" s="10">
        <v>1</v>
      </c>
      <c r="C148" s="11">
        <v>59</v>
      </c>
      <c r="D148" s="11">
        <v>0</v>
      </c>
      <c r="E148" s="11">
        <v>10</v>
      </c>
      <c r="F148" s="10">
        <v>2</v>
      </c>
      <c r="G148" s="11">
        <v>27800</v>
      </c>
      <c r="H148" s="19">
        <f t="shared" si="10"/>
        <v>44099.946440849737</v>
      </c>
      <c r="I148" s="19">
        <f t="shared" si="11"/>
        <v>16299.946440849737</v>
      </c>
      <c r="J148" s="18"/>
      <c r="K148" s="18"/>
      <c r="L148" s="18"/>
      <c r="M148" s="21">
        <f t="shared" si="12"/>
        <v>70287.853459657985</v>
      </c>
      <c r="N148" s="21">
        <f t="shared" si="13"/>
        <v>42487.853459657985</v>
      </c>
      <c r="O148" s="21">
        <f t="shared" si="14"/>
        <v>1.9171138527733418E+46</v>
      </c>
    </row>
    <row r="149" spans="1:15" x14ac:dyDescent="0.35">
      <c r="A149" s="9">
        <v>147</v>
      </c>
      <c r="B149" s="10">
        <v>1</v>
      </c>
      <c r="C149" s="11">
        <v>43</v>
      </c>
      <c r="D149" s="11">
        <v>5</v>
      </c>
      <c r="E149" s="11">
        <v>4</v>
      </c>
      <c r="F149" s="10">
        <v>6</v>
      </c>
      <c r="G149" s="11">
        <v>60200</v>
      </c>
      <c r="H149" s="19">
        <f t="shared" si="10"/>
        <v>62933.926467547193</v>
      </c>
      <c r="I149" s="19">
        <f t="shared" si="11"/>
        <v>2733.9264675471932</v>
      </c>
      <c r="J149" s="18"/>
      <c r="K149" s="18"/>
      <c r="L149" s="18"/>
      <c r="M149" s="21">
        <f t="shared" si="12"/>
        <v>86623.762229244268</v>
      </c>
      <c r="N149" s="21">
        <f t="shared" si="13"/>
        <v>26423.762229244268</v>
      </c>
      <c r="O149" s="21">
        <f t="shared" si="14"/>
        <v>1.6593825837554217E+44</v>
      </c>
    </row>
    <row r="150" spans="1:15" x14ac:dyDescent="0.35">
      <c r="A150" s="9">
        <v>148</v>
      </c>
      <c r="B150" s="10">
        <v>1</v>
      </c>
      <c r="C150" s="11">
        <v>30</v>
      </c>
      <c r="D150" s="11">
        <v>2</v>
      </c>
      <c r="E150" s="11">
        <v>2</v>
      </c>
      <c r="F150" s="10">
        <v>4</v>
      </c>
      <c r="G150" s="11">
        <v>34500</v>
      </c>
      <c r="H150" s="19">
        <f t="shared" si="10"/>
        <v>51633.538451528722</v>
      </c>
      <c r="I150" s="19">
        <f t="shared" si="11"/>
        <v>17133.538451528722</v>
      </c>
      <c r="J150" s="18"/>
      <c r="K150" s="18"/>
      <c r="L150" s="18"/>
      <c r="M150" s="21">
        <f t="shared" si="12"/>
        <v>76822.216967492495</v>
      </c>
      <c r="N150" s="21">
        <f t="shared" si="13"/>
        <v>42322.216967492495</v>
      </c>
      <c r="O150" s="21">
        <f t="shared" si="14"/>
        <v>1.8436738378683029E+46</v>
      </c>
    </row>
    <row r="151" spans="1:15" x14ac:dyDescent="0.35">
      <c r="A151" s="9">
        <v>149</v>
      </c>
      <c r="B151" s="10">
        <v>1</v>
      </c>
      <c r="C151" s="11">
        <v>45</v>
      </c>
      <c r="D151" s="11">
        <v>7</v>
      </c>
      <c r="E151" s="11">
        <v>12</v>
      </c>
      <c r="F151" s="10">
        <v>6</v>
      </c>
      <c r="G151" s="11">
        <v>87000</v>
      </c>
      <c r="H151" s="19">
        <f t="shared" si="10"/>
        <v>70467.518478226179</v>
      </c>
      <c r="I151" s="19">
        <f t="shared" si="11"/>
        <v>16532.481521773821</v>
      </c>
      <c r="J151" s="18"/>
      <c r="K151" s="18"/>
      <c r="L151" s="18"/>
      <c r="M151" s="21">
        <f t="shared" si="12"/>
        <v>93158.125737078779</v>
      </c>
      <c r="N151" s="21">
        <f t="shared" si="13"/>
        <v>6158.1257370787789</v>
      </c>
      <c r="O151" s="21">
        <f t="shared" si="14"/>
        <v>7.8430597064598783E+37</v>
      </c>
    </row>
    <row r="152" spans="1:15" x14ac:dyDescent="0.35">
      <c r="A152" s="9">
        <v>150</v>
      </c>
      <c r="B152" s="10">
        <v>1</v>
      </c>
      <c r="C152" s="11">
        <v>50</v>
      </c>
      <c r="D152" s="11">
        <v>0</v>
      </c>
      <c r="E152" s="11">
        <v>4</v>
      </c>
      <c r="F152" s="10">
        <v>2</v>
      </c>
      <c r="G152" s="11">
        <v>12500</v>
      </c>
      <c r="H152" s="19">
        <f t="shared" si="10"/>
        <v>44099.946440849737</v>
      </c>
      <c r="I152" s="19">
        <f t="shared" si="11"/>
        <v>31599.946440849737</v>
      </c>
      <c r="J152" s="18"/>
      <c r="K152" s="18"/>
      <c r="L152" s="18"/>
      <c r="M152" s="21">
        <f t="shared" si="12"/>
        <v>70287.853459657985</v>
      </c>
      <c r="N152" s="21">
        <f t="shared" si="13"/>
        <v>57787.853459657985</v>
      </c>
      <c r="O152" s="21">
        <f t="shared" si="14"/>
        <v>4.153035353920031E+47</v>
      </c>
    </row>
    <row r="153" spans="1:15" x14ac:dyDescent="0.35">
      <c r="A153" s="9">
        <v>151</v>
      </c>
      <c r="B153" s="10">
        <v>0</v>
      </c>
      <c r="C153" s="11">
        <v>23</v>
      </c>
      <c r="D153" s="11">
        <v>0</v>
      </c>
      <c r="E153" s="11">
        <v>15</v>
      </c>
      <c r="F153" s="10">
        <v>8</v>
      </c>
      <c r="G153" s="11">
        <v>122700</v>
      </c>
      <c r="H153" s="19">
        <f t="shared" si="10"/>
        <v>44099.946440849737</v>
      </c>
      <c r="I153" s="19">
        <f t="shared" si="11"/>
        <v>78600.053559150256</v>
      </c>
      <c r="J153" s="18"/>
      <c r="K153" s="18"/>
      <c r="L153" s="18"/>
      <c r="M153" s="21">
        <f t="shared" si="12"/>
        <v>70287.853459657985</v>
      </c>
      <c r="N153" s="21">
        <f t="shared" si="13"/>
        <v>52412.146540342015</v>
      </c>
      <c r="O153" s="21">
        <f t="shared" si="14"/>
        <v>1.5642979135555217E+47</v>
      </c>
    </row>
    <row r="154" spans="1:15" x14ac:dyDescent="0.35">
      <c r="A154" s="9">
        <v>152</v>
      </c>
      <c r="B154" s="10">
        <v>1</v>
      </c>
      <c r="C154" s="11">
        <v>44</v>
      </c>
      <c r="D154" s="11">
        <v>5</v>
      </c>
      <c r="E154" s="11">
        <v>7</v>
      </c>
      <c r="F154" s="10">
        <v>4</v>
      </c>
      <c r="G154" s="11">
        <v>56200</v>
      </c>
      <c r="H154" s="19">
        <f t="shared" si="10"/>
        <v>62933.926467547193</v>
      </c>
      <c r="I154" s="19">
        <f t="shared" si="11"/>
        <v>6733.9264675471932</v>
      </c>
      <c r="J154" s="18"/>
      <c r="K154" s="18"/>
      <c r="L154" s="18"/>
      <c r="M154" s="21">
        <f t="shared" si="12"/>
        <v>86623.762229244268</v>
      </c>
      <c r="N154" s="21">
        <f t="shared" si="13"/>
        <v>30423.762229244268</v>
      </c>
      <c r="O154" s="21">
        <f t="shared" si="14"/>
        <v>6.794056947098345E+44</v>
      </c>
    </row>
    <row r="155" spans="1:15" x14ac:dyDescent="0.35">
      <c r="A155" s="9">
        <v>153</v>
      </c>
      <c r="B155" s="10">
        <v>0</v>
      </c>
      <c r="C155" s="11">
        <v>48</v>
      </c>
      <c r="D155" s="11">
        <v>10</v>
      </c>
      <c r="E155" s="11">
        <v>6</v>
      </c>
      <c r="F155" s="10">
        <v>2</v>
      </c>
      <c r="G155" s="11">
        <v>56900</v>
      </c>
      <c r="H155" s="19">
        <f t="shared" si="10"/>
        <v>81767.906494244657</v>
      </c>
      <c r="I155" s="19">
        <f t="shared" si="11"/>
        <v>24867.906494244657</v>
      </c>
      <c r="J155" s="18"/>
      <c r="K155" s="18"/>
      <c r="L155" s="18"/>
      <c r="M155" s="21">
        <f t="shared" si="12"/>
        <v>102959.67099883055</v>
      </c>
      <c r="N155" s="21">
        <f t="shared" si="13"/>
        <v>46059.670998830552</v>
      </c>
      <c r="O155" s="21">
        <f t="shared" si="14"/>
        <v>4.2974250894922931E+46</v>
      </c>
    </row>
    <row r="156" spans="1:15" x14ac:dyDescent="0.35">
      <c r="A156" s="9">
        <v>154</v>
      </c>
      <c r="B156" s="10">
        <v>1</v>
      </c>
      <c r="C156" s="11">
        <v>47</v>
      </c>
      <c r="D156" s="11">
        <v>4</v>
      </c>
      <c r="E156" s="11">
        <v>12</v>
      </c>
      <c r="F156" s="10">
        <v>4</v>
      </c>
      <c r="G156" s="11">
        <v>66000</v>
      </c>
      <c r="H156" s="19">
        <f t="shared" si="10"/>
        <v>59167.130462207708</v>
      </c>
      <c r="I156" s="19">
        <f t="shared" si="11"/>
        <v>6832.8695377922922</v>
      </c>
      <c r="J156" s="18"/>
      <c r="K156" s="18"/>
      <c r="L156" s="18"/>
      <c r="M156" s="21">
        <f t="shared" si="12"/>
        <v>83356.580475327006</v>
      </c>
      <c r="N156" s="21">
        <f t="shared" si="13"/>
        <v>17356.580475327006</v>
      </c>
      <c r="O156" s="21">
        <f t="shared" si="14"/>
        <v>2.4810851131105147E+42</v>
      </c>
    </row>
    <row r="157" spans="1:15" x14ac:dyDescent="0.35">
      <c r="A157" s="9">
        <v>155</v>
      </c>
      <c r="B157" s="10">
        <v>0</v>
      </c>
      <c r="C157" s="11">
        <v>20</v>
      </c>
      <c r="D157" s="11">
        <v>11</v>
      </c>
      <c r="E157" s="11">
        <v>4</v>
      </c>
      <c r="F157" s="10">
        <v>4</v>
      </c>
      <c r="G157" s="11">
        <v>76000</v>
      </c>
      <c r="H157" s="19">
        <f t="shared" si="10"/>
        <v>85534.702499584149</v>
      </c>
      <c r="I157" s="19">
        <f t="shared" si="11"/>
        <v>9534.7024995841493</v>
      </c>
      <c r="J157" s="18"/>
      <c r="K157" s="18"/>
      <c r="L157" s="18"/>
      <c r="M157" s="21">
        <f t="shared" si="12"/>
        <v>106226.85275274781</v>
      </c>
      <c r="N157" s="21">
        <f t="shared" si="13"/>
        <v>30226.852752747815</v>
      </c>
      <c r="O157" s="21">
        <f t="shared" si="14"/>
        <v>6.3669186946808935E+44</v>
      </c>
    </row>
    <row r="158" spans="1:15" x14ac:dyDescent="0.35">
      <c r="A158" s="9">
        <v>156</v>
      </c>
      <c r="B158" s="10">
        <v>1</v>
      </c>
      <c r="C158" s="11">
        <v>31</v>
      </c>
      <c r="D158" s="11">
        <v>0</v>
      </c>
      <c r="E158" s="11">
        <v>16</v>
      </c>
      <c r="F158" s="10">
        <v>2</v>
      </c>
      <c r="G158" s="11">
        <v>44100</v>
      </c>
      <c r="H158" s="19">
        <f t="shared" si="10"/>
        <v>44099.946440849737</v>
      </c>
      <c r="I158" s="19">
        <f t="shared" si="11"/>
        <v>5.3559150263026822E-2</v>
      </c>
      <c r="J158" s="18"/>
      <c r="K158" s="18"/>
      <c r="L158" s="18"/>
      <c r="M158" s="21">
        <f t="shared" si="12"/>
        <v>70287.853459657985</v>
      </c>
      <c r="N158" s="21">
        <f t="shared" si="13"/>
        <v>26187.853459657985</v>
      </c>
      <c r="O158" s="21">
        <f t="shared" si="14"/>
        <v>1.5170469462504834E+44</v>
      </c>
    </row>
    <row r="159" spans="1:15" x14ac:dyDescent="0.35">
      <c r="A159" s="9">
        <v>157</v>
      </c>
      <c r="B159" s="10">
        <v>0</v>
      </c>
      <c r="C159" s="11">
        <v>30</v>
      </c>
      <c r="D159" s="11">
        <v>0</v>
      </c>
      <c r="E159" s="11">
        <v>18</v>
      </c>
      <c r="F159" s="10">
        <v>4</v>
      </c>
      <c r="G159" s="11">
        <v>78500</v>
      </c>
      <c r="H159" s="19">
        <f t="shared" si="10"/>
        <v>44099.946440849737</v>
      </c>
      <c r="I159" s="19">
        <f t="shared" si="11"/>
        <v>34400.053559150263</v>
      </c>
      <c r="J159" s="18"/>
      <c r="K159" s="18"/>
      <c r="L159" s="18"/>
      <c r="M159" s="21">
        <f t="shared" si="12"/>
        <v>70287.853459657985</v>
      </c>
      <c r="N159" s="21">
        <f t="shared" si="13"/>
        <v>8212.1465403420152</v>
      </c>
      <c r="O159" s="21">
        <f t="shared" si="14"/>
        <v>1.3949765423624102E+39</v>
      </c>
    </row>
    <row r="160" spans="1:15" x14ac:dyDescent="0.35">
      <c r="A160" s="9">
        <v>158</v>
      </c>
      <c r="B160" s="10">
        <v>1</v>
      </c>
      <c r="C160" s="11">
        <v>42</v>
      </c>
      <c r="D160" s="11">
        <v>5</v>
      </c>
      <c r="E160" s="11">
        <v>13</v>
      </c>
      <c r="F160" s="10">
        <v>4</v>
      </c>
      <c r="G160" s="11">
        <v>71800</v>
      </c>
      <c r="H160" s="19">
        <f t="shared" si="10"/>
        <v>62933.926467547193</v>
      </c>
      <c r="I160" s="19">
        <f t="shared" si="11"/>
        <v>8866.0735324528068</v>
      </c>
      <c r="J160" s="18"/>
      <c r="K160" s="18"/>
      <c r="L160" s="18"/>
      <c r="M160" s="21">
        <f t="shared" si="12"/>
        <v>86623.762229244268</v>
      </c>
      <c r="N160" s="21">
        <f t="shared" si="13"/>
        <v>14823.762229244268</v>
      </c>
      <c r="O160" s="21">
        <f t="shared" si="14"/>
        <v>5.1237083797356942E+41</v>
      </c>
    </row>
    <row r="161" spans="1:15" x14ac:dyDescent="0.35">
      <c r="A161" s="9">
        <v>159</v>
      </c>
      <c r="B161" s="10">
        <v>1</v>
      </c>
      <c r="C161" s="11">
        <v>25</v>
      </c>
      <c r="D161" s="11">
        <v>9</v>
      </c>
      <c r="E161" s="11">
        <v>7</v>
      </c>
      <c r="F161" s="10">
        <v>6</v>
      </c>
      <c r="G161" s="11">
        <v>80700</v>
      </c>
      <c r="H161" s="19">
        <f t="shared" si="10"/>
        <v>78001.110488905164</v>
      </c>
      <c r="I161" s="19">
        <f t="shared" si="11"/>
        <v>2698.8895110948361</v>
      </c>
      <c r="J161" s="18"/>
      <c r="K161" s="18"/>
      <c r="L161" s="18"/>
      <c r="M161" s="21">
        <f t="shared" si="12"/>
        <v>99692.489244913304</v>
      </c>
      <c r="N161" s="21">
        <f t="shared" si="13"/>
        <v>18992.489244913304</v>
      </c>
      <c r="O161" s="21">
        <f t="shared" si="14"/>
        <v>6.1068730427377764E+42</v>
      </c>
    </row>
    <row r="162" spans="1:15" x14ac:dyDescent="0.35">
      <c r="A162" s="9">
        <v>160</v>
      </c>
      <c r="B162" s="10">
        <v>1</v>
      </c>
      <c r="C162" s="11">
        <v>24</v>
      </c>
      <c r="D162" s="11">
        <v>2</v>
      </c>
      <c r="E162" s="11">
        <v>15</v>
      </c>
      <c r="F162" s="10">
        <v>2</v>
      </c>
      <c r="G162" s="11">
        <v>47800</v>
      </c>
      <c r="H162" s="19">
        <f t="shared" si="10"/>
        <v>51633.538451528722</v>
      </c>
      <c r="I162" s="19">
        <f t="shared" si="11"/>
        <v>3833.5384515287224</v>
      </c>
      <c r="J162" s="18"/>
      <c r="K162" s="18"/>
      <c r="L162" s="18"/>
      <c r="M162" s="21">
        <f t="shared" si="12"/>
        <v>76822.216967492495</v>
      </c>
      <c r="N162" s="21">
        <f t="shared" si="13"/>
        <v>29022.216967492495</v>
      </c>
      <c r="O162" s="21">
        <f t="shared" si="14"/>
        <v>4.2394141526624251E+44</v>
      </c>
    </row>
    <row r="163" spans="1:15" x14ac:dyDescent="0.35">
      <c r="A163" s="9">
        <v>161</v>
      </c>
      <c r="B163" s="10">
        <v>0</v>
      </c>
      <c r="C163" s="11">
        <v>36</v>
      </c>
      <c r="D163" s="11">
        <v>13</v>
      </c>
      <c r="E163" s="11">
        <v>13</v>
      </c>
      <c r="F163" s="10">
        <v>4</v>
      </c>
      <c r="G163" s="11">
        <v>105000</v>
      </c>
      <c r="H163" s="19">
        <f t="shared" si="10"/>
        <v>93068.294510263135</v>
      </c>
      <c r="I163" s="19">
        <f t="shared" si="11"/>
        <v>11931.705489736865</v>
      </c>
      <c r="J163" s="18"/>
      <c r="K163" s="18"/>
      <c r="L163" s="18"/>
      <c r="M163" s="21">
        <f t="shared" si="12"/>
        <v>112761.21626058233</v>
      </c>
      <c r="N163" s="21">
        <f t="shared" si="13"/>
        <v>7761.216260582325</v>
      </c>
      <c r="O163" s="21">
        <f t="shared" si="14"/>
        <v>7.9304503229707849E+38</v>
      </c>
    </row>
    <row r="164" spans="1:15" x14ac:dyDescent="0.35">
      <c r="A164" s="9">
        <v>162</v>
      </c>
      <c r="B164" s="10">
        <v>0</v>
      </c>
      <c r="C164" s="11">
        <v>32</v>
      </c>
      <c r="D164" s="11">
        <v>6</v>
      </c>
      <c r="E164" s="11">
        <v>15</v>
      </c>
      <c r="F164" s="10">
        <v>6</v>
      </c>
      <c r="G164" s="11">
        <v>100700</v>
      </c>
      <c r="H164" s="19">
        <f t="shared" si="10"/>
        <v>66700.722472886686</v>
      </c>
      <c r="I164" s="19">
        <f t="shared" si="11"/>
        <v>33999.277527113314</v>
      </c>
      <c r="J164" s="18"/>
      <c r="K164" s="18"/>
      <c r="L164" s="18"/>
      <c r="M164" s="21">
        <f t="shared" si="12"/>
        <v>89890.943983161531</v>
      </c>
      <c r="N164" s="21">
        <f t="shared" si="13"/>
        <v>10809.056016838469</v>
      </c>
      <c r="O164" s="21">
        <f t="shared" si="14"/>
        <v>2.1770964786568017E+40</v>
      </c>
    </row>
    <row r="165" spans="1:15" x14ac:dyDescent="0.35">
      <c r="A165" s="9">
        <v>163</v>
      </c>
      <c r="B165" s="10">
        <v>1</v>
      </c>
      <c r="C165" s="11">
        <v>27</v>
      </c>
      <c r="D165" s="11">
        <v>2</v>
      </c>
      <c r="E165" s="11">
        <v>1</v>
      </c>
      <c r="F165" s="10">
        <v>0</v>
      </c>
      <c r="G165" s="11">
        <v>18300</v>
      </c>
      <c r="H165" s="19">
        <f t="shared" si="10"/>
        <v>51633.538451528722</v>
      </c>
      <c r="I165" s="19">
        <f t="shared" si="11"/>
        <v>33333.538451528722</v>
      </c>
      <c r="J165" s="18"/>
      <c r="K165" s="18"/>
      <c r="L165" s="18"/>
      <c r="M165" s="21">
        <f t="shared" si="12"/>
        <v>76822.216967492495</v>
      </c>
      <c r="N165" s="21">
        <f t="shared" si="13"/>
        <v>58522.216967492495</v>
      </c>
      <c r="O165" s="21">
        <f t="shared" si="14"/>
        <v>4.7120262288547409E+47</v>
      </c>
    </row>
    <row r="166" spans="1:15" x14ac:dyDescent="0.35">
      <c r="A166" s="9">
        <v>164</v>
      </c>
      <c r="B166" s="10">
        <v>0</v>
      </c>
      <c r="C166" s="11">
        <v>55</v>
      </c>
      <c r="D166" s="11">
        <v>12</v>
      </c>
      <c r="E166" s="11">
        <v>12</v>
      </c>
      <c r="F166" s="10">
        <v>6</v>
      </c>
      <c r="G166" s="11">
        <v>110600</v>
      </c>
      <c r="H166" s="19">
        <f t="shared" si="10"/>
        <v>89301.498504923642</v>
      </c>
      <c r="I166" s="19">
        <f t="shared" si="11"/>
        <v>21298.501495076358</v>
      </c>
      <c r="J166" s="18"/>
      <c r="K166" s="18"/>
      <c r="L166" s="18"/>
      <c r="M166" s="21">
        <f t="shared" si="12"/>
        <v>109494.03450666508</v>
      </c>
      <c r="N166" s="21">
        <f t="shared" si="13"/>
        <v>1105.9654933349229</v>
      </c>
      <c r="O166" s="21">
        <f t="shared" si="14"/>
        <v>2.7378885769055796E+30</v>
      </c>
    </row>
    <row r="167" spans="1:15" x14ac:dyDescent="0.35">
      <c r="A167" s="9">
        <v>165</v>
      </c>
      <c r="B167" s="10">
        <v>0</v>
      </c>
      <c r="C167" s="11">
        <v>36</v>
      </c>
      <c r="D167" s="11">
        <v>0</v>
      </c>
      <c r="E167" s="11">
        <v>2</v>
      </c>
      <c r="F167" s="10">
        <v>4</v>
      </c>
      <c r="G167" s="11">
        <v>36800</v>
      </c>
      <c r="H167" s="19">
        <f t="shared" si="10"/>
        <v>44099.946440849737</v>
      </c>
      <c r="I167" s="19">
        <f t="shared" si="11"/>
        <v>7299.946440849737</v>
      </c>
      <c r="J167" s="18"/>
      <c r="K167" s="18"/>
      <c r="L167" s="18"/>
      <c r="M167" s="21">
        <f t="shared" si="12"/>
        <v>70287.853459657985</v>
      </c>
      <c r="N167" s="21">
        <f t="shared" si="13"/>
        <v>33487.853459657985</v>
      </c>
      <c r="O167" s="21">
        <f t="shared" si="14"/>
        <v>1.7736711647324064E+45</v>
      </c>
    </row>
    <row r="168" spans="1:15" x14ac:dyDescent="0.35">
      <c r="A168" s="9">
        <v>166</v>
      </c>
      <c r="B168" s="10">
        <v>1</v>
      </c>
      <c r="C168" s="11">
        <v>22</v>
      </c>
      <c r="D168" s="11">
        <v>0</v>
      </c>
      <c r="E168" s="11">
        <v>4</v>
      </c>
      <c r="F168" s="10">
        <v>6</v>
      </c>
      <c r="G168" s="11">
        <v>45500</v>
      </c>
      <c r="H168" s="19">
        <f t="shared" si="10"/>
        <v>44099.946440849737</v>
      </c>
      <c r="I168" s="19">
        <f t="shared" si="11"/>
        <v>1400.053559150263</v>
      </c>
      <c r="J168" s="18"/>
      <c r="K168" s="18"/>
      <c r="L168" s="18"/>
      <c r="M168" s="21">
        <f t="shared" si="12"/>
        <v>70287.853459657985</v>
      </c>
      <c r="N168" s="21">
        <f t="shared" si="13"/>
        <v>24787.853459657985</v>
      </c>
      <c r="O168" s="21">
        <f t="shared" si="14"/>
        <v>8.7576825814068631E+43</v>
      </c>
    </row>
    <row r="169" spans="1:15" x14ac:dyDescent="0.35">
      <c r="A169" s="9">
        <v>167</v>
      </c>
      <c r="B169" s="10">
        <v>1</v>
      </c>
      <c r="C169" s="11">
        <v>25</v>
      </c>
      <c r="D169" s="11">
        <v>0</v>
      </c>
      <c r="E169" s="11">
        <v>14</v>
      </c>
      <c r="F169" s="10">
        <v>6</v>
      </c>
      <c r="G169" s="11">
        <v>71400</v>
      </c>
      <c r="H169" s="19">
        <f t="shared" si="10"/>
        <v>44099.946440849737</v>
      </c>
      <c r="I169" s="19">
        <f t="shared" si="11"/>
        <v>27300.053559150263</v>
      </c>
      <c r="J169" s="18"/>
      <c r="K169" s="18"/>
      <c r="L169" s="18"/>
      <c r="M169" s="21">
        <f t="shared" si="12"/>
        <v>70287.853459657985</v>
      </c>
      <c r="N169" s="21">
        <f t="shared" si="13"/>
        <v>1112.1465403420152</v>
      </c>
      <c r="O169" s="21">
        <f t="shared" si="14"/>
        <v>2.8948105842238017E+30</v>
      </c>
    </row>
    <row r="170" spans="1:15" x14ac:dyDescent="0.35">
      <c r="A170" s="9">
        <v>168</v>
      </c>
      <c r="B170" s="10">
        <v>1</v>
      </c>
      <c r="C170" s="11">
        <v>47</v>
      </c>
      <c r="D170" s="11">
        <v>5</v>
      </c>
      <c r="E170" s="11">
        <v>14</v>
      </c>
      <c r="F170" s="10">
        <v>4</v>
      </c>
      <c r="G170" s="11">
        <v>74300</v>
      </c>
      <c r="H170" s="19">
        <f t="shared" si="10"/>
        <v>62933.926467547193</v>
      </c>
      <c r="I170" s="19">
        <f t="shared" si="11"/>
        <v>11366.073532452807</v>
      </c>
      <c r="J170" s="18"/>
      <c r="K170" s="18"/>
      <c r="L170" s="18"/>
      <c r="M170" s="21">
        <f t="shared" si="12"/>
        <v>86623.762229244268</v>
      </c>
      <c r="N170" s="21">
        <f t="shared" si="13"/>
        <v>12323.762229244268</v>
      </c>
      <c r="O170" s="21">
        <f t="shared" si="14"/>
        <v>8.0804045749761802E+40</v>
      </c>
    </row>
    <row r="171" spans="1:15" x14ac:dyDescent="0.35">
      <c r="A171" s="9">
        <v>169</v>
      </c>
      <c r="B171" s="10">
        <v>0</v>
      </c>
      <c r="C171" s="11">
        <v>43</v>
      </c>
      <c r="D171" s="11">
        <v>16</v>
      </c>
      <c r="E171" s="11">
        <v>11</v>
      </c>
      <c r="F171" s="10">
        <v>8</v>
      </c>
      <c r="G171" s="11">
        <v>160600</v>
      </c>
      <c r="H171" s="19">
        <f t="shared" si="10"/>
        <v>104368.68252628161</v>
      </c>
      <c r="I171" s="19">
        <f t="shared" si="11"/>
        <v>56231.317473718387</v>
      </c>
      <c r="J171" s="18"/>
      <c r="K171" s="18"/>
      <c r="L171" s="18"/>
      <c r="M171" s="21">
        <f t="shared" si="12"/>
        <v>122562.7615223341</v>
      </c>
      <c r="N171" s="21">
        <f t="shared" si="13"/>
        <v>38037.238477665902</v>
      </c>
      <c r="O171" s="21">
        <f t="shared" si="14"/>
        <v>6.3400078287446992E+45</v>
      </c>
    </row>
    <row r="172" spans="1:15" x14ac:dyDescent="0.35">
      <c r="A172" s="9">
        <v>170</v>
      </c>
      <c r="B172" s="10">
        <v>1</v>
      </c>
      <c r="C172" s="11">
        <v>53</v>
      </c>
      <c r="D172" s="11">
        <v>0</v>
      </c>
      <c r="E172" s="11">
        <v>7</v>
      </c>
      <c r="F172" s="10">
        <v>6</v>
      </c>
      <c r="G172" s="11">
        <v>52500</v>
      </c>
      <c r="H172" s="19">
        <f t="shared" si="10"/>
        <v>44099.946440849737</v>
      </c>
      <c r="I172" s="19">
        <f t="shared" si="11"/>
        <v>8400.053559150263</v>
      </c>
      <c r="J172" s="18"/>
      <c r="K172" s="18"/>
      <c r="L172" s="18"/>
      <c r="M172" s="21">
        <f t="shared" si="12"/>
        <v>70287.853459657985</v>
      </c>
      <c r="N172" s="21">
        <f t="shared" si="13"/>
        <v>17787.853459657985</v>
      </c>
      <c r="O172" s="21">
        <f t="shared" si="14"/>
        <v>3.1712861420297663E+42</v>
      </c>
    </row>
    <row r="173" spans="1:15" x14ac:dyDescent="0.35">
      <c r="A173" s="9">
        <v>171</v>
      </c>
      <c r="B173" s="10">
        <v>0</v>
      </c>
      <c r="C173" s="11">
        <v>38</v>
      </c>
      <c r="D173" s="11">
        <v>5</v>
      </c>
      <c r="E173" s="11">
        <v>7</v>
      </c>
      <c r="F173" s="10">
        <v>4</v>
      </c>
      <c r="G173" s="11">
        <v>65000</v>
      </c>
      <c r="H173" s="19">
        <f t="shared" si="10"/>
        <v>62933.926467547193</v>
      </c>
      <c r="I173" s="19">
        <f t="shared" si="11"/>
        <v>2066.0735324528068</v>
      </c>
      <c r="J173" s="18"/>
      <c r="K173" s="18"/>
      <c r="L173" s="18"/>
      <c r="M173" s="21">
        <f t="shared" si="12"/>
        <v>86623.762229244268</v>
      </c>
      <c r="N173" s="21">
        <f t="shared" si="13"/>
        <v>21623.762229244268</v>
      </c>
      <c r="O173" s="21">
        <f t="shared" si="14"/>
        <v>2.235180361204471E+43</v>
      </c>
    </row>
    <row r="174" spans="1:15" x14ac:dyDescent="0.35">
      <c r="A174" s="9">
        <v>172</v>
      </c>
      <c r="B174" s="10">
        <v>0</v>
      </c>
      <c r="C174" s="11">
        <v>39</v>
      </c>
      <c r="D174" s="11">
        <v>12</v>
      </c>
      <c r="E174" s="11">
        <v>14</v>
      </c>
      <c r="F174" s="10">
        <v>4</v>
      </c>
      <c r="G174" s="11">
        <v>104500</v>
      </c>
      <c r="H174" s="19">
        <f t="shared" si="10"/>
        <v>89301.498504923642</v>
      </c>
      <c r="I174" s="19">
        <f t="shared" si="11"/>
        <v>15198.501495076358</v>
      </c>
      <c r="J174" s="18"/>
      <c r="K174" s="18"/>
      <c r="L174" s="18"/>
      <c r="M174" s="21">
        <f t="shared" si="12"/>
        <v>109494.03450666508</v>
      </c>
      <c r="N174" s="21">
        <f t="shared" si="13"/>
        <v>4994.0345066650771</v>
      </c>
      <c r="O174" s="21">
        <f t="shared" si="14"/>
        <v>9.6497350268700907E+36</v>
      </c>
    </row>
    <row r="175" spans="1:15" x14ac:dyDescent="0.35">
      <c r="A175" s="9">
        <v>173</v>
      </c>
      <c r="B175" s="10">
        <v>1</v>
      </c>
      <c r="C175" s="11">
        <v>35</v>
      </c>
      <c r="D175" s="11">
        <v>5</v>
      </c>
      <c r="E175" s="11">
        <v>18</v>
      </c>
      <c r="F175" s="10">
        <v>4</v>
      </c>
      <c r="G175" s="11">
        <v>85000</v>
      </c>
      <c r="H175" s="19">
        <f t="shared" si="10"/>
        <v>62933.926467547193</v>
      </c>
      <c r="I175" s="19">
        <f t="shared" si="11"/>
        <v>22066.073532452807</v>
      </c>
      <c r="J175" s="18"/>
      <c r="K175" s="18"/>
      <c r="L175" s="18"/>
      <c r="M175" s="21">
        <f t="shared" si="12"/>
        <v>86623.762229244268</v>
      </c>
      <c r="N175" s="21">
        <f t="shared" si="13"/>
        <v>1623.7622292442684</v>
      </c>
      <c r="O175" s="21">
        <f t="shared" si="14"/>
        <v>1.2741611220460638E+32</v>
      </c>
    </row>
    <row r="176" spans="1:15" x14ac:dyDescent="0.35">
      <c r="A176" s="9">
        <v>174</v>
      </c>
      <c r="B176" s="10">
        <v>1</v>
      </c>
      <c r="C176" s="11">
        <v>23</v>
      </c>
      <c r="D176" s="11">
        <v>3</v>
      </c>
      <c r="E176" s="11">
        <v>10</v>
      </c>
      <c r="F176" s="10">
        <v>8</v>
      </c>
      <c r="G176" s="11">
        <v>110200</v>
      </c>
      <c r="H176" s="19">
        <f t="shared" si="10"/>
        <v>55400.334456868215</v>
      </c>
      <c r="I176" s="19">
        <f t="shared" si="11"/>
        <v>54799.665543131785</v>
      </c>
      <c r="J176" s="18"/>
      <c r="K176" s="18"/>
      <c r="L176" s="18"/>
      <c r="M176" s="21">
        <f t="shared" si="12"/>
        <v>80089.398721409758</v>
      </c>
      <c r="N176" s="21">
        <f t="shared" si="13"/>
        <v>30110.601278590242</v>
      </c>
      <c r="O176" s="21">
        <f t="shared" si="14"/>
        <v>6.1262438600901578E+44</v>
      </c>
    </row>
    <row r="177" spans="1:15" x14ac:dyDescent="0.35">
      <c r="A177" s="9">
        <v>175</v>
      </c>
      <c r="B177" s="10">
        <v>0</v>
      </c>
      <c r="C177" s="11">
        <v>43</v>
      </c>
      <c r="D177" s="11">
        <v>10</v>
      </c>
      <c r="E177" s="11">
        <v>7</v>
      </c>
      <c r="F177" s="10">
        <v>4</v>
      </c>
      <c r="G177" s="11">
        <v>80100</v>
      </c>
      <c r="H177" s="19">
        <f t="shared" si="10"/>
        <v>81767.906494244657</v>
      </c>
      <c r="I177" s="19">
        <f t="shared" si="11"/>
        <v>1667.9064942446566</v>
      </c>
      <c r="J177" s="18"/>
      <c r="K177" s="18"/>
      <c r="L177" s="18"/>
      <c r="M177" s="21">
        <f t="shared" si="12"/>
        <v>102959.67099883055</v>
      </c>
      <c r="N177" s="21">
        <f t="shared" si="13"/>
        <v>22859.670998830552</v>
      </c>
      <c r="O177" s="21">
        <f t="shared" si="14"/>
        <v>3.8967249880100313E+43</v>
      </c>
    </row>
    <row r="178" spans="1:15" x14ac:dyDescent="0.35">
      <c r="A178" s="9">
        <v>176</v>
      </c>
      <c r="B178" s="10">
        <v>1</v>
      </c>
      <c r="C178" s="11">
        <v>33</v>
      </c>
      <c r="D178" s="11">
        <v>3</v>
      </c>
      <c r="E178" s="11">
        <v>3</v>
      </c>
      <c r="F178" s="10">
        <v>4</v>
      </c>
      <c r="G178" s="11">
        <v>40000</v>
      </c>
      <c r="H178" s="19">
        <f t="shared" si="10"/>
        <v>55400.334456868215</v>
      </c>
      <c r="I178" s="19">
        <f t="shared" si="11"/>
        <v>15400.334456868215</v>
      </c>
      <c r="J178" s="18"/>
      <c r="K178" s="18"/>
      <c r="L178" s="18"/>
      <c r="M178" s="21">
        <f t="shared" si="12"/>
        <v>80089.398721409758</v>
      </c>
      <c r="N178" s="21">
        <f t="shared" si="13"/>
        <v>40089.398721409758</v>
      </c>
      <c r="O178" s="21">
        <f t="shared" si="14"/>
        <v>1.072248446216721E+46</v>
      </c>
    </row>
    <row r="179" spans="1:15" x14ac:dyDescent="0.35">
      <c r="A179" s="9">
        <v>177</v>
      </c>
      <c r="B179" s="10">
        <v>1</v>
      </c>
      <c r="C179" s="11">
        <v>44</v>
      </c>
      <c r="D179" s="11">
        <v>10</v>
      </c>
      <c r="E179" s="11">
        <v>1</v>
      </c>
      <c r="F179" s="10">
        <v>4</v>
      </c>
      <c r="G179" s="11">
        <v>55900</v>
      </c>
      <c r="H179" s="19">
        <f t="shared" si="10"/>
        <v>81767.906494244657</v>
      </c>
      <c r="I179" s="19">
        <f t="shared" si="11"/>
        <v>25867.906494244657</v>
      </c>
      <c r="J179" s="18"/>
      <c r="K179" s="18"/>
      <c r="L179" s="18"/>
      <c r="M179" s="21">
        <f t="shared" si="12"/>
        <v>102959.67099883055</v>
      </c>
      <c r="N179" s="21">
        <f t="shared" si="13"/>
        <v>47059.670998830552</v>
      </c>
      <c r="O179" s="21">
        <f t="shared" si="14"/>
        <v>5.3270756754065562E+46</v>
      </c>
    </row>
    <row r="180" spans="1:15" x14ac:dyDescent="0.35">
      <c r="A180" s="9">
        <v>178</v>
      </c>
      <c r="B180" s="10">
        <v>1</v>
      </c>
      <c r="C180" s="11">
        <v>33</v>
      </c>
      <c r="D180" s="11">
        <v>0</v>
      </c>
      <c r="E180" s="11">
        <v>16</v>
      </c>
      <c r="F180" s="10">
        <v>4</v>
      </c>
      <c r="G180" s="11">
        <v>64600</v>
      </c>
      <c r="H180" s="19">
        <f t="shared" si="10"/>
        <v>44099.946440849737</v>
      </c>
      <c r="I180" s="19">
        <f t="shared" si="11"/>
        <v>20500.053559150263</v>
      </c>
      <c r="J180" s="18"/>
      <c r="K180" s="18"/>
      <c r="L180" s="18"/>
      <c r="M180" s="21">
        <f t="shared" si="12"/>
        <v>70287.853459657985</v>
      </c>
      <c r="N180" s="21">
        <f t="shared" si="13"/>
        <v>5687.8534596579848</v>
      </c>
      <c r="O180" s="21">
        <f t="shared" si="14"/>
        <v>3.5439206411234502E+37</v>
      </c>
    </row>
    <row r="181" spans="1:15" x14ac:dyDescent="0.35">
      <c r="A181" s="9">
        <v>179</v>
      </c>
      <c r="B181" s="10">
        <v>1</v>
      </c>
      <c r="C181" s="11">
        <v>31</v>
      </c>
      <c r="D181" s="11">
        <v>0</v>
      </c>
      <c r="E181" s="11">
        <v>13</v>
      </c>
      <c r="F181" s="10">
        <v>6</v>
      </c>
      <c r="G181" s="11">
        <v>68600</v>
      </c>
      <c r="H181" s="19">
        <f t="shared" si="10"/>
        <v>44099.946440849737</v>
      </c>
      <c r="I181" s="19">
        <f t="shared" si="11"/>
        <v>24500.053559150263</v>
      </c>
      <c r="J181" s="18"/>
      <c r="K181" s="18"/>
      <c r="L181" s="18"/>
      <c r="M181" s="21">
        <f t="shared" si="12"/>
        <v>70287.853459657985</v>
      </c>
      <c r="N181" s="21">
        <f t="shared" si="13"/>
        <v>1687.8534596579848</v>
      </c>
      <c r="O181" s="21">
        <f t="shared" si="14"/>
        <v>1.8764948743166956E+32</v>
      </c>
    </row>
    <row r="182" spans="1:15" x14ac:dyDescent="0.35">
      <c r="A182" s="9">
        <v>180</v>
      </c>
      <c r="B182" s="10">
        <v>1</v>
      </c>
      <c r="C182" s="11">
        <v>36</v>
      </c>
      <c r="D182" s="11">
        <v>7</v>
      </c>
      <c r="E182" s="11">
        <v>8</v>
      </c>
      <c r="F182" s="10">
        <v>4</v>
      </c>
      <c r="G182" s="11">
        <v>65100</v>
      </c>
      <c r="H182" s="19">
        <f t="shared" si="10"/>
        <v>70467.518478226179</v>
      </c>
      <c r="I182" s="19">
        <f t="shared" si="11"/>
        <v>5367.5184782261786</v>
      </c>
      <c r="J182" s="18"/>
      <c r="K182" s="18"/>
      <c r="L182" s="18"/>
      <c r="M182" s="21">
        <f t="shared" si="12"/>
        <v>93158.125737078779</v>
      </c>
      <c r="N182" s="21">
        <f t="shared" si="13"/>
        <v>28058.125737078779</v>
      </c>
      <c r="O182" s="21">
        <f t="shared" si="14"/>
        <v>3.0240333122757888E+44</v>
      </c>
    </row>
    <row r="183" spans="1:15" x14ac:dyDescent="0.35">
      <c r="A183" s="9">
        <v>181</v>
      </c>
      <c r="B183" s="10">
        <v>1</v>
      </c>
      <c r="C183" s="11">
        <v>45</v>
      </c>
      <c r="D183" s="11">
        <v>13</v>
      </c>
      <c r="E183" s="11">
        <v>19</v>
      </c>
      <c r="F183" s="10">
        <v>4</v>
      </c>
      <c r="G183" s="11">
        <v>111700</v>
      </c>
      <c r="H183" s="19">
        <f t="shared" si="10"/>
        <v>93068.294510263135</v>
      </c>
      <c r="I183" s="19">
        <f t="shared" si="11"/>
        <v>18631.705489736865</v>
      </c>
      <c r="J183" s="18"/>
      <c r="K183" s="18"/>
      <c r="L183" s="18"/>
      <c r="M183" s="21">
        <f t="shared" si="12"/>
        <v>112761.21626058233</v>
      </c>
      <c r="N183" s="21">
        <f t="shared" si="13"/>
        <v>1061.216260582325</v>
      </c>
      <c r="O183" s="21">
        <f t="shared" si="14"/>
        <v>1.8115025878050422E+30</v>
      </c>
    </row>
    <row r="184" spans="1:15" x14ac:dyDescent="0.35">
      <c r="A184" s="9">
        <v>182</v>
      </c>
      <c r="B184" s="10">
        <v>1</v>
      </c>
      <c r="C184" s="11">
        <v>45</v>
      </c>
      <c r="D184" s="11">
        <v>12</v>
      </c>
      <c r="E184" s="11">
        <v>1</v>
      </c>
      <c r="F184" s="10">
        <v>4</v>
      </c>
      <c r="G184" s="11">
        <v>62000</v>
      </c>
      <c r="H184" s="19">
        <f t="shared" si="10"/>
        <v>89301.498504923642</v>
      </c>
      <c r="I184" s="19">
        <f t="shared" si="11"/>
        <v>27301.498504923642</v>
      </c>
      <c r="J184" s="18"/>
      <c r="K184" s="18"/>
      <c r="L184" s="18"/>
      <c r="M184" s="21">
        <f t="shared" si="12"/>
        <v>109494.03450666508</v>
      </c>
      <c r="N184" s="21">
        <f t="shared" si="13"/>
        <v>47494.034506665077</v>
      </c>
      <c r="O184" s="21">
        <f t="shared" si="14"/>
        <v>5.8397013118297942E+46</v>
      </c>
    </row>
    <row r="185" spans="1:15" x14ac:dyDescent="0.35">
      <c r="A185" s="9">
        <v>183</v>
      </c>
      <c r="B185" s="10">
        <v>0</v>
      </c>
      <c r="C185" s="11">
        <v>39</v>
      </c>
      <c r="D185" s="11">
        <v>2</v>
      </c>
      <c r="E185" s="11">
        <v>7</v>
      </c>
      <c r="F185" s="10">
        <v>4</v>
      </c>
      <c r="G185" s="11">
        <v>55800</v>
      </c>
      <c r="H185" s="19">
        <f t="shared" si="10"/>
        <v>51633.538451528722</v>
      </c>
      <c r="I185" s="19">
        <f t="shared" si="11"/>
        <v>4166.4615484712776</v>
      </c>
      <c r="J185" s="18"/>
      <c r="K185" s="18"/>
      <c r="L185" s="18"/>
      <c r="M185" s="21">
        <f t="shared" si="12"/>
        <v>76822.216967492495</v>
      </c>
      <c r="N185" s="21">
        <f t="shared" si="13"/>
        <v>21022.216967492495</v>
      </c>
      <c r="O185" s="21">
        <f t="shared" si="14"/>
        <v>1.6857188402999624E+43</v>
      </c>
    </row>
    <row r="186" spans="1:15" x14ac:dyDescent="0.35">
      <c r="A186" s="9">
        <v>184</v>
      </c>
      <c r="B186" s="10">
        <v>0</v>
      </c>
      <c r="C186" s="11">
        <v>45</v>
      </c>
      <c r="D186" s="11">
        <v>5</v>
      </c>
      <c r="E186" s="11">
        <v>11</v>
      </c>
      <c r="F186" s="10">
        <v>2</v>
      </c>
      <c r="G186" s="11">
        <v>54600</v>
      </c>
      <c r="H186" s="19">
        <f t="shared" si="10"/>
        <v>62933.926467547193</v>
      </c>
      <c r="I186" s="19">
        <f t="shared" si="11"/>
        <v>8333.9264675471932</v>
      </c>
      <c r="J186" s="18"/>
      <c r="K186" s="18"/>
      <c r="L186" s="18"/>
      <c r="M186" s="21">
        <f t="shared" si="12"/>
        <v>86623.762229244268</v>
      </c>
      <c r="N186" s="21">
        <f t="shared" si="13"/>
        <v>32023.762229244268</v>
      </c>
      <c r="O186" s="21">
        <f t="shared" si="14"/>
        <v>1.1342884908359494E+45</v>
      </c>
    </row>
    <row r="187" spans="1:15" x14ac:dyDescent="0.35">
      <c r="A187" s="9">
        <v>185</v>
      </c>
      <c r="B187" s="10">
        <v>0</v>
      </c>
      <c r="C187" s="11">
        <v>25</v>
      </c>
      <c r="D187" s="11">
        <v>1</v>
      </c>
      <c r="E187" s="11">
        <v>1</v>
      </c>
      <c r="F187" s="10">
        <v>4</v>
      </c>
      <c r="G187" s="11">
        <v>37600</v>
      </c>
      <c r="H187" s="19">
        <f t="shared" si="10"/>
        <v>47866.74244618923</v>
      </c>
      <c r="I187" s="19">
        <f t="shared" si="11"/>
        <v>10266.74244618923</v>
      </c>
      <c r="J187" s="18"/>
      <c r="K187" s="18"/>
      <c r="L187" s="18"/>
      <c r="M187" s="21">
        <f t="shared" si="12"/>
        <v>73555.035213575247</v>
      </c>
      <c r="N187" s="21">
        <f t="shared" si="13"/>
        <v>35955.035213575247</v>
      </c>
      <c r="O187" s="21">
        <f t="shared" si="14"/>
        <v>3.6107480408829444E+45</v>
      </c>
    </row>
    <row r="188" spans="1:15" x14ac:dyDescent="0.35">
      <c r="A188" s="9">
        <v>186</v>
      </c>
      <c r="B188" s="10">
        <v>1</v>
      </c>
      <c r="C188" s="11">
        <v>34</v>
      </c>
      <c r="D188" s="11">
        <v>0</v>
      </c>
      <c r="E188" s="11">
        <v>7</v>
      </c>
      <c r="F188" s="10">
        <v>4</v>
      </c>
      <c r="G188" s="11">
        <v>41200</v>
      </c>
      <c r="H188" s="19">
        <f t="shared" si="10"/>
        <v>44099.946440849737</v>
      </c>
      <c r="I188" s="19">
        <f t="shared" si="11"/>
        <v>2899.946440849737</v>
      </c>
      <c r="J188" s="18"/>
      <c r="K188" s="18"/>
      <c r="L188" s="18"/>
      <c r="M188" s="21">
        <f t="shared" si="12"/>
        <v>70287.853459657985</v>
      </c>
      <c r="N188" s="21">
        <f t="shared" si="13"/>
        <v>29087.853459657985</v>
      </c>
      <c r="O188" s="21">
        <f t="shared" si="14"/>
        <v>4.3362741977514786E+44</v>
      </c>
    </row>
    <row r="189" spans="1:15" x14ac:dyDescent="0.35">
      <c r="A189" s="9">
        <v>187</v>
      </c>
      <c r="B189" s="10">
        <v>1</v>
      </c>
      <c r="C189" s="11">
        <v>53</v>
      </c>
      <c r="D189" s="11">
        <v>0</v>
      </c>
      <c r="E189" s="11">
        <v>6</v>
      </c>
      <c r="F189" s="10">
        <v>6</v>
      </c>
      <c r="G189" s="11">
        <v>49900</v>
      </c>
      <c r="H189" s="19">
        <f t="shared" si="10"/>
        <v>44099.946440849737</v>
      </c>
      <c r="I189" s="19">
        <f t="shared" si="11"/>
        <v>5800.053559150263</v>
      </c>
      <c r="J189" s="18"/>
      <c r="K189" s="18"/>
      <c r="L189" s="18"/>
      <c r="M189" s="21">
        <f t="shared" si="12"/>
        <v>70287.853459657985</v>
      </c>
      <c r="N189" s="21">
        <f t="shared" si="13"/>
        <v>20387.853459657985</v>
      </c>
      <c r="O189" s="21">
        <f t="shared" si="14"/>
        <v>1.2408378535835847E+43</v>
      </c>
    </row>
    <row r="190" spans="1:15" x14ac:dyDescent="0.35">
      <c r="A190" s="9">
        <v>188</v>
      </c>
      <c r="B190" s="10">
        <v>0</v>
      </c>
      <c r="C190" s="11">
        <v>35</v>
      </c>
      <c r="D190" s="11">
        <v>4</v>
      </c>
      <c r="E190" s="11">
        <v>6</v>
      </c>
      <c r="F190" s="10">
        <v>4</v>
      </c>
      <c r="G190" s="11">
        <v>59400</v>
      </c>
      <c r="H190" s="19">
        <f t="shared" si="10"/>
        <v>59167.130462207708</v>
      </c>
      <c r="I190" s="19">
        <f t="shared" si="11"/>
        <v>232.86953779229225</v>
      </c>
      <c r="J190" s="18"/>
      <c r="K190" s="18"/>
      <c r="L190" s="18"/>
      <c r="M190" s="21">
        <f t="shared" si="12"/>
        <v>83356.580475327006</v>
      </c>
      <c r="N190" s="21">
        <f t="shared" si="13"/>
        <v>23956.580475327006</v>
      </c>
      <c r="O190" s="21">
        <f t="shared" si="14"/>
        <v>6.226561418109953E+43</v>
      </c>
    </row>
    <row r="191" spans="1:15" x14ac:dyDescent="0.35">
      <c r="A191" s="9">
        <v>189</v>
      </c>
      <c r="B191" s="10">
        <v>1</v>
      </c>
      <c r="C191" s="11">
        <v>52</v>
      </c>
      <c r="D191" s="11">
        <v>3</v>
      </c>
      <c r="E191" s="11">
        <v>13</v>
      </c>
      <c r="F191" s="10">
        <v>4</v>
      </c>
      <c r="G191" s="11">
        <v>65500</v>
      </c>
      <c r="H191" s="19">
        <f t="shared" si="10"/>
        <v>55400.334456868215</v>
      </c>
      <c r="I191" s="19">
        <f t="shared" si="11"/>
        <v>10099.665543131785</v>
      </c>
      <c r="J191" s="18"/>
      <c r="K191" s="18"/>
      <c r="L191" s="18"/>
      <c r="M191" s="21">
        <f t="shared" si="12"/>
        <v>80089.398721409758</v>
      </c>
      <c r="N191" s="21">
        <f t="shared" si="13"/>
        <v>14589.398721409758</v>
      </c>
      <c r="O191" s="21">
        <f t="shared" si="14"/>
        <v>4.3689184185477806E+41</v>
      </c>
    </row>
    <row r="192" spans="1:15" x14ac:dyDescent="0.35">
      <c r="A192" s="9">
        <v>190</v>
      </c>
      <c r="B192" s="10">
        <v>1</v>
      </c>
      <c r="C192" s="11">
        <v>33</v>
      </c>
      <c r="D192" s="11">
        <v>10</v>
      </c>
      <c r="E192" s="11">
        <v>3</v>
      </c>
      <c r="F192" s="10">
        <v>6</v>
      </c>
      <c r="G192" s="11">
        <v>73200</v>
      </c>
      <c r="H192" s="19">
        <f t="shared" si="10"/>
        <v>81767.906494244657</v>
      </c>
      <c r="I192" s="19">
        <f t="shared" si="11"/>
        <v>8567.9064942446566</v>
      </c>
      <c r="J192" s="18"/>
      <c r="K192" s="18"/>
      <c r="L192" s="18"/>
      <c r="M192" s="21">
        <f t="shared" si="12"/>
        <v>102959.67099883055</v>
      </c>
      <c r="N192" s="21">
        <f t="shared" si="13"/>
        <v>29759.670998830552</v>
      </c>
      <c r="O192" s="21">
        <f t="shared" si="14"/>
        <v>5.4485539633998392E+44</v>
      </c>
    </row>
    <row r="193" spans="1:15" x14ac:dyDescent="0.35">
      <c r="A193" s="9">
        <v>191</v>
      </c>
      <c r="B193" s="10">
        <v>1</v>
      </c>
      <c r="C193" s="11">
        <v>49</v>
      </c>
      <c r="D193" s="11">
        <v>0</v>
      </c>
      <c r="E193" s="11">
        <v>3</v>
      </c>
      <c r="F193" s="10">
        <v>4</v>
      </c>
      <c r="G193" s="11">
        <v>30500</v>
      </c>
      <c r="H193" s="19">
        <f t="shared" si="10"/>
        <v>44099.946440849737</v>
      </c>
      <c r="I193" s="19">
        <f t="shared" si="11"/>
        <v>13599.946440849737</v>
      </c>
      <c r="J193" s="18"/>
      <c r="K193" s="18"/>
      <c r="L193" s="18"/>
      <c r="M193" s="21">
        <f t="shared" si="12"/>
        <v>70287.853459657985</v>
      </c>
      <c r="N193" s="21">
        <f t="shared" si="13"/>
        <v>39787.853459657985</v>
      </c>
      <c r="O193" s="21">
        <f t="shared" si="14"/>
        <v>9.9427174402536301E+45</v>
      </c>
    </row>
    <row r="194" spans="1:15" x14ac:dyDescent="0.35">
      <c r="A194" s="9">
        <v>192</v>
      </c>
      <c r="B194" s="10">
        <v>1</v>
      </c>
      <c r="C194" s="11">
        <v>59</v>
      </c>
      <c r="D194" s="11">
        <v>6</v>
      </c>
      <c r="E194" s="11">
        <v>17</v>
      </c>
      <c r="F194" s="10">
        <v>4</v>
      </c>
      <c r="G194" s="11">
        <v>84800</v>
      </c>
      <c r="H194" s="19">
        <f t="shared" si="10"/>
        <v>66700.722472886686</v>
      </c>
      <c r="I194" s="19">
        <f t="shared" si="11"/>
        <v>18099.277527113314</v>
      </c>
      <c r="J194" s="18"/>
      <c r="K194" s="18"/>
      <c r="L194" s="18"/>
      <c r="M194" s="21">
        <f t="shared" si="12"/>
        <v>89890.943983161531</v>
      </c>
      <c r="N194" s="21">
        <f t="shared" si="13"/>
        <v>5090.9439831615309</v>
      </c>
      <c r="O194" s="21">
        <f t="shared" si="14"/>
        <v>1.1694541091186924E+37</v>
      </c>
    </row>
    <row r="195" spans="1:15" x14ac:dyDescent="0.35">
      <c r="A195" s="9">
        <v>193</v>
      </c>
      <c r="B195" s="10">
        <v>1</v>
      </c>
      <c r="C195" s="11">
        <v>35</v>
      </c>
      <c r="D195" s="11">
        <v>16</v>
      </c>
      <c r="E195" s="11">
        <v>9</v>
      </c>
      <c r="F195" s="10">
        <v>4</v>
      </c>
      <c r="G195" s="11">
        <v>95200</v>
      </c>
      <c r="H195" s="19">
        <f t="shared" si="10"/>
        <v>104368.68252628161</v>
      </c>
      <c r="I195" s="19">
        <f t="shared" si="11"/>
        <v>9168.6825262816128</v>
      </c>
      <c r="J195" s="18"/>
      <c r="K195" s="18"/>
      <c r="L195" s="18"/>
      <c r="M195" s="21">
        <f t="shared" si="12"/>
        <v>122562.7615223341</v>
      </c>
      <c r="N195" s="21">
        <f t="shared" si="13"/>
        <v>27362.761522334098</v>
      </c>
      <c r="O195" s="21">
        <f t="shared" si="14"/>
        <v>2.3528771608093498E+44</v>
      </c>
    </row>
    <row r="196" spans="1:15" x14ac:dyDescent="0.35">
      <c r="A196" s="9">
        <v>194</v>
      </c>
      <c r="B196" s="10">
        <v>1</v>
      </c>
      <c r="C196" s="11">
        <v>44</v>
      </c>
      <c r="D196" s="11">
        <v>11</v>
      </c>
      <c r="E196" s="11">
        <v>11</v>
      </c>
      <c r="F196" s="10">
        <v>4</v>
      </c>
      <c r="G196" s="11">
        <v>84900</v>
      </c>
      <c r="H196" s="19">
        <f t="shared" ref="H196:H206" si="15">+$R$3+$R$4*$D196</f>
        <v>85534.702499584149</v>
      </c>
      <c r="I196" s="19">
        <f t="shared" ref="I196:I206" si="16">+ABS(G196-H196)</f>
        <v>634.70249958414934</v>
      </c>
      <c r="J196" s="18"/>
      <c r="K196" s="18"/>
      <c r="L196" s="18"/>
      <c r="M196" s="21">
        <f t="shared" ref="M196:M206" si="17">+$R$9+$R$10*$D196</f>
        <v>106226.85275274781</v>
      </c>
      <c r="N196" s="21">
        <f t="shared" ref="N196:N206" si="18">+ABS(G196-M196)</f>
        <v>21326.852752747815</v>
      </c>
      <c r="O196" s="21">
        <f t="shared" ref="O196:O206" si="19">+N196^10</f>
        <v>1.9465595954988727E+43</v>
      </c>
    </row>
    <row r="197" spans="1:15" x14ac:dyDescent="0.35">
      <c r="A197" s="9">
        <v>195</v>
      </c>
      <c r="B197" s="10">
        <v>1</v>
      </c>
      <c r="C197" s="11">
        <v>61</v>
      </c>
      <c r="D197" s="11">
        <v>11</v>
      </c>
      <c r="E197" s="11">
        <v>18</v>
      </c>
      <c r="F197" s="10">
        <v>4</v>
      </c>
      <c r="G197" s="11">
        <v>102600</v>
      </c>
      <c r="H197" s="19">
        <f t="shared" si="15"/>
        <v>85534.702499584149</v>
      </c>
      <c r="I197" s="19">
        <f t="shared" si="16"/>
        <v>17065.297500415851</v>
      </c>
      <c r="J197" s="18"/>
      <c r="K197" s="18"/>
      <c r="L197" s="18"/>
      <c r="M197" s="21">
        <f t="shared" si="17"/>
        <v>106226.85275274781</v>
      </c>
      <c r="N197" s="21">
        <f t="shared" si="18"/>
        <v>3626.8527527478145</v>
      </c>
      <c r="O197" s="21">
        <f t="shared" si="19"/>
        <v>3.9382133439732943E+35</v>
      </c>
    </row>
    <row r="198" spans="1:15" x14ac:dyDescent="0.35">
      <c r="A198" s="9">
        <v>196</v>
      </c>
      <c r="B198" s="10">
        <v>1</v>
      </c>
      <c r="C198" s="11">
        <v>43</v>
      </c>
      <c r="D198" s="11">
        <v>11</v>
      </c>
      <c r="E198" s="11">
        <v>1</v>
      </c>
      <c r="F198" s="10">
        <v>4</v>
      </c>
      <c r="G198" s="11">
        <v>59000</v>
      </c>
      <c r="H198" s="19">
        <f t="shared" si="15"/>
        <v>85534.702499584149</v>
      </c>
      <c r="I198" s="19">
        <f t="shared" si="16"/>
        <v>26534.702499584149</v>
      </c>
      <c r="J198" s="18"/>
      <c r="K198" s="18"/>
      <c r="L198" s="18"/>
      <c r="M198" s="21">
        <f t="shared" si="17"/>
        <v>106226.85275274781</v>
      </c>
      <c r="N198" s="21">
        <f t="shared" si="18"/>
        <v>47226.852752747815</v>
      </c>
      <c r="O198" s="21">
        <f t="shared" si="19"/>
        <v>5.519376841248038E+46</v>
      </c>
    </row>
    <row r="199" spans="1:15" x14ac:dyDescent="0.35">
      <c r="A199" s="9">
        <v>197</v>
      </c>
      <c r="B199" s="10">
        <v>0</v>
      </c>
      <c r="C199" s="11">
        <v>30</v>
      </c>
      <c r="D199" s="11">
        <v>0</v>
      </c>
      <c r="E199" s="11">
        <v>5</v>
      </c>
      <c r="F199" s="10">
        <v>4</v>
      </c>
      <c r="G199" s="11">
        <v>44800</v>
      </c>
      <c r="H199" s="19">
        <f t="shared" si="15"/>
        <v>44099.946440849737</v>
      </c>
      <c r="I199" s="19">
        <f t="shared" si="16"/>
        <v>700.05355915026303</v>
      </c>
      <c r="J199" s="18"/>
      <c r="K199" s="18"/>
      <c r="L199" s="18"/>
      <c r="M199" s="21">
        <f t="shared" si="17"/>
        <v>70287.853459657985</v>
      </c>
      <c r="N199" s="21">
        <f t="shared" si="18"/>
        <v>25487.853459657985</v>
      </c>
      <c r="O199" s="21">
        <f t="shared" si="19"/>
        <v>1.156998018670143E+44</v>
      </c>
    </row>
    <row r="200" spans="1:15" x14ac:dyDescent="0.35">
      <c r="A200" s="9">
        <v>198</v>
      </c>
      <c r="B200" s="10">
        <v>0</v>
      </c>
      <c r="C200" s="11">
        <v>32</v>
      </c>
      <c r="D200" s="11">
        <v>11</v>
      </c>
      <c r="E200" s="11">
        <v>2</v>
      </c>
      <c r="F200" s="10">
        <v>4</v>
      </c>
      <c r="G200" s="11">
        <v>70500</v>
      </c>
      <c r="H200" s="19">
        <f t="shared" si="15"/>
        <v>85534.702499584149</v>
      </c>
      <c r="I200" s="19">
        <f t="shared" si="16"/>
        <v>15034.702499584149</v>
      </c>
      <c r="J200" s="18"/>
      <c r="K200" s="18"/>
      <c r="L200" s="18"/>
      <c r="M200" s="21">
        <f t="shared" si="17"/>
        <v>106226.85275274781</v>
      </c>
      <c r="N200" s="21">
        <f t="shared" si="18"/>
        <v>35726.852752747815</v>
      </c>
      <c r="O200" s="21">
        <f t="shared" si="19"/>
        <v>3.388032756006493E+45</v>
      </c>
    </row>
    <row r="201" spans="1:15" x14ac:dyDescent="0.35">
      <c r="A201" s="9">
        <v>199</v>
      </c>
      <c r="B201" s="10">
        <v>0</v>
      </c>
      <c r="C201" s="11">
        <v>57</v>
      </c>
      <c r="D201" s="11">
        <v>10</v>
      </c>
      <c r="E201" s="11">
        <v>4</v>
      </c>
      <c r="F201" s="10">
        <v>6</v>
      </c>
      <c r="G201" s="11">
        <v>83700</v>
      </c>
      <c r="H201" s="19">
        <f t="shared" si="15"/>
        <v>81767.906494244657</v>
      </c>
      <c r="I201" s="19">
        <f t="shared" si="16"/>
        <v>1932.0935057553434</v>
      </c>
      <c r="J201" s="18"/>
      <c r="K201" s="18"/>
      <c r="L201" s="18"/>
      <c r="M201" s="21">
        <f t="shared" si="17"/>
        <v>102959.67099883055</v>
      </c>
      <c r="N201" s="21">
        <f t="shared" si="18"/>
        <v>19259.670998830552</v>
      </c>
      <c r="O201" s="21">
        <f t="shared" si="19"/>
        <v>7.0224497566903186E+42</v>
      </c>
    </row>
    <row r="202" spans="1:15" x14ac:dyDescent="0.35">
      <c r="A202" s="9">
        <v>200</v>
      </c>
      <c r="B202" s="10">
        <v>1</v>
      </c>
      <c r="C202" s="11">
        <v>44</v>
      </c>
      <c r="D202" s="11">
        <v>10</v>
      </c>
      <c r="E202" s="11">
        <v>18</v>
      </c>
      <c r="F202" s="10">
        <v>4</v>
      </c>
      <c r="G202" s="11">
        <v>100000</v>
      </c>
      <c r="H202" s="19">
        <f t="shared" si="15"/>
        <v>81767.906494244657</v>
      </c>
      <c r="I202" s="19">
        <f t="shared" si="16"/>
        <v>18232.093505755343</v>
      </c>
      <c r="J202" s="18"/>
      <c r="K202" s="18"/>
      <c r="L202" s="18"/>
      <c r="M202" s="21">
        <f t="shared" si="17"/>
        <v>102959.67099883055</v>
      </c>
      <c r="N202" s="21">
        <f t="shared" si="18"/>
        <v>2959.670998830552</v>
      </c>
      <c r="O202" s="21">
        <f t="shared" si="19"/>
        <v>5.1574422012930269E+34</v>
      </c>
    </row>
    <row r="203" spans="1:15" x14ac:dyDescent="0.35">
      <c r="A203" s="9">
        <v>201</v>
      </c>
      <c r="B203" s="10">
        <v>1</v>
      </c>
      <c r="C203" s="11">
        <v>44</v>
      </c>
      <c r="D203" s="11">
        <v>2</v>
      </c>
      <c r="E203" s="11">
        <v>4</v>
      </c>
      <c r="F203" s="10">
        <v>4</v>
      </c>
      <c r="G203" s="11">
        <v>39300</v>
      </c>
      <c r="H203" s="19">
        <f t="shared" si="15"/>
        <v>51633.538451528722</v>
      </c>
      <c r="I203" s="19">
        <f t="shared" si="16"/>
        <v>12333.538451528722</v>
      </c>
      <c r="J203" s="18"/>
      <c r="K203" s="18"/>
      <c r="L203" s="18"/>
      <c r="M203" s="21">
        <f t="shared" si="17"/>
        <v>76822.216967492495</v>
      </c>
      <c r="N203" s="21">
        <f t="shared" si="18"/>
        <v>37522.216967492495</v>
      </c>
      <c r="O203" s="21">
        <f t="shared" si="19"/>
        <v>5.5320348041805082E+45</v>
      </c>
    </row>
    <row r="204" spans="1:15" x14ac:dyDescent="0.35">
      <c r="A204" s="9">
        <v>202</v>
      </c>
      <c r="B204" s="10">
        <v>1</v>
      </c>
      <c r="C204" s="11">
        <v>45</v>
      </c>
      <c r="D204" s="11">
        <v>0</v>
      </c>
      <c r="E204" s="11">
        <v>7</v>
      </c>
      <c r="F204" s="10">
        <v>2</v>
      </c>
      <c r="G204" s="11">
        <v>20400</v>
      </c>
      <c r="H204" s="19">
        <f t="shared" si="15"/>
        <v>44099.946440849737</v>
      </c>
      <c r="I204" s="19">
        <f t="shared" si="16"/>
        <v>23699.946440849737</v>
      </c>
      <c r="J204" s="18"/>
      <c r="K204" s="18"/>
      <c r="L204" s="18"/>
      <c r="M204" s="21">
        <f t="shared" si="17"/>
        <v>70287.853459657985</v>
      </c>
      <c r="N204" s="21">
        <f t="shared" si="18"/>
        <v>49887.853459657985</v>
      </c>
      <c r="O204" s="21">
        <f t="shared" si="19"/>
        <v>9.548786390990519E+46</v>
      </c>
    </row>
    <row r="205" spans="1:15" x14ac:dyDescent="0.35">
      <c r="A205" s="9">
        <v>203</v>
      </c>
      <c r="B205" s="10">
        <v>0</v>
      </c>
      <c r="C205" s="11">
        <v>43</v>
      </c>
      <c r="D205" s="11">
        <v>0</v>
      </c>
      <c r="E205" s="11">
        <v>12</v>
      </c>
      <c r="F205" s="10">
        <v>6</v>
      </c>
      <c r="G205" s="11">
        <v>74300</v>
      </c>
      <c r="H205" s="19">
        <f t="shared" si="15"/>
        <v>44099.946440849737</v>
      </c>
      <c r="I205" s="19">
        <f t="shared" si="16"/>
        <v>30200.053559150263</v>
      </c>
      <c r="J205" s="18"/>
      <c r="K205" s="18"/>
      <c r="L205" s="18"/>
      <c r="M205" s="21">
        <f t="shared" si="17"/>
        <v>70287.853459657985</v>
      </c>
      <c r="N205" s="21">
        <f t="shared" si="18"/>
        <v>4012.1465403420152</v>
      </c>
      <c r="O205" s="21">
        <f t="shared" si="19"/>
        <v>1.0808560774529558E+36</v>
      </c>
    </row>
    <row r="206" spans="1:15" x14ac:dyDescent="0.35">
      <c r="A206" s="9">
        <v>204</v>
      </c>
      <c r="B206" s="10">
        <v>0</v>
      </c>
      <c r="C206" s="11">
        <v>33</v>
      </c>
      <c r="D206" s="11">
        <v>11</v>
      </c>
      <c r="E206" s="11">
        <v>19</v>
      </c>
      <c r="F206" s="10">
        <v>4</v>
      </c>
      <c r="G206" s="11">
        <v>114500</v>
      </c>
      <c r="H206" s="19">
        <f t="shared" si="15"/>
        <v>85534.702499584149</v>
      </c>
      <c r="I206" s="19">
        <f t="shared" si="16"/>
        <v>28965.297500415851</v>
      </c>
      <c r="J206" s="18"/>
      <c r="K206" s="18"/>
      <c r="L206" s="18"/>
      <c r="M206" s="21">
        <f t="shared" si="17"/>
        <v>106226.85275274781</v>
      </c>
      <c r="N206" s="21">
        <f t="shared" si="18"/>
        <v>8273.1472472521855</v>
      </c>
      <c r="O206" s="21">
        <f t="shared" si="19"/>
        <v>1.5021300721095446E+39</v>
      </c>
    </row>
    <row r="208" spans="1:15" x14ac:dyDescent="0.35">
      <c r="H208" s="2" t="s">
        <v>59</v>
      </c>
      <c r="I208" s="20">
        <f>+VAR(I3:I206)^0.5</f>
        <v>15237.918002519213</v>
      </c>
      <c r="J208" s="20"/>
      <c r="K208" s="20" t="e">
        <f t="shared" ref="K208:N208" si="20">+VAR(K3:K206)^0.5</f>
        <v>#DIV/0!</v>
      </c>
      <c r="L208" s="20"/>
      <c r="M208" s="20"/>
      <c r="N208" s="20">
        <f t="shared" si="20"/>
        <v>15151.577875405108</v>
      </c>
    </row>
    <row r="209" spans="8:14" x14ac:dyDescent="0.35">
      <c r="H209" s="2" t="s">
        <v>60</v>
      </c>
      <c r="I209" s="20">
        <f>+MAX(I3:I206)</f>
        <v>100966.07353245281</v>
      </c>
      <c r="J209" s="20"/>
      <c r="K209" s="20">
        <f t="shared" ref="K209:N209" si="21">+MAX(K3:K206)</f>
        <v>0</v>
      </c>
      <c r="L209" s="20"/>
      <c r="M209" s="20"/>
      <c r="N209" s="20">
        <f t="shared" si="21"/>
        <v>77276.237770755732</v>
      </c>
    </row>
    <row r="210" spans="8:14" x14ac:dyDescent="0.35">
      <c r="H210" s="2" t="s">
        <v>61</v>
      </c>
      <c r="I210" s="20">
        <f>+MIN(I3:I206)</f>
        <v>5.3559150263026822E-2</v>
      </c>
      <c r="J210" s="20"/>
      <c r="K210" s="20">
        <f t="shared" ref="K210:N210" si="22">+MIN(K3:K206)</f>
        <v>0</v>
      </c>
      <c r="L210" s="20"/>
      <c r="M210" s="20"/>
      <c r="N210" s="20">
        <f t="shared" si="22"/>
        <v>876.23777075573162</v>
      </c>
    </row>
    <row r="211" spans="8:14" x14ac:dyDescent="0.35">
      <c r="H211" s="2" t="s">
        <v>63</v>
      </c>
      <c r="I211" s="20">
        <f>+I209-I210</f>
        <v>100966.01997330255</v>
      </c>
      <c r="K211" s="20">
        <f>+K209-K210</f>
        <v>0</v>
      </c>
      <c r="N211" s="20">
        <f>+N209-N210</f>
        <v>76400</v>
      </c>
    </row>
  </sheetData>
  <pageMargins left="0.75" right="0.75" top="1" bottom="1" header="0.5" footer="0.5"/>
  <pageSetup scale="8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Gloria Patricia Jaramillo Alvarez</cp:lastModifiedBy>
  <dcterms:created xsi:type="dcterms:W3CDTF">2007-05-15T19:08:45Z</dcterms:created>
  <dcterms:modified xsi:type="dcterms:W3CDTF">2020-07-24T17:03:32Z</dcterms:modified>
</cp:coreProperties>
</file>