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asong/Documents/GitHub/QLS/"/>
    </mc:Choice>
  </mc:AlternateContent>
  <xr:revisionPtr revIDLastSave="0" documentId="13_ncr:1_{5BAFC1BE-AB1E-A04D-9DBA-5D9682C55A08}" xr6:coauthVersionLast="47" xr6:coauthVersionMax="47" xr10:uidLastSave="{00000000-0000-0000-0000-000000000000}"/>
  <bookViews>
    <workbookView xWindow="0" yWindow="500" windowWidth="28800" windowHeight="16320" activeTab="1" xr2:uid="{809E1CB7-A270-DD45-8F6E-DEF477138FBF}"/>
  </bookViews>
  <sheets>
    <sheet name="Sheet1" sheetId="1" r:id="rId1"/>
    <sheet name="Sheet2" sheetId="2" r:id="rId2"/>
  </sheets>
  <definedNames>
    <definedName name="_xlnm._FilterDatabase" localSheetId="0" hidden="1">Sheet1!$A$69:$D$81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" i="2" l="1"/>
  <c r="D15" i="2"/>
  <c r="D10" i="2"/>
  <c r="D20" i="2"/>
  <c r="D12" i="2"/>
  <c r="D19" i="2"/>
  <c r="D11" i="2"/>
  <c r="D17" i="2"/>
  <c r="D16" i="2"/>
  <c r="D14" i="2"/>
  <c r="D18" i="2"/>
  <c r="C4" i="2"/>
  <c r="D4" i="2"/>
  <c r="E4" i="2"/>
  <c r="F4" i="2"/>
  <c r="G4" i="2"/>
  <c r="H4" i="2"/>
  <c r="I4" i="2"/>
  <c r="J4" i="2"/>
  <c r="K4" i="2"/>
  <c r="L4" i="2"/>
  <c r="B4" i="2"/>
  <c r="A173" i="1"/>
  <c r="A172" i="1"/>
  <c r="A171" i="1"/>
  <c r="D72" i="1"/>
  <c r="D79" i="1"/>
  <c r="D70" i="1"/>
  <c r="D78" i="1"/>
  <c r="D75" i="1"/>
  <c r="D74" i="1"/>
  <c r="D73" i="1"/>
  <c r="D77" i="1"/>
  <c r="D80" i="1"/>
  <c r="I4" i="1"/>
  <c r="I5" i="1"/>
  <c r="I6" i="1"/>
  <c r="I7" i="1"/>
  <c r="I8" i="1"/>
  <c r="I9" i="1"/>
  <c r="I3" i="1"/>
  <c r="D81" i="1" l="1"/>
  <c r="D71" i="1"/>
  <c r="D76" i="1"/>
</calcChain>
</file>

<file path=xl/sharedStrings.xml><?xml version="1.0" encoding="utf-8"?>
<sst xmlns="http://schemas.openxmlformats.org/spreadsheetml/2006/main" count="224" uniqueCount="88">
  <si>
    <t>Saturdays</t>
  </si>
  <si>
    <t>Sundays</t>
  </si>
  <si>
    <t>0-2 times</t>
  </si>
  <si>
    <t>2-5 times</t>
  </si>
  <si>
    <t>10+ times</t>
  </si>
  <si>
    <t>5-10 times</t>
  </si>
  <si>
    <t>Weekday
evenings</t>
    <phoneticPr fontId="4" type="noConversion"/>
  </si>
  <si>
    <t>Students</t>
    <phoneticPr fontId="4" type="noConversion"/>
  </si>
  <si>
    <t>I am likely to return to Columbia as an alum to take part in online or in-person networking events.</t>
  </si>
  <si>
    <t>degree</t>
  </si>
  <si>
    <t>Response.18</t>
  </si>
  <si>
    <t>Doctor of Philosophy (Ph.D.)</t>
  </si>
  <si>
    <t>M.S. leading to Ph.D.</t>
  </si>
  <si>
    <t>Master of Science (M.S.)</t>
  </si>
  <si>
    <t>Strongly agree</t>
  </si>
  <si>
    <t>Agree</t>
  </si>
  <si>
    <t>Neither agree nor disagree</t>
  </si>
  <si>
    <t>Disagree</t>
  </si>
  <si>
    <t>Strongly disagree</t>
  </si>
  <si>
    <t>Why would you not likely attend networking events as an alum?</t>
  </si>
  <si>
    <t>Out[419]:</t>
  </si>
  <si>
    <t>Response.19</t>
  </si>
  <si>
    <t>Other (please specify).4</t>
  </si>
  <si>
    <t>I don't find the current networking events appealing</t>
  </si>
  <si>
    <t>NaN</t>
  </si>
  <si>
    <t>I'll be relocating to another part of the country or abroad</t>
  </si>
  <si>
    <t>I'm not aware of opportunities to stay involved</t>
  </si>
  <si>
    <t>Overall sense of community within SEAS</t>
  </si>
  <si>
    <t>Overall sense of community within my department</t>
  </si>
  <si>
    <t>Number of social events and programs within SEAS</t>
  </si>
  <si>
    <t>Diversity of social events and programs within SEAS</t>
  </si>
  <si>
    <t>Diversity of student groups within SEAS</t>
  </si>
  <si>
    <t>Capacity/number of tickets available for EGSC/GSA events</t>
  </si>
  <si>
    <t>Pricing of tickets for EGSC/GSA events</t>
  </si>
  <si>
    <t>In [ ]:</t>
  </si>
  <si>
    <t>What is your preferred way of hearing about graduate student events? (Please check all that apply)</t>
  </si>
  <si>
    <t>Out[568]:</t>
  </si>
  <si>
    <t>Flyers</t>
  </si>
  <si>
    <t>Facebook</t>
  </si>
  <si>
    <t>Twitter Feed</t>
  </si>
  <si>
    <t>EGSC website/Facebook page</t>
  </si>
  <si>
    <t>WeChat</t>
  </si>
  <si>
    <t>WhatsApp</t>
  </si>
  <si>
    <t>Instagram</t>
  </si>
  <si>
    <t>Out[569]:</t>
  </si>
  <si>
    <t>Total</t>
    <phoneticPr fontId="4" type="noConversion"/>
  </si>
  <si>
    <t>Google Calendar</t>
  </si>
  <si>
    <t>GSA Newsletter</t>
  </si>
  <si>
    <t>EGSC Newsletter</t>
  </si>
  <si>
    <t>Emails from Graduate Student Affairs office</t>
  </si>
  <si>
    <t>Mudd 4th floor projector</t>
  </si>
  <si>
    <t>Other (please specify)</t>
  </si>
  <si>
    <t>Out[135]:</t>
  </si>
  <si>
    <t>Out[126]:</t>
  </si>
  <si>
    <t>department</t>
  </si>
  <si>
    <t>APAM</t>
  </si>
  <si>
    <t>BMEN</t>
  </si>
  <si>
    <t>CEEM</t>
  </si>
  <si>
    <t>CHEN</t>
  </si>
  <si>
    <t>COMS</t>
  </si>
  <si>
    <t>EAEE</t>
  </si>
  <si>
    <t>ELEN</t>
  </si>
  <si>
    <t>I prefer not to answer.</t>
  </si>
  <si>
    <t>IEOR</t>
  </si>
  <si>
    <t>MECE</t>
  </si>
  <si>
    <t>MSDS</t>
  </si>
  <si>
    <t>No</t>
  </si>
  <si>
    <t>Yes</t>
  </si>
  <si>
    <t>Attendence rate</t>
    <phoneticPr fontId="4" type="noConversion"/>
  </si>
  <si>
    <t>The following Graduate Career Placement (GCP) resources have been/were useful in my job search and application process.</t>
  </si>
  <si>
    <t xml:space="preserve">/var/folders/_r/5vgvtlc95cvfjt0qzlww6hhm0000gn/T/ipykernel_15598/3590171897.py:2: SettingWithCopyWarning: </t>
  </si>
  <si>
    <t>A value is trying to be set on a copy of a slice from a DataFrame.</t>
  </si>
  <si>
    <t>Try using .loc[row_indexer,col_indexer] = value instead</t>
  </si>
  <si>
    <r>
      <t xml:space="preserve">See the caveats in the documentation: </t>
    </r>
    <r>
      <rPr>
        <u/>
        <sz val="12"/>
        <color theme="10"/>
        <rFont val="等线"/>
        <family val="4"/>
        <charset val="134"/>
        <scheme val="minor"/>
      </rPr>
      <t>https://pandas.pydata.org/pandas-docs/stable/user_guide/indexing.html#returning-a-view-versus-a-copy</t>
    </r>
  </si>
  <si>
    <t xml:space="preserve">  gcpres['department']=department</t>
  </si>
  <si>
    <t>Out[94]:</t>
  </si>
  <si>
    <t>GCP Website</t>
  </si>
  <si>
    <t>Career Placement Officers</t>
  </si>
  <si>
    <t>Career Fairs</t>
  </si>
  <si>
    <t>Spring Employer Expo</t>
  </si>
  <si>
    <t>GCP Employer Events</t>
  </si>
  <si>
    <t>Career Workshops</t>
  </si>
  <si>
    <t>Mock Interviews</t>
  </si>
  <si>
    <t>Weekly Newsletters</t>
  </si>
  <si>
    <t>Individual Counseling Sessions</t>
  </si>
  <si>
    <t>VMock</t>
  </si>
  <si>
    <t>Quick Questions or Walk-in hours</t>
  </si>
  <si>
    <t>I prefer not to answer.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</si>
</sst>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9"/>
      <name val="等线"/>
      <family val="2"/>
      <charset val="134"/>
      <scheme val="minor"/>
    </font>
    <font>
      <sz val="14"/>
      <color rgb="FF000000"/>
      <name val="Helvetica Neue"/>
      <family val="2"/>
    </font>
    <font>
      <sz val="10"/>
      <color rgb="FF000000"/>
      <name val="Courier New"/>
      <family val="1"/>
    </font>
    <font>
      <sz val="14"/>
      <color rgb="FFD84315"/>
      <name val="Courier New"/>
      <family val="1"/>
    </font>
    <font>
      <sz val="12"/>
      <color rgb="FF000000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4"/>
      <color rgb="FF303F9F"/>
      <name val="Courier New"/>
      <family val="1"/>
    </font>
    <font>
      <sz val="12"/>
      <color rgb="FFD84315"/>
      <name val="Courier New"/>
      <family val="1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9" fontId="0" fillId="0" borderId="0" xfId="1" applyFont="1">
      <alignment vertical="center"/>
    </xf>
    <xf numFmtId="9" fontId="3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10" fontId="0" fillId="0" borderId="0" xfId="1" applyNumberFormat="1" applyFont="1">
      <alignment vertical="center"/>
    </xf>
    <xf numFmtId="0" fontId="12" fillId="0" borderId="0" xfId="2">
      <alignment vertical="center"/>
    </xf>
    <xf numFmtId="2" fontId="5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</cellXfs>
  <cellStyles count="3">
    <cellStyle name="百分比" xfId="1" builtinId="5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392922667923821E-2"/>
          <c:y val="0.23347714223132271"/>
          <c:w val="0.92757747261515078"/>
          <c:h val="0.76652285776867723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Sheet1!$H$3:$H$9</c:f>
              <c:numCache>
                <c:formatCode>General</c:formatCode>
                <c:ptCount val="7"/>
                <c:pt idx="0">
                  <c:v>731</c:v>
                </c:pt>
                <c:pt idx="1">
                  <c:v>140</c:v>
                </c:pt>
                <c:pt idx="2">
                  <c:v>90</c:v>
                </c:pt>
                <c:pt idx="3">
                  <c:v>50</c:v>
                </c:pt>
                <c:pt idx="4">
                  <c:v>35</c:v>
                </c:pt>
                <c:pt idx="5">
                  <c:v>34</c:v>
                </c:pt>
                <c:pt idx="6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5-4B4B-80A2-A605DEE07D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7"/>
        <c:axId val="242980319"/>
        <c:axId val="242983263"/>
      </c:barChart>
      <c:catAx>
        <c:axId val="242980319"/>
        <c:scaling>
          <c:orientation val="maxMin"/>
        </c:scaling>
        <c:delete val="1"/>
        <c:axPos val="l"/>
        <c:majorTickMark val="none"/>
        <c:minorTickMark val="none"/>
        <c:tickLblPos val="nextTo"/>
        <c:crossAx val="242983263"/>
        <c:crosses val="autoZero"/>
        <c:auto val="1"/>
        <c:lblAlgn val="ctr"/>
        <c:lblOffset val="100"/>
        <c:noMultiLvlLbl val="0"/>
      </c:catAx>
      <c:valAx>
        <c:axId val="242983263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2980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139939557789877"/>
          <c:y val="0.21260815365437"/>
          <c:w val="0.4572014276474537"/>
          <c:h val="0.7718010988503624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5A6-F147-A8D1-F835FB62644E}"/>
              </c:ext>
            </c:extLst>
          </c:dPt>
          <c:dPt>
            <c:idx val="1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5A6-F147-A8D1-F835FB62644E}"/>
              </c:ext>
            </c:extLst>
          </c:dPt>
          <c:dPt>
            <c:idx val="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5A6-F147-A8D1-F835FB62644E}"/>
              </c:ext>
            </c:extLst>
          </c:dPt>
          <c:dPt>
            <c:idx val="3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5A6-F147-A8D1-F835FB62644E}"/>
              </c:ext>
            </c:extLst>
          </c:dPt>
          <c:dPt>
            <c:idx val="4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5A6-F147-A8D1-F835FB62644E}"/>
              </c:ext>
            </c:extLst>
          </c:dPt>
          <c:dLbls>
            <c:dLbl>
              <c:idx val="0"/>
              <c:layout>
                <c:manualLayout>
                  <c:x val="3.6124416779933714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spc="0" baseline="0">
                      <a:solidFill>
                        <a:schemeClr val="accent5">
                          <a:shade val="53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5A6-F147-A8D1-F835FB62644E}"/>
                </c:ext>
              </c:extLst>
            </c:dLbl>
            <c:dLbl>
              <c:idx val="1"/>
              <c:layout>
                <c:manualLayout>
                  <c:x val="0.36680177038086642"/>
                  <c:y val="-6.098157809686504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spc="0" baseline="0">
                      <a:solidFill>
                        <a:schemeClr val="accent5">
                          <a:shade val="76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5A6-F147-A8D1-F835FB62644E}"/>
                </c:ext>
              </c:extLst>
            </c:dLbl>
            <c:dLbl>
              <c:idx val="2"/>
              <c:layout>
                <c:manualLayout>
                  <c:x val="-6.3914398916836382E-2"/>
                  <c:y val="6.102811764162703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spc="0" baseline="0">
                      <a:solidFill>
                        <a:schemeClr val="accent5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5A6-F147-A8D1-F835FB62644E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spc="0" baseline="0">
                      <a:solidFill>
                        <a:schemeClr val="accent5">
                          <a:tint val="77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05A6-F147-A8D1-F835FB62644E}"/>
                </c:ext>
              </c:extLst>
            </c:dLbl>
            <c:dLbl>
              <c:idx val="4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spc="0" baseline="0">
                      <a:solidFill>
                        <a:schemeClr val="accent5">
                          <a:tint val="54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05A6-F147-A8D1-F835FB6264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spc="0" baseline="0">
                    <a:solidFill>
                      <a:schemeClr val="accent5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Sheet1!$B$15:$B$19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Neither agree nor disagree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Sheet1!$C$15:$C$19</c:f>
              <c:numCache>
                <c:formatCode>General</c:formatCode>
                <c:ptCount val="5"/>
                <c:pt idx="0">
                  <c:v>4</c:v>
                </c:pt>
                <c:pt idx="1">
                  <c:v>10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A6-F147-A8D1-F835FB62644E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Sheet1!$A$37:$A$39</c:f>
              <c:strCache>
                <c:ptCount val="3"/>
                <c:pt idx="0">
                  <c:v>I don't find the current networking events appealing</c:v>
                </c:pt>
                <c:pt idx="1">
                  <c:v>I'll be relocating to another part of the country or abroad</c:v>
                </c:pt>
                <c:pt idx="2">
                  <c:v>I'm not aware of opportunities to stay involved</c:v>
                </c:pt>
              </c:strCache>
            </c:strRef>
          </c:cat>
          <c:val>
            <c:numRef>
              <c:f>Sheet1!$B$37:$B$39</c:f>
              <c:numCache>
                <c:formatCode>General</c:formatCode>
                <c:ptCount val="3"/>
                <c:pt idx="0">
                  <c:v>9</c:v>
                </c:pt>
                <c:pt idx="1">
                  <c:v>5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12-B549-8B48-3BEC28C91B2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02446672"/>
        <c:axId val="1999202240"/>
      </c:barChart>
      <c:catAx>
        <c:axId val="200244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9202240"/>
        <c:crosses val="autoZero"/>
        <c:auto val="1"/>
        <c:lblAlgn val="ctr"/>
        <c:lblOffset val="100"/>
        <c:noMultiLvlLbl val="0"/>
      </c:catAx>
      <c:valAx>
        <c:axId val="19992022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02446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Sheet1!$A$67</c:f>
              <c:strCache>
                <c:ptCount val="1"/>
                <c:pt idx="0">
                  <c:v>Out[569]: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Sheet1!$B$66:$M$66</c:f>
              <c:numCache>
                <c:formatCode>General</c:formatCode>
                <c:ptCount val="12"/>
              </c:numCache>
            </c:numRef>
          </c:cat>
          <c:val>
            <c:numRef>
              <c:f>Sheet1!$B$67:$M$67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533A-7C49-85F0-6E5DEFA29DDE}"/>
            </c:ext>
          </c:extLst>
        </c:ser>
        <c:ser>
          <c:idx val="1"/>
          <c:order val="1"/>
          <c:tx>
            <c:strRef>
              <c:f>Sheet1!$A$68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Sheet1!$B$66:$M$66</c:f>
              <c:numCache>
                <c:formatCode>General</c:formatCode>
                <c:ptCount val="12"/>
              </c:numCache>
            </c:numRef>
          </c:cat>
          <c:val>
            <c:numRef>
              <c:f>Sheet1!$B$68:$M$68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533A-7C49-85F0-6E5DEFA29DDE}"/>
            </c:ext>
          </c:extLst>
        </c:ser>
        <c:ser>
          <c:idx val="2"/>
          <c:order val="2"/>
          <c:tx>
            <c:strRef>
              <c:f>Sheet1!$A$69</c:f>
              <c:strCache>
                <c:ptCount val="1"/>
                <c:pt idx="0">
                  <c:v>degree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Sheet1!$B$66:$M$66</c:f>
              <c:numCache>
                <c:formatCode>General</c:formatCode>
                <c:ptCount val="12"/>
              </c:numCache>
            </c:numRef>
          </c:cat>
          <c:val>
            <c:numRef>
              <c:f>Sheet1!$B$69:$M$69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3A-7C49-85F0-6E5DEFA29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8600351"/>
        <c:axId val="218601999"/>
      </c:barChart>
      <c:catAx>
        <c:axId val="218600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8601999"/>
        <c:crosses val="autoZero"/>
        <c:auto val="1"/>
        <c:lblAlgn val="ctr"/>
        <c:lblOffset val="100"/>
        <c:noMultiLvlLbl val="0"/>
      </c:catAx>
      <c:valAx>
        <c:axId val="218601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8600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499193089954505E-2"/>
          <c:y val="2.6044885573090953E-2"/>
          <c:w val="0.90727586955734918"/>
          <c:h val="0.74182340672696334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Sheet1!$B$69</c:f>
              <c:strCache>
                <c:ptCount val="1"/>
                <c:pt idx="0">
                  <c:v>Doctor of Philosophy (Ph.D.)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Sheet1!$A$70:$A$77</c:f>
              <c:strCache>
                <c:ptCount val="8"/>
                <c:pt idx="0">
                  <c:v>Emails from Graduate Student Affairs office</c:v>
                </c:pt>
                <c:pt idx="1">
                  <c:v>Instagram</c:v>
                </c:pt>
                <c:pt idx="2">
                  <c:v>EGSC Newsletter</c:v>
                </c:pt>
                <c:pt idx="3">
                  <c:v>WeChat</c:v>
                </c:pt>
                <c:pt idx="4">
                  <c:v>Google Calendar</c:v>
                </c:pt>
                <c:pt idx="5">
                  <c:v>GSA Newsletter</c:v>
                </c:pt>
                <c:pt idx="6">
                  <c:v>WhatsApp</c:v>
                </c:pt>
                <c:pt idx="7">
                  <c:v>EGSC website/Facebook page</c:v>
                </c:pt>
              </c:strCache>
            </c:strRef>
          </c:cat>
          <c:val>
            <c:numRef>
              <c:f>Sheet1!$B$70:$B$77</c:f>
              <c:numCache>
                <c:formatCode>General</c:formatCode>
                <c:ptCount val="8"/>
                <c:pt idx="0">
                  <c:v>10</c:v>
                </c:pt>
                <c:pt idx="1">
                  <c:v>5</c:v>
                </c:pt>
                <c:pt idx="2">
                  <c:v>4</c:v>
                </c:pt>
                <c:pt idx="3">
                  <c:v>1</c:v>
                </c:pt>
                <c:pt idx="4">
                  <c:v>7</c:v>
                </c:pt>
                <c:pt idx="5">
                  <c:v>6</c:v>
                </c:pt>
                <c:pt idx="6">
                  <c:v>3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B6-E84E-920D-4FEC68738B86}"/>
            </c:ext>
          </c:extLst>
        </c:ser>
        <c:ser>
          <c:idx val="0"/>
          <c:order val="1"/>
          <c:tx>
            <c:strRef>
              <c:f>Sheet1!$C$69</c:f>
              <c:strCache>
                <c:ptCount val="1"/>
                <c:pt idx="0">
                  <c:v>Master of Science (M.S.)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Sheet1!$A$70:$A$77</c:f>
              <c:strCache>
                <c:ptCount val="8"/>
                <c:pt idx="0">
                  <c:v>Emails from Graduate Student Affairs office</c:v>
                </c:pt>
                <c:pt idx="1">
                  <c:v>Instagram</c:v>
                </c:pt>
                <c:pt idx="2">
                  <c:v>EGSC Newsletter</c:v>
                </c:pt>
                <c:pt idx="3">
                  <c:v>WeChat</c:v>
                </c:pt>
                <c:pt idx="4">
                  <c:v>Google Calendar</c:v>
                </c:pt>
                <c:pt idx="5">
                  <c:v>GSA Newsletter</c:v>
                </c:pt>
                <c:pt idx="6">
                  <c:v>WhatsApp</c:v>
                </c:pt>
                <c:pt idx="7">
                  <c:v>EGSC website/Facebook page</c:v>
                </c:pt>
              </c:strCache>
            </c:strRef>
          </c:cat>
          <c:val>
            <c:numRef>
              <c:f>Sheet1!$C$70:$C$77</c:f>
              <c:numCache>
                <c:formatCode>General</c:formatCode>
                <c:ptCount val="8"/>
                <c:pt idx="0">
                  <c:v>225</c:v>
                </c:pt>
                <c:pt idx="1">
                  <c:v>113</c:v>
                </c:pt>
                <c:pt idx="2">
                  <c:v>92</c:v>
                </c:pt>
                <c:pt idx="3">
                  <c:v>93</c:v>
                </c:pt>
                <c:pt idx="4">
                  <c:v>75</c:v>
                </c:pt>
                <c:pt idx="5">
                  <c:v>75</c:v>
                </c:pt>
                <c:pt idx="6">
                  <c:v>61</c:v>
                </c:pt>
                <c:pt idx="7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B6-E84E-920D-4FEC68738B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218913855"/>
        <c:axId val="218915503"/>
      </c:barChart>
      <c:lineChart>
        <c:grouping val="standard"/>
        <c:varyColors val="0"/>
        <c:ser>
          <c:idx val="2"/>
          <c:order val="2"/>
          <c:tx>
            <c:strRef>
              <c:f>Sheet1!$D$69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2961803956514112E-2"/>
                  <c:y val="-2.89473684210527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0A9-2C4B-8ABF-DF64331ADFE5}"/>
                </c:ext>
              </c:extLst>
            </c:dLbl>
            <c:dLbl>
              <c:idx val="1"/>
              <c:layout>
                <c:manualLayout>
                  <c:x val="-8.8066371070312944E-3"/>
                  <c:y val="-5.656436569725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0A9-2C4B-8ABF-DF64331ADFE5}"/>
                </c:ext>
              </c:extLst>
            </c:dLbl>
            <c:dLbl>
              <c:idx val="2"/>
              <c:layout>
                <c:manualLayout>
                  <c:x val="0"/>
                  <c:y val="-3.31480361839339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0A9-2C4B-8ABF-DF64331ADFE5}"/>
                </c:ext>
              </c:extLst>
            </c:dLbl>
            <c:dLbl>
              <c:idx val="3"/>
              <c:layout>
                <c:manualLayout>
                  <c:x val="-7.2624707239991844E-3"/>
                  <c:y val="-1.99048680063049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0A9-2C4B-8ABF-DF64331ADFE5}"/>
                </c:ext>
              </c:extLst>
            </c:dLbl>
            <c:dLbl>
              <c:idx val="4"/>
              <c:layout>
                <c:manualLayout>
                  <c:x val="5.5656374911859149E-3"/>
                  <c:y val="-2.60448855730909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AA8-D245-B757-BA041524B5D9}"/>
                </c:ext>
              </c:extLst>
            </c:dLbl>
            <c:dLbl>
              <c:idx val="5"/>
              <c:layout>
                <c:manualLayout>
                  <c:x val="-6.5964254530304018E-3"/>
                  <c:y val="-1.79201174788751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AA8-D245-B757-BA041524B5D9}"/>
                </c:ext>
              </c:extLst>
            </c:dLbl>
            <c:dLbl>
              <c:idx val="6"/>
              <c:layout>
                <c:manualLayout>
                  <c:x val="-1.0203550861550588E-16"/>
                  <c:y val="-2.13094518325289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0A9-2C4B-8ABF-DF64331ADFE5}"/>
                </c:ext>
              </c:extLst>
            </c:dLbl>
            <c:dLbl>
              <c:idx val="7"/>
              <c:layout>
                <c:manualLayout>
                  <c:x val="-1.8722605714964827E-2"/>
                  <c:y val="-2.99958557811852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0A9-2C4B-8ABF-DF64331ADF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Sheet1!$A$70:$A$77</c:f>
              <c:strCache>
                <c:ptCount val="8"/>
                <c:pt idx="0">
                  <c:v>Emails from Graduate Student Affairs office</c:v>
                </c:pt>
                <c:pt idx="1">
                  <c:v>Instagram</c:v>
                </c:pt>
                <c:pt idx="2">
                  <c:v>EGSC Newsletter</c:v>
                </c:pt>
                <c:pt idx="3">
                  <c:v>WeChat</c:v>
                </c:pt>
                <c:pt idx="4">
                  <c:v>Google Calendar</c:v>
                </c:pt>
                <c:pt idx="5">
                  <c:v>GSA Newsletter</c:v>
                </c:pt>
                <c:pt idx="6">
                  <c:v>WhatsApp</c:v>
                </c:pt>
                <c:pt idx="7">
                  <c:v>EGSC website/Facebook page</c:v>
                </c:pt>
              </c:strCache>
            </c:strRef>
          </c:cat>
          <c:val>
            <c:numRef>
              <c:f>Sheet1!$D$70:$D$77</c:f>
              <c:numCache>
                <c:formatCode>General</c:formatCode>
                <c:ptCount val="8"/>
                <c:pt idx="0">
                  <c:v>235</c:v>
                </c:pt>
                <c:pt idx="1">
                  <c:v>118</c:v>
                </c:pt>
                <c:pt idx="2">
                  <c:v>96</c:v>
                </c:pt>
                <c:pt idx="3">
                  <c:v>94</c:v>
                </c:pt>
                <c:pt idx="4">
                  <c:v>82</c:v>
                </c:pt>
                <c:pt idx="5">
                  <c:v>81</c:v>
                </c:pt>
                <c:pt idx="6">
                  <c:v>64</c:v>
                </c:pt>
                <c:pt idx="7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B6-E84E-920D-4FEC68738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913855"/>
        <c:axId val="218915503"/>
      </c:lineChart>
      <c:catAx>
        <c:axId val="218913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8915503"/>
        <c:crosses val="autoZero"/>
        <c:auto val="1"/>
        <c:lblAlgn val="ctr"/>
        <c:lblOffset val="100"/>
        <c:noMultiLvlLbl val="0"/>
      </c:catAx>
      <c:valAx>
        <c:axId val="21891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891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731991611735939"/>
          <c:y val="2.126190635206213E-2"/>
          <c:w val="0.31424357979396861"/>
          <c:h val="0.197747775247899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139939557789877"/>
          <c:y val="0.11409945057481878"/>
          <c:w val="0.51833505604426477"/>
          <c:h val="0.8750006925527494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363-7B47-B3CB-DF8909732468}"/>
              </c:ext>
            </c:extLst>
          </c:dPt>
          <c:dPt>
            <c:idx val="1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363-7B47-B3CB-DF8909732468}"/>
              </c:ext>
            </c:extLst>
          </c:dPt>
          <c:dPt>
            <c:idx val="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363-7B47-B3CB-DF8909732468}"/>
              </c:ext>
            </c:extLst>
          </c:dPt>
          <c:dPt>
            <c:idx val="3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363-7B47-B3CB-DF8909732468}"/>
              </c:ext>
            </c:extLst>
          </c:dPt>
          <c:dPt>
            <c:idx val="4"/>
            <c:bubble3D val="0"/>
            <c:spPr>
              <a:solidFill>
                <a:schemeClr val="accent5">
                  <a:lumMod val="40000"/>
                  <a:lumOff val="60000"/>
                  <a:alpha val="5347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363-7B47-B3CB-DF8909732468}"/>
              </c:ext>
            </c:extLst>
          </c:dPt>
          <c:dLbls>
            <c:dLbl>
              <c:idx val="0"/>
              <c:layout>
                <c:manualLayout>
                  <c:x val="7.2963582677165351E-2"/>
                  <c:y val="0.1706047681539807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363-7B47-B3CB-DF8909732468}"/>
                </c:ext>
              </c:extLst>
            </c:dLbl>
            <c:dLbl>
              <c:idx val="1"/>
              <c:layout>
                <c:manualLayout>
                  <c:x val="0.20409507788958137"/>
                  <c:y val="-0.1488412207396461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363-7B47-B3CB-DF8909732468}"/>
                </c:ext>
              </c:extLst>
            </c:dLbl>
            <c:dLbl>
              <c:idx val="2"/>
              <c:layout>
                <c:manualLayout>
                  <c:x val="-8.4405432797207025E-2"/>
                  <c:y val="0.123914492820536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accent5">
                          <a:lumMod val="7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zh-CN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363-7B47-B3CB-DF8909732468}"/>
                </c:ext>
              </c:extLst>
            </c:dLbl>
            <c:dLbl>
              <c:idx val="3"/>
              <c:layout>
                <c:manualLayout>
                  <c:x val="-0.10092409365129239"/>
                  <c:y val="4.055108730781660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zh-CN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363-7B47-B3CB-DF8909732468}"/>
                </c:ext>
              </c:extLst>
            </c:dLbl>
            <c:dLbl>
              <c:idx val="4"/>
              <c:layout>
                <c:manualLayout>
                  <c:x val="-2.0536873161505733E-2"/>
                  <c:y val="1.1725379749757607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zh-CN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34822537435048"/>
                      <c:h val="0.132658386813795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B363-7B47-B3CB-DF89097324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Sheet1!$B$22:$B$26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Neither agree nor disagree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Sheet1!$C$22:$C$26</c:f>
              <c:numCache>
                <c:formatCode>General</c:formatCode>
                <c:ptCount val="5"/>
                <c:pt idx="0">
                  <c:v>62</c:v>
                </c:pt>
                <c:pt idx="1">
                  <c:v>152</c:v>
                </c:pt>
                <c:pt idx="2">
                  <c:v>68</c:v>
                </c:pt>
                <c:pt idx="3">
                  <c:v>9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363-7B47-B3CB-DF890973246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499193089954505E-2"/>
          <c:y val="2.6044885573090953E-2"/>
          <c:w val="0.90727586955734918"/>
          <c:h val="0.74182340672696334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Sheet1!$B$91</c:f>
              <c:strCache>
                <c:ptCount val="1"/>
                <c:pt idx="0">
                  <c:v>Doctor of Philosophy (Ph.D.)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Sheet1!$A$92:$A$100</c:f>
              <c:strCache>
                <c:ptCount val="9"/>
                <c:pt idx="0">
                  <c:v>Google Calendar</c:v>
                </c:pt>
                <c:pt idx="1">
                  <c:v>Flyers</c:v>
                </c:pt>
                <c:pt idx="2">
                  <c:v>GSA Newsletter</c:v>
                </c:pt>
                <c:pt idx="3">
                  <c:v>EGSC Newsletter</c:v>
                </c:pt>
                <c:pt idx="4">
                  <c:v>Emails from Graduate Student Affairs office</c:v>
                </c:pt>
                <c:pt idx="5">
                  <c:v>Facebook</c:v>
                </c:pt>
                <c:pt idx="6">
                  <c:v>Twitter Feed</c:v>
                </c:pt>
                <c:pt idx="7">
                  <c:v>EGSC website/Facebook page</c:v>
                </c:pt>
                <c:pt idx="8">
                  <c:v>WeChat</c:v>
                </c:pt>
              </c:strCache>
            </c:strRef>
          </c:cat>
          <c:val>
            <c:numRef>
              <c:f>Sheet1!$B$92:$B$100</c:f>
              <c:numCache>
                <c:formatCode>General</c:formatCode>
                <c:ptCount val="9"/>
                <c:pt idx="0">
                  <c:v>7</c:v>
                </c:pt>
                <c:pt idx="1">
                  <c:v>0</c:v>
                </c:pt>
                <c:pt idx="2">
                  <c:v>6</c:v>
                </c:pt>
                <c:pt idx="3">
                  <c:v>4</c:v>
                </c:pt>
                <c:pt idx="4">
                  <c:v>10</c:v>
                </c:pt>
                <c:pt idx="5">
                  <c:v>4</c:v>
                </c:pt>
                <c:pt idx="6">
                  <c:v>1</c:v>
                </c:pt>
                <c:pt idx="7">
                  <c:v>4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5D-4542-9F30-E7BF2C2A28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218913855"/>
        <c:axId val="218915503"/>
      </c:barChart>
      <c:catAx>
        <c:axId val="218913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8915503"/>
        <c:crosses val="autoZero"/>
        <c:auto val="1"/>
        <c:lblAlgn val="ctr"/>
        <c:lblOffset val="100"/>
        <c:noMultiLvlLbl val="0"/>
      </c:catAx>
      <c:valAx>
        <c:axId val="21891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891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Sheet2!$A$10:$A$19</c:f>
              <c:strCache>
                <c:ptCount val="10"/>
                <c:pt idx="0">
                  <c:v>IEOR</c:v>
                </c:pt>
                <c:pt idx="1">
                  <c:v>COMS</c:v>
                </c:pt>
                <c:pt idx="2">
                  <c:v>ELEN</c:v>
                </c:pt>
                <c:pt idx="3">
                  <c:v>MSDS</c:v>
                </c:pt>
                <c:pt idx="4">
                  <c:v>BMEN</c:v>
                </c:pt>
                <c:pt idx="5">
                  <c:v>MECE</c:v>
                </c:pt>
                <c:pt idx="6">
                  <c:v>CEEM</c:v>
                </c:pt>
                <c:pt idx="7">
                  <c:v>CHEN</c:v>
                </c:pt>
                <c:pt idx="8">
                  <c:v>APAM</c:v>
                </c:pt>
                <c:pt idx="9">
                  <c:v>EAEE</c:v>
                </c:pt>
              </c:strCache>
            </c:strRef>
          </c:cat>
          <c:val>
            <c:numRef>
              <c:f>Sheet2!$B$10:$B$19</c:f>
              <c:numCache>
                <c:formatCode>General</c:formatCode>
                <c:ptCount val="10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F-3547-A86A-9D967231DA51}"/>
            </c:ext>
          </c:extLst>
        </c:ser>
        <c:ser>
          <c:idx val="1"/>
          <c:order val="1"/>
          <c:tx>
            <c:strRef>
              <c:f>Sheet2!$C$9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Sheet2!$A$10:$A$19</c:f>
              <c:strCache>
                <c:ptCount val="10"/>
                <c:pt idx="0">
                  <c:v>IEOR</c:v>
                </c:pt>
                <c:pt idx="1">
                  <c:v>COMS</c:v>
                </c:pt>
                <c:pt idx="2">
                  <c:v>ELEN</c:v>
                </c:pt>
                <c:pt idx="3">
                  <c:v>MSDS</c:v>
                </c:pt>
                <c:pt idx="4">
                  <c:v>BMEN</c:v>
                </c:pt>
                <c:pt idx="5">
                  <c:v>MECE</c:v>
                </c:pt>
                <c:pt idx="6">
                  <c:v>CEEM</c:v>
                </c:pt>
                <c:pt idx="7">
                  <c:v>CHEN</c:v>
                </c:pt>
                <c:pt idx="8">
                  <c:v>APAM</c:v>
                </c:pt>
                <c:pt idx="9">
                  <c:v>EAEE</c:v>
                </c:pt>
              </c:strCache>
            </c:strRef>
          </c:cat>
          <c:val>
            <c:numRef>
              <c:f>Sheet2!$C$10:$C$19</c:f>
              <c:numCache>
                <c:formatCode>General</c:formatCode>
                <c:ptCount val="10"/>
                <c:pt idx="0">
                  <c:v>297</c:v>
                </c:pt>
                <c:pt idx="1">
                  <c:v>229</c:v>
                </c:pt>
                <c:pt idx="2">
                  <c:v>106</c:v>
                </c:pt>
                <c:pt idx="3">
                  <c:v>75</c:v>
                </c:pt>
                <c:pt idx="4">
                  <c:v>73</c:v>
                </c:pt>
                <c:pt idx="5">
                  <c:v>59</c:v>
                </c:pt>
                <c:pt idx="6">
                  <c:v>50</c:v>
                </c:pt>
                <c:pt idx="7">
                  <c:v>40</c:v>
                </c:pt>
                <c:pt idx="8">
                  <c:v>26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7F-3547-A86A-9D967231DA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284207"/>
        <c:axId val="39030031"/>
      </c:barChart>
      <c:lineChart>
        <c:grouping val="standard"/>
        <c:varyColors val="0"/>
        <c:ser>
          <c:idx val="2"/>
          <c:order val="2"/>
          <c:tx>
            <c:strRef>
              <c:f>Sheet2!$D$9</c:f>
              <c:strCache>
                <c:ptCount val="1"/>
                <c:pt idx="0">
                  <c:v>Attendence rate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Sheet2!$A$10:$A$19</c:f>
              <c:strCache>
                <c:ptCount val="10"/>
                <c:pt idx="0">
                  <c:v>IEOR</c:v>
                </c:pt>
                <c:pt idx="1">
                  <c:v>COMS</c:v>
                </c:pt>
                <c:pt idx="2">
                  <c:v>ELEN</c:v>
                </c:pt>
                <c:pt idx="3">
                  <c:v>MSDS</c:v>
                </c:pt>
                <c:pt idx="4">
                  <c:v>BMEN</c:v>
                </c:pt>
                <c:pt idx="5">
                  <c:v>MECE</c:v>
                </c:pt>
                <c:pt idx="6">
                  <c:v>CEEM</c:v>
                </c:pt>
                <c:pt idx="7">
                  <c:v>CHEN</c:v>
                </c:pt>
                <c:pt idx="8">
                  <c:v>APAM</c:v>
                </c:pt>
                <c:pt idx="9">
                  <c:v>EAEE</c:v>
                </c:pt>
              </c:strCache>
            </c:strRef>
          </c:cat>
          <c:val>
            <c:numRef>
              <c:f>Sheet2!$D$10:$D$19</c:f>
              <c:numCache>
                <c:formatCode>0%</c:formatCode>
                <c:ptCount val="10"/>
                <c:pt idx="0">
                  <c:v>1</c:v>
                </c:pt>
                <c:pt idx="1">
                  <c:v>0.97033898305084743</c:v>
                </c:pt>
                <c:pt idx="2">
                  <c:v>1</c:v>
                </c:pt>
                <c:pt idx="3">
                  <c:v>0.98684210526315785</c:v>
                </c:pt>
                <c:pt idx="4">
                  <c:v>0.98648648648648651</c:v>
                </c:pt>
                <c:pt idx="5">
                  <c:v>0.95161290322580649</c:v>
                </c:pt>
                <c:pt idx="6">
                  <c:v>0.94339622641509435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7F-3547-A86A-9D967231DA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8056719"/>
        <c:axId val="95101807"/>
      </c:lineChart>
      <c:catAx>
        <c:axId val="3928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030031"/>
        <c:crosses val="autoZero"/>
        <c:auto val="1"/>
        <c:lblAlgn val="ctr"/>
        <c:lblOffset val="100"/>
        <c:noMultiLvlLbl val="0"/>
      </c:catAx>
      <c:valAx>
        <c:axId val="390300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284207"/>
        <c:crosses val="autoZero"/>
        <c:crossBetween val="between"/>
      </c:valAx>
      <c:valAx>
        <c:axId val="95101807"/>
        <c:scaling>
          <c:orientation val="minMax"/>
          <c:max val="1"/>
          <c:min val="0.8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056719"/>
        <c:crosses val="max"/>
        <c:crossBetween val="between"/>
      </c:valAx>
      <c:catAx>
        <c:axId val="380567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510180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5729</xdr:colOff>
      <xdr:row>0</xdr:row>
      <xdr:rowOff>185854</xdr:rowOff>
    </xdr:from>
    <xdr:to>
      <xdr:col>7</xdr:col>
      <xdr:colOff>23231</xdr:colOff>
      <xdr:row>9</xdr:row>
      <xdr:rowOff>7745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B1FF16D-7D45-8D68-45B7-7772A4BCD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377903</xdr:colOff>
      <xdr:row>13</xdr:row>
      <xdr:rowOff>76510</xdr:rowOff>
    </xdr:from>
    <xdr:to>
      <xdr:col>9</xdr:col>
      <xdr:colOff>806915</xdr:colOff>
      <xdr:row>27</xdr:row>
      <xdr:rowOff>929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43D3EA7-5DDE-09F2-27B6-5A9513CEE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637928</xdr:colOff>
      <xdr:row>33</xdr:row>
      <xdr:rowOff>219859</xdr:rowOff>
    </xdr:from>
    <xdr:to>
      <xdr:col>12</xdr:col>
      <xdr:colOff>298443</xdr:colOff>
      <xdr:row>46</xdr:row>
      <xdr:rowOff>68603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679B0B70-CD99-56C1-37E4-924872916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480392</xdr:colOff>
      <xdr:row>51</xdr:row>
      <xdr:rowOff>191053</xdr:rowOff>
    </xdr:from>
    <xdr:to>
      <xdr:col>28</xdr:col>
      <xdr:colOff>55218</xdr:colOff>
      <xdr:row>76</xdr:row>
      <xdr:rowOff>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C20FFC40-DF44-E761-E48F-A67AE2FD5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347870</xdr:colOff>
      <xdr:row>64</xdr:row>
      <xdr:rowOff>22088</xdr:rowOff>
    </xdr:from>
    <xdr:to>
      <xdr:col>17</xdr:col>
      <xdr:colOff>717826</xdr:colOff>
      <xdr:row>88</xdr:row>
      <xdr:rowOff>33132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1D5D588A-4AE2-D9BD-CDB3-BCFD368C6B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14</xdr:row>
      <xdr:rowOff>0</xdr:rowOff>
    </xdr:from>
    <xdr:to>
      <xdr:col>17</xdr:col>
      <xdr:colOff>429012</xdr:colOff>
      <xdr:row>27</xdr:row>
      <xdr:rowOff>123202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0674881-F220-3749-AC2C-47DCCB22E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92</xdr:row>
      <xdr:rowOff>0</xdr:rowOff>
    </xdr:from>
    <xdr:to>
      <xdr:col>18</xdr:col>
      <xdr:colOff>16566</xdr:colOff>
      <xdr:row>118</xdr:row>
      <xdr:rowOff>195469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95E2E788-5217-664A-BBC7-97E0539930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355600</xdr:colOff>
      <xdr:row>10</xdr:row>
      <xdr:rowOff>114300</xdr:rowOff>
    </xdr:from>
    <xdr:to>
      <xdr:col>12</xdr:col>
      <xdr:colOff>774700</xdr:colOff>
      <xdr:row>34</xdr:row>
      <xdr:rowOff>114300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1E48B43-8548-AEDA-A53C-E29EDCF91E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94</xdr:row>
      <xdr:rowOff>0</xdr:rowOff>
    </xdr:from>
    <xdr:to>
      <xdr:col>6</xdr:col>
      <xdr:colOff>342900</xdr:colOff>
      <xdr:row>101</xdr:row>
      <xdr:rowOff>69660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EDF0D76-7EDC-1CC0-712B-41F579032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85000"/>
          <a:ext cx="7772400" cy="1873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pandas.pydata.org/pandas-docs/stable/user_guide/index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1421-2AB3-1440-8117-70DFFCB67196}">
  <dimension ref="A1:M173"/>
  <sheetViews>
    <sheetView topLeftCell="A19" zoomScale="115" workbookViewId="0">
      <selection activeCell="E73" sqref="E73"/>
    </sheetView>
  </sheetViews>
  <sheetFormatPr baseColWidth="10" defaultRowHeight="16"/>
  <cols>
    <col min="1" max="2" width="10.6640625" customWidth="1"/>
    <col min="3" max="3" width="11" customWidth="1"/>
    <col min="4" max="4" width="9" customWidth="1"/>
  </cols>
  <sheetData>
    <row r="1" spans="1:9">
      <c r="A1" s="1"/>
      <c r="B1" s="1"/>
      <c r="C1" s="1"/>
      <c r="D1" s="1"/>
    </row>
    <row r="2" spans="1:9" ht="34">
      <c r="A2" s="1" t="s">
        <v>0</v>
      </c>
      <c r="B2" s="1" t="s">
        <v>1</v>
      </c>
      <c r="C2" s="3" t="s">
        <v>6</v>
      </c>
      <c r="D2" s="1" t="s">
        <v>7</v>
      </c>
    </row>
    <row r="3" spans="1:9">
      <c r="A3" s="18" t="s">
        <v>2</v>
      </c>
      <c r="B3" s="18" t="s">
        <v>2</v>
      </c>
      <c r="C3" s="1" t="s">
        <v>2</v>
      </c>
      <c r="D3" s="5">
        <v>0.57513768686073963</v>
      </c>
      <c r="H3" s="2">
        <v>731</v>
      </c>
      <c r="I3" s="4">
        <f>H3/1271</f>
        <v>0.57513768686073963</v>
      </c>
    </row>
    <row r="4" spans="1:9">
      <c r="A4" s="18"/>
      <c r="B4" s="18"/>
      <c r="C4" s="1" t="s">
        <v>3</v>
      </c>
      <c r="D4" s="5">
        <v>0.11014948859166011</v>
      </c>
      <c r="H4" s="2">
        <v>140</v>
      </c>
      <c r="I4" s="4">
        <f t="shared" ref="I4:I9" si="0">H4/1271</f>
        <v>0.11014948859166011</v>
      </c>
    </row>
    <row r="5" spans="1:9">
      <c r="A5" s="1" t="s">
        <v>3</v>
      </c>
      <c r="B5" s="1" t="s">
        <v>3</v>
      </c>
      <c r="C5" s="1" t="s">
        <v>3</v>
      </c>
      <c r="D5" s="5">
        <v>7.0810385523210076E-2</v>
      </c>
      <c r="H5" s="2">
        <v>90</v>
      </c>
      <c r="I5" s="4">
        <f t="shared" si="0"/>
        <v>7.0810385523210076E-2</v>
      </c>
    </row>
    <row r="6" spans="1:9">
      <c r="A6" s="1" t="s">
        <v>4</v>
      </c>
      <c r="B6" s="1" t="s">
        <v>4</v>
      </c>
      <c r="C6" s="1" t="s">
        <v>4</v>
      </c>
      <c r="D6" s="5">
        <v>3.9339103068450038E-2</v>
      </c>
      <c r="H6" s="2">
        <v>50</v>
      </c>
      <c r="I6" s="4">
        <f t="shared" si="0"/>
        <v>3.9339103068450038E-2</v>
      </c>
    </row>
    <row r="7" spans="1:9">
      <c r="A7" s="1" t="s">
        <v>3</v>
      </c>
      <c r="B7" s="1" t="s">
        <v>3</v>
      </c>
      <c r="C7" s="1" t="s">
        <v>5</v>
      </c>
      <c r="D7" s="5">
        <v>2.7537372147915028E-2</v>
      </c>
      <c r="H7" s="2">
        <v>35</v>
      </c>
      <c r="I7" s="4">
        <f t="shared" si="0"/>
        <v>2.7537372147915028E-2</v>
      </c>
    </row>
    <row r="8" spans="1:9">
      <c r="A8" s="1" t="s">
        <v>5</v>
      </c>
      <c r="B8" s="1" t="s">
        <v>5</v>
      </c>
      <c r="C8" s="1" t="s">
        <v>5</v>
      </c>
      <c r="D8" s="5">
        <v>2.6750590086546028E-2</v>
      </c>
      <c r="H8" s="2">
        <v>34</v>
      </c>
      <c r="I8" s="4">
        <f t="shared" si="0"/>
        <v>2.6750590086546028E-2</v>
      </c>
    </row>
    <row r="9" spans="1:9">
      <c r="A9" s="1" t="s">
        <v>2</v>
      </c>
      <c r="B9" s="1" t="s">
        <v>2</v>
      </c>
      <c r="C9" s="1" t="s">
        <v>5</v>
      </c>
      <c r="D9" s="5">
        <v>2.4390243902439025E-2</v>
      </c>
      <c r="H9" s="2">
        <v>31</v>
      </c>
      <c r="I9" s="4">
        <f t="shared" si="0"/>
        <v>2.4390243902439025E-2</v>
      </c>
    </row>
    <row r="13" spans="1:9">
      <c r="A13" s="6" t="s">
        <v>8</v>
      </c>
    </row>
    <row r="14" spans="1:9">
      <c r="A14" s="1" t="s">
        <v>9</v>
      </c>
      <c r="B14" s="1" t="s">
        <v>10</v>
      </c>
      <c r="C14" s="1"/>
    </row>
    <row r="15" spans="1:9">
      <c r="A15" s="1" t="s">
        <v>11</v>
      </c>
      <c r="B15" s="9" t="s">
        <v>14</v>
      </c>
      <c r="C15" s="2">
        <v>4</v>
      </c>
      <c r="E15" s="9"/>
      <c r="F15" s="10"/>
    </row>
    <row r="16" spans="1:9">
      <c r="B16" s="9" t="s">
        <v>15</v>
      </c>
      <c r="C16" s="2">
        <v>10</v>
      </c>
      <c r="E16" s="9"/>
      <c r="F16" s="10"/>
    </row>
    <row r="17" spans="1:6">
      <c r="B17" s="9" t="s">
        <v>16</v>
      </c>
      <c r="C17" s="2">
        <v>1</v>
      </c>
      <c r="E17" s="9"/>
      <c r="F17" s="10"/>
    </row>
    <row r="18" spans="1:6">
      <c r="B18" s="9" t="s">
        <v>17</v>
      </c>
      <c r="C18" s="2">
        <v>2</v>
      </c>
      <c r="E18" s="9"/>
      <c r="F18" s="10"/>
    </row>
    <row r="19" spans="1:6">
      <c r="B19" s="9" t="s">
        <v>18</v>
      </c>
      <c r="C19" s="2">
        <v>0</v>
      </c>
      <c r="E19" s="9"/>
      <c r="F19" s="10"/>
    </row>
    <row r="20" spans="1:6">
      <c r="A20" s="1" t="s">
        <v>12</v>
      </c>
      <c r="B20" s="9" t="s">
        <v>17</v>
      </c>
      <c r="C20" s="2">
        <v>1</v>
      </c>
    </row>
    <row r="21" spans="1:6">
      <c r="B21" s="9" t="s">
        <v>14</v>
      </c>
      <c r="C21" s="2">
        <v>1</v>
      </c>
    </row>
    <row r="22" spans="1:6">
      <c r="A22" s="1" t="s">
        <v>13</v>
      </c>
      <c r="B22" s="9" t="s">
        <v>14</v>
      </c>
      <c r="C22" s="2">
        <v>62</v>
      </c>
    </row>
    <row r="23" spans="1:6">
      <c r="B23" s="9" t="s">
        <v>15</v>
      </c>
      <c r="C23" s="2">
        <v>152</v>
      </c>
    </row>
    <row r="24" spans="1:6">
      <c r="B24" s="9" t="s">
        <v>16</v>
      </c>
      <c r="C24" s="2">
        <v>68</v>
      </c>
    </row>
    <row r="25" spans="1:6">
      <c r="B25" s="9" t="s">
        <v>17</v>
      </c>
      <c r="C25" s="2">
        <v>9</v>
      </c>
    </row>
    <row r="26" spans="1:6">
      <c r="B26" s="9" t="s">
        <v>18</v>
      </c>
      <c r="C26" s="2">
        <v>6</v>
      </c>
    </row>
    <row r="33" spans="1:3">
      <c r="A33" s="6" t="s">
        <v>19</v>
      </c>
    </row>
    <row r="34" spans="1:3" ht="19">
      <c r="A34" s="7" t="s">
        <v>20</v>
      </c>
    </row>
    <row r="35" spans="1:3" ht="18">
      <c r="A35" s="8"/>
    </row>
    <row r="36" spans="1:3">
      <c r="A36" s="1"/>
      <c r="B36" s="1" t="s">
        <v>21</v>
      </c>
      <c r="C36" s="1" t="s">
        <v>22</v>
      </c>
    </row>
    <row r="37" spans="1:3">
      <c r="A37" s="1" t="s">
        <v>23</v>
      </c>
      <c r="B37" s="2">
        <v>9</v>
      </c>
      <c r="C37" s="2" t="s">
        <v>24</v>
      </c>
    </row>
    <row r="38" spans="1:3">
      <c r="A38" s="1" t="s">
        <v>25</v>
      </c>
      <c r="B38" s="2">
        <v>5</v>
      </c>
      <c r="C38" s="2" t="s">
        <v>24</v>
      </c>
    </row>
    <row r="39" spans="1:3">
      <c r="A39" s="1" t="s">
        <v>26</v>
      </c>
      <c r="B39" s="2">
        <v>3</v>
      </c>
      <c r="C39" s="2" t="s">
        <v>24</v>
      </c>
    </row>
    <row r="40" spans="1:3">
      <c r="A40" s="1" t="s">
        <v>51</v>
      </c>
      <c r="B40" s="2">
        <v>0</v>
      </c>
    </row>
    <row r="56" spans="1:8">
      <c r="A56" s="11" t="s">
        <v>9</v>
      </c>
      <c r="B56" s="11" t="s">
        <v>27</v>
      </c>
      <c r="C56" s="11" t="s">
        <v>28</v>
      </c>
      <c r="D56" s="11" t="s">
        <v>29</v>
      </c>
      <c r="E56" s="11" t="s">
        <v>30</v>
      </c>
      <c r="F56" s="11" t="s">
        <v>31</v>
      </c>
      <c r="G56" s="11" t="s">
        <v>32</v>
      </c>
      <c r="H56" s="11" t="s">
        <v>33</v>
      </c>
    </row>
    <row r="57" spans="1:8">
      <c r="A57" s="11" t="s">
        <v>11</v>
      </c>
      <c r="B57" s="12">
        <v>3.481481</v>
      </c>
      <c r="C57" s="12">
        <v>3.4074070000000001</v>
      </c>
      <c r="D57" s="12">
        <v>3.5555560000000002</v>
      </c>
      <c r="E57" s="12">
        <v>3.7037040000000001</v>
      </c>
      <c r="F57" s="12">
        <v>3.518519</v>
      </c>
      <c r="G57" s="12">
        <v>2.925926</v>
      </c>
      <c r="H57" s="12">
        <v>3.6296300000000001</v>
      </c>
    </row>
    <row r="58" spans="1:8">
      <c r="A58" s="11" t="s">
        <v>12</v>
      </c>
      <c r="B58" s="12">
        <v>3.1666669999999999</v>
      </c>
      <c r="C58" s="12">
        <v>3</v>
      </c>
      <c r="D58" s="12">
        <v>3.3333330000000001</v>
      </c>
      <c r="E58" s="12">
        <v>3.1666669999999999</v>
      </c>
      <c r="F58" s="12">
        <v>3.3333330000000001</v>
      </c>
      <c r="G58" s="12">
        <v>2.1666669999999999</v>
      </c>
      <c r="H58" s="12">
        <v>2.5</v>
      </c>
    </row>
    <row r="59" spans="1:8">
      <c r="A59" s="11" t="s">
        <v>13</v>
      </c>
      <c r="B59" s="12">
        <v>3.1935479999999998</v>
      </c>
      <c r="C59" s="12">
        <v>3.2419349999999998</v>
      </c>
      <c r="D59" s="12">
        <v>3.370968</v>
      </c>
      <c r="E59" s="12">
        <v>3.5</v>
      </c>
      <c r="F59" s="12">
        <v>3.370968</v>
      </c>
      <c r="G59" s="12">
        <v>2.822581</v>
      </c>
      <c r="H59" s="12">
        <v>3.6129030000000002</v>
      </c>
    </row>
    <row r="60" spans="1:8" ht="19">
      <c r="A60" s="13" t="s">
        <v>34</v>
      </c>
    </row>
    <row r="63" spans="1:8">
      <c r="A63" s="6" t="s">
        <v>35</v>
      </c>
    </row>
    <row r="64" spans="1:8" ht="19">
      <c r="A64" s="7" t="s">
        <v>36</v>
      </c>
    </row>
    <row r="65" spans="1:13" ht="18">
      <c r="A65" s="8"/>
    </row>
    <row r="66" spans="1:13">
      <c r="A66" s="6" t="s">
        <v>35</v>
      </c>
      <c r="E66" s="1"/>
      <c r="F66" s="1"/>
      <c r="G66" s="1"/>
      <c r="H66" s="1"/>
      <c r="I66" s="1"/>
      <c r="J66" s="1"/>
      <c r="K66" s="1"/>
      <c r="L66" s="1"/>
      <c r="M66" s="1"/>
    </row>
    <row r="67" spans="1:13" ht="17">
      <c r="A67" s="14" t="s">
        <v>44</v>
      </c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1" t="s">
        <v>9</v>
      </c>
      <c r="B69" s="11" t="s">
        <v>11</v>
      </c>
      <c r="C69" s="11" t="s">
        <v>13</v>
      </c>
      <c r="D69" s="2" t="s">
        <v>45</v>
      </c>
      <c r="F69" s="2"/>
      <c r="G69" s="2"/>
      <c r="H69" s="2"/>
      <c r="I69" s="2"/>
      <c r="J69" s="2"/>
      <c r="K69" s="2"/>
      <c r="L69" s="2"/>
      <c r="M69" s="2"/>
    </row>
    <row r="70" spans="1:13">
      <c r="A70" s="1" t="s">
        <v>49</v>
      </c>
      <c r="B70" s="2">
        <v>10</v>
      </c>
      <c r="C70" s="2">
        <v>225</v>
      </c>
      <c r="D70">
        <f t="shared" ref="D70:D81" si="1">SUM(B70:C70)</f>
        <v>235</v>
      </c>
    </row>
    <row r="71" spans="1:13">
      <c r="A71" s="1" t="s">
        <v>43</v>
      </c>
      <c r="B71" s="2">
        <v>5</v>
      </c>
      <c r="C71" s="2">
        <v>113</v>
      </c>
      <c r="D71">
        <f t="shared" si="1"/>
        <v>118</v>
      </c>
    </row>
    <row r="72" spans="1:13">
      <c r="A72" s="1" t="s">
        <v>48</v>
      </c>
      <c r="B72" s="2">
        <v>4</v>
      </c>
      <c r="C72" s="2">
        <v>92</v>
      </c>
      <c r="D72">
        <f t="shared" si="1"/>
        <v>96</v>
      </c>
    </row>
    <row r="73" spans="1:13">
      <c r="A73" s="1" t="s">
        <v>41</v>
      </c>
      <c r="B73" s="2">
        <v>1</v>
      </c>
      <c r="C73" s="2">
        <v>93</v>
      </c>
      <c r="D73">
        <f t="shared" si="1"/>
        <v>94</v>
      </c>
    </row>
    <row r="74" spans="1:13">
      <c r="A74" s="1" t="s">
        <v>46</v>
      </c>
      <c r="B74" s="2">
        <v>7</v>
      </c>
      <c r="C74" s="2">
        <v>75</v>
      </c>
      <c r="D74">
        <f t="shared" si="1"/>
        <v>82</v>
      </c>
    </row>
    <row r="75" spans="1:13">
      <c r="A75" s="1" t="s">
        <v>47</v>
      </c>
      <c r="B75" s="2">
        <v>6</v>
      </c>
      <c r="C75" s="2">
        <v>75</v>
      </c>
      <c r="D75">
        <f t="shared" si="1"/>
        <v>81</v>
      </c>
    </row>
    <row r="76" spans="1:13">
      <c r="A76" s="1" t="s">
        <v>42</v>
      </c>
      <c r="B76" s="2">
        <v>3</v>
      </c>
      <c r="C76" s="2">
        <v>61</v>
      </c>
      <c r="D76">
        <f t="shared" si="1"/>
        <v>64</v>
      </c>
    </row>
    <row r="77" spans="1:13">
      <c r="A77" s="1" t="s">
        <v>40</v>
      </c>
      <c r="B77" s="2">
        <v>4</v>
      </c>
      <c r="C77" s="2">
        <v>32</v>
      </c>
      <c r="D77">
        <f t="shared" si="1"/>
        <v>36</v>
      </c>
    </row>
    <row r="78" spans="1:13">
      <c r="A78" s="1" t="s">
        <v>38</v>
      </c>
      <c r="B78" s="2">
        <v>4</v>
      </c>
      <c r="C78" s="2">
        <v>30</v>
      </c>
      <c r="D78">
        <f t="shared" si="1"/>
        <v>34</v>
      </c>
    </row>
    <row r="79" spans="1:13">
      <c r="A79" s="1" t="s">
        <v>50</v>
      </c>
      <c r="B79" s="2">
        <v>4</v>
      </c>
      <c r="C79" s="2">
        <v>22</v>
      </c>
      <c r="D79">
        <f t="shared" si="1"/>
        <v>26</v>
      </c>
    </row>
    <row r="80" spans="1:13">
      <c r="A80" s="1" t="s">
        <v>37</v>
      </c>
      <c r="B80" s="2">
        <v>0</v>
      </c>
      <c r="C80" s="2">
        <v>18</v>
      </c>
      <c r="D80">
        <f t="shared" si="1"/>
        <v>18</v>
      </c>
    </row>
    <row r="81" spans="1:4">
      <c r="A81" s="1" t="s">
        <v>39</v>
      </c>
      <c r="B81" s="2">
        <v>1</v>
      </c>
      <c r="C81" s="2">
        <v>14</v>
      </c>
      <c r="D81">
        <f t="shared" si="1"/>
        <v>15</v>
      </c>
    </row>
    <row r="82" spans="1:4" ht="19">
      <c r="A82" s="13" t="s">
        <v>34</v>
      </c>
    </row>
    <row r="88" spans="1:4">
      <c r="A88" s="6" t="s">
        <v>35</v>
      </c>
    </row>
    <row r="89" spans="1:4" ht="19">
      <c r="A89" s="7" t="s">
        <v>53</v>
      </c>
    </row>
    <row r="90" spans="1:4" ht="18">
      <c r="A90" s="8"/>
    </row>
    <row r="91" spans="1:4">
      <c r="A91" s="1" t="s">
        <v>9</v>
      </c>
      <c r="B91" s="1" t="s">
        <v>11</v>
      </c>
      <c r="C91" s="1" t="s">
        <v>13</v>
      </c>
    </row>
    <row r="92" spans="1:4">
      <c r="A92" s="1" t="s">
        <v>46</v>
      </c>
      <c r="B92" s="2">
        <v>7</v>
      </c>
      <c r="C92" s="2">
        <v>75</v>
      </c>
    </row>
    <row r="93" spans="1:4">
      <c r="A93" s="1" t="s">
        <v>37</v>
      </c>
      <c r="B93" s="2">
        <v>0</v>
      </c>
      <c r="C93" s="2">
        <v>18</v>
      </c>
    </row>
    <row r="94" spans="1:4">
      <c r="A94" s="1" t="s">
        <v>47</v>
      </c>
      <c r="B94" s="2">
        <v>6</v>
      </c>
      <c r="C94" s="2">
        <v>75</v>
      </c>
    </row>
    <row r="95" spans="1:4">
      <c r="A95" s="1" t="s">
        <v>48</v>
      </c>
      <c r="B95" s="2">
        <v>4</v>
      </c>
      <c r="C95" s="2">
        <v>92</v>
      </c>
    </row>
    <row r="96" spans="1:4">
      <c r="A96" s="1" t="s">
        <v>49</v>
      </c>
      <c r="B96" s="2">
        <v>10</v>
      </c>
      <c r="C96" s="2">
        <v>225</v>
      </c>
    </row>
    <row r="97" spans="1:3">
      <c r="A97" s="1" t="s">
        <v>38</v>
      </c>
      <c r="B97" s="2">
        <v>4</v>
      </c>
      <c r="C97" s="2">
        <v>30</v>
      </c>
    </row>
    <row r="98" spans="1:3">
      <c r="A98" s="1" t="s">
        <v>39</v>
      </c>
      <c r="B98" s="2">
        <v>1</v>
      </c>
      <c r="C98" s="2">
        <v>14</v>
      </c>
    </row>
    <row r="99" spans="1:3">
      <c r="A99" s="1" t="s">
        <v>40</v>
      </c>
      <c r="B99" s="2">
        <v>4</v>
      </c>
      <c r="C99" s="2">
        <v>32</v>
      </c>
    </row>
    <row r="100" spans="1:3">
      <c r="A100" s="1" t="s">
        <v>41</v>
      </c>
      <c r="B100" s="2">
        <v>1</v>
      </c>
      <c r="C100" s="2">
        <v>93</v>
      </c>
    </row>
    <row r="101" spans="1:3">
      <c r="A101" s="1" t="s">
        <v>42</v>
      </c>
      <c r="B101" s="2">
        <v>3</v>
      </c>
      <c r="C101" s="2">
        <v>61</v>
      </c>
    </row>
    <row r="102" spans="1:3">
      <c r="A102" s="1" t="s">
        <v>43</v>
      </c>
      <c r="B102" s="2">
        <v>5</v>
      </c>
      <c r="C102" s="2">
        <v>113</v>
      </c>
    </row>
    <row r="103" spans="1:3">
      <c r="A103" s="1" t="s">
        <v>50</v>
      </c>
      <c r="B103" s="2">
        <v>4</v>
      </c>
      <c r="C103" s="2">
        <v>22</v>
      </c>
    </row>
    <row r="125" spans="1:3">
      <c r="A125" s="6" t="s">
        <v>35</v>
      </c>
    </row>
    <row r="126" spans="1:3" ht="19">
      <c r="A126" s="7" t="s">
        <v>52</v>
      </c>
    </row>
    <row r="127" spans="1:3" ht="18">
      <c r="A127" s="8"/>
    </row>
    <row r="128" spans="1:3">
      <c r="A128" s="1" t="s">
        <v>9</v>
      </c>
      <c r="B128" s="1" t="s">
        <v>11</v>
      </c>
      <c r="C128" s="1" t="s">
        <v>13</v>
      </c>
    </row>
    <row r="129" spans="1:3">
      <c r="A129" s="1" t="s">
        <v>46</v>
      </c>
      <c r="B129" s="2">
        <v>3</v>
      </c>
      <c r="C129" s="2">
        <v>5</v>
      </c>
    </row>
    <row r="130" spans="1:3">
      <c r="A130" s="1" t="s">
        <v>37</v>
      </c>
      <c r="B130" s="2">
        <v>2</v>
      </c>
      <c r="C130" s="2">
        <v>3</v>
      </c>
    </row>
    <row r="131" spans="1:3">
      <c r="A131" s="1" t="s">
        <v>47</v>
      </c>
      <c r="B131" s="2">
        <v>3</v>
      </c>
      <c r="C131" s="2">
        <v>6</v>
      </c>
    </row>
    <row r="132" spans="1:3">
      <c r="A132" s="1" t="s">
        <v>48</v>
      </c>
      <c r="B132" s="2">
        <v>11</v>
      </c>
      <c r="C132" s="2">
        <v>8</v>
      </c>
    </row>
    <row r="133" spans="1:3">
      <c r="A133" s="1" t="s">
        <v>49</v>
      </c>
      <c r="B133" s="2">
        <v>29</v>
      </c>
      <c r="C133" s="2">
        <v>19</v>
      </c>
    </row>
    <row r="134" spans="1:3">
      <c r="A134" s="1" t="s">
        <v>38</v>
      </c>
      <c r="B134" s="2">
        <v>2</v>
      </c>
      <c r="C134" s="2">
        <v>2</v>
      </c>
    </row>
    <row r="135" spans="1:3">
      <c r="A135" s="1" t="s">
        <v>39</v>
      </c>
      <c r="B135" s="2">
        <v>1</v>
      </c>
      <c r="C135" s="2">
        <v>1</v>
      </c>
    </row>
    <row r="136" spans="1:3">
      <c r="A136" s="1" t="s">
        <v>40</v>
      </c>
      <c r="B136" s="2">
        <v>4</v>
      </c>
      <c r="C136" s="2">
        <v>1</v>
      </c>
    </row>
    <row r="137" spans="1:3">
      <c r="A137" s="1" t="s">
        <v>41</v>
      </c>
      <c r="B137" s="2">
        <v>0</v>
      </c>
      <c r="C137" s="2">
        <v>6</v>
      </c>
    </row>
    <row r="138" spans="1:3">
      <c r="A138" s="1" t="s">
        <v>42</v>
      </c>
      <c r="B138" s="2">
        <v>0</v>
      </c>
      <c r="C138" s="2">
        <v>2</v>
      </c>
    </row>
    <row r="139" spans="1:3">
      <c r="A139" s="1" t="s">
        <v>43</v>
      </c>
      <c r="B139" s="2">
        <v>2</v>
      </c>
      <c r="C139" s="2">
        <v>9</v>
      </c>
    </row>
    <row r="140" spans="1:3">
      <c r="A140" s="1" t="s">
        <v>50</v>
      </c>
      <c r="B140" s="2">
        <v>5</v>
      </c>
      <c r="C140" s="2">
        <v>3</v>
      </c>
    </row>
    <row r="171" spans="1:1">
      <c r="A171">
        <f>76-21</f>
        <v>55</v>
      </c>
    </row>
    <row r="172" spans="1:1">
      <c r="A172">
        <f>314-62</f>
        <v>252</v>
      </c>
    </row>
    <row r="173" spans="1:1">
      <c r="A173">
        <f>252/314</f>
        <v>0.80254777070063699</v>
      </c>
    </row>
  </sheetData>
  <sortState xmlns:xlrd2="http://schemas.microsoft.com/office/spreadsheetml/2017/richdata2" ref="A70:D81">
    <sortCondition descending="1" ref="D81"/>
  </sortState>
  <mergeCells count="2">
    <mergeCell ref="A3:A4"/>
    <mergeCell ref="B3:B4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DCB7-DCF0-E644-8549-9BBDDCF5A4E9}">
  <dimension ref="A1:L106"/>
  <sheetViews>
    <sheetView tabSelected="1" workbookViewId="0">
      <selection activeCell="L16" sqref="L16"/>
    </sheetView>
  </sheetViews>
  <sheetFormatPr baseColWidth="10" defaultRowHeight="16"/>
  <cols>
    <col min="1" max="1" width="33.33203125" customWidth="1"/>
    <col min="2" max="11" width="12.83203125" customWidth="1"/>
    <col min="12" max="12" width="15.83203125" bestFit="1" customWidth="1"/>
  </cols>
  <sheetData>
    <row r="1" spans="1:1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</row>
    <row r="2" spans="1:12">
      <c r="A2" s="1" t="s">
        <v>66</v>
      </c>
      <c r="B2" s="2">
        <v>0</v>
      </c>
      <c r="C2" s="2">
        <v>1</v>
      </c>
      <c r="D2" s="2">
        <v>3</v>
      </c>
      <c r="E2" s="2">
        <v>0</v>
      </c>
      <c r="F2" s="2">
        <v>7</v>
      </c>
      <c r="G2" s="2">
        <v>0</v>
      </c>
      <c r="H2" s="2">
        <v>0</v>
      </c>
      <c r="I2" s="2">
        <v>0</v>
      </c>
      <c r="J2" s="2">
        <v>0</v>
      </c>
      <c r="K2" s="2">
        <v>3</v>
      </c>
      <c r="L2" s="2">
        <v>1</v>
      </c>
    </row>
    <row r="3" spans="1:12">
      <c r="A3" s="1" t="s">
        <v>67</v>
      </c>
      <c r="B3" s="2">
        <v>26</v>
      </c>
      <c r="C3" s="2">
        <v>73</v>
      </c>
      <c r="D3" s="2">
        <v>50</v>
      </c>
      <c r="E3" s="2">
        <v>40</v>
      </c>
      <c r="F3" s="2">
        <v>229</v>
      </c>
      <c r="G3" s="2">
        <v>13</v>
      </c>
      <c r="H3" s="2">
        <v>106</v>
      </c>
      <c r="I3" s="2">
        <v>5</v>
      </c>
      <c r="J3" s="2">
        <v>297</v>
      </c>
      <c r="K3" s="2">
        <v>59</v>
      </c>
      <c r="L3" s="2">
        <v>75</v>
      </c>
    </row>
    <row r="4" spans="1:12">
      <c r="B4" s="15">
        <f>B3/(B2+B3)</f>
        <v>1</v>
      </c>
      <c r="C4" s="15">
        <f t="shared" ref="C4:L4" si="0">C3/(C2+C3)</f>
        <v>0.98648648648648651</v>
      </c>
      <c r="D4" s="15">
        <f t="shared" si="0"/>
        <v>0.94339622641509435</v>
      </c>
      <c r="E4" s="15">
        <f t="shared" si="0"/>
        <v>1</v>
      </c>
      <c r="F4" s="15">
        <f t="shared" si="0"/>
        <v>0.97033898305084743</v>
      </c>
      <c r="G4" s="15">
        <f t="shared" si="0"/>
        <v>1</v>
      </c>
      <c r="H4" s="15">
        <f t="shared" si="0"/>
        <v>1</v>
      </c>
      <c r="I4" s="15">
        <f t="shared" si="0"/>
        <v>1</v>
      </c>
      <c r="J4" s="15">
        <f t="shared" si="0"/>
        <v>1</v>
      </c>
      <c r="K4" s="15">
        <f t="shared" si="0"/>
        <v>0.95161290322580649</v>
      </c>
      <c r="L4" s="15">
        <f t="shared" si="0"/>
        <v>0.98684210526315785</v>
      </c>
    </row>
    <row r="9" spans="1:12">
      <c r="A9" s="1" t="s">
        <v>54</v>
      </c>
      <c r="B9" s="1" t="s">
        <v>66</v>
      </c>
      <c r="C9" s="1" t="s">
        <v>67</v>
      </c>
      <c r="D9" s="1" t="s">
        <v>68</v>
      </c>
    </row>
    <row r="10" spans="1:12">
      <c r="A10" s="1" t="s">
        <v>63</v>
      </c>
      <c r="B10" s="2">
        <v>0</v>
      </c>
      <c r="C10" s="2">
        <v>297</v>
      </c>
      <c r="D10" s="4">
        <f t="shared" ref="D10:D20" si="1">C10/(B10+C10)</f>
        <v>1</v>
      </c>
    </row>
    <row r="11" spans="1:12">
      <c r="A11" s="1" t="s">
        <v>59</v>
      </c>
      <c r="B11" s="2">
        <v>7</v>
      </c>
      <c r="C11" s="2">
        <v>229</v>
      </c>
      <c r="D11" s="4">
        <f t="shared" si="1"/>
        <v>0.97033898305084743</v>
      </c>
    </row>
    <row r="12" spans="1:12">
      <c r="A12" s="1" t="s">
        <v>61</v>
      </c>
      <c r="B12" s="2">
        <v>0</v>
      </c>
      <c r="C12" s="2">
        <v>106</v>
      </c>
      <c r="D12" s="4">
        <f t="shared" si="1"/>
        <v>1</v>
      </c>
    </row>
    <row r="13" spans="1:12">
      <c r="A13" s="1" t="s">
        <v>65</v>
      </c>
      <c r="B13" s="2">
        <v>1</v>
      </c>
      <c r="C13" s="2">
        <v>75</v>
      </c>
      <c r="D13" s="4">
        <f t="shared" si="1"/>
        <v>0.98684210526315785</v>
      </c>
    </row>
    <row r="14" spans="1:12">
      <c r="A14" s="1" t="s">
        <v>56</v>
      </c>
      <c r="B14" s="2">
        <v>1</v>
      </c>
      <c r="C14" s="2">
        <v>73</v>
      </c>
      <c r="D14" s="4">
        <f t="shared" si="1"/>
        <v>0.98648648648648651</v>
      </c>
    </row>
    <row r="15" spans="1:12">
      <c r="A15" s="1" t="s">
        <v>64</v>
      </c>
      <c r="B15" s="2">
        <v>3</v>
      </c>
      <c r="C15" s="2">
        <v>59</v>
      </c>
      <c r="D15" s="4">
        <f t="shared" si="1"/>
        <v>0.95161290322580649</v>
      </c>
    </row>
    <row r="16" spans="1:12">
      <c r="A16" s="1" t="s">
        <v>57</v>
      </c>
      <c r="B16" s="2">
        <v>3</v>
      </c>
      <c r="C16" s="2">
        <v>50</v>
      </c>
      <c r="D16" s="4">
        <f t="shared" si="1"/>
        <v>0.94339622641509435</v>
      </c>
    </row>
    <row r="17" spans="1:4">
      <c r="A17" s="1" t="s">
        <v>58</v>
      </c>
      <c r="B17" s="2">
        <v>0</v>
      </c>
      <c r="C17" s="2">
        <v>40</v>
      </c>
      <c r="D17" s="4">
        <f t="shared" si="1"/>
        <v>1</v>
      </c>
    </row>
    <row r="18" spans="1:4">
      <c r="A18" s="1" t="s">
        <v>55</v>
      </c>
      <c r="B18" s="2">
        <v>0</v>
      </c>
      <c r="C18" s="2">
        <v>26</v>
      </c>
      <c r="D18" s="4">
        <f t="shared" si="1"/>
        <v>1</v>
      </c>
    </row>
    <row r="19" spans="1:4">
      <c r="A19" s="1" t="s">
        <v>60</v>
      </c>
      <c r="B19" s="2">
        <v>0</v>
      </c>
      <c r="C19" s="2">
        <v>13</v>
      </c>
      <c r="D19" s="4">
        <f t="shared" si="1"/>
        <v>1</v>
      </c>
    </row>
    <row r="20" spans="1:4">
      <c r="A20" s="1" t="s">
        <v>62</v>
      </c>
      <c r="B20" s="2">
        <v>0</v>
      </c>
      <c r="C20" s="2">
        <v>5</v>
      </c>
      <c r="D20" s="4">
        <f t="shared" si="1"/>
        <v>1</v>
      </c>
    </row>
    <row r="44" spans="1:1">
      <c r="A44" s="6" t="s">
        <v>69</v>
      </c>
    </row>
    <row r="45" spans="1:1">
      <c r="A45" s="6" t="s">
        <v>70</v>
      </c>
    </row>
    <row r="46" spans="1:1">
      <c r="A46" s="6" t="s">
        <v>71</v>
      </c>
    </row>
    <row r="47" spans="1:1">
      <c r="A47" s="6" t="s">
        <v>72</v>
      </c>
    </row>
    <row r="49" spans="1:12">
      <c r="A49" s="16" t="s">
        <v>73</v>
      </c>
    </row>
    <row r="50" spans="1:12">
      <c r="A50" s="6" t="s">
        <v>74</v>
      </c>
    </row>
    <row r="51" spans="1:12" ht="19">
      <c r="A51" s="7" t="s">
        <v>75</v>
      </c>
    </row>
    <row r="52" spans="1:12" ht="18">
      <c r="A52" s="8"/>
    </row>
    <row r="53" spans="1:12">
      <c r="A53" s="1" t="s">
        <v>54</v>
      </c>
      <c r="B53" s="1" t="s">
        <v>76</v>
      </c>
      <c r="C53" s="1" t="s">
        <v>77</v>
      </c>
      <c r="D53" s="1" t="s">
        <v>78</v>
      </c>
      <c r="E53" s="1" t="s">
        <v>79</v>
      </c>
      <c r="F53" s="1" t="s">
        <v>80</v>
      </c>
      <c r="G53" s="1" t="s">
        <v>81</v>
      </c>
      <c r="H53" s="1" t="s">
        <v>82</v>
      </c>
      <c r="I53" s="1" t="s">
        <v>83</v>
      </c>
      <c r="J53" s="1" t="s">
        <v>84</v>
      </c>
      <c r="K53" s="1" t="s">
        <v>85</v>
      </c>
      <c r="L53" s="1" t="s">
        <v>86</v>
      </c>
    </row>
    <row r="54" spans="1:12">
      <c r="A54" s="1" t="s">
        <v>55</v>
      </c>
      <c r="B54" s="2">
        <v>3.2241379999999999</v>
      </c>
      <c r="C54" s="2">
        <v>3.2758620000000001</v>
      </c>
      <c r="D54" s="2">
        <v>3.2068970000000001</v>
      </c>
      <c r="E54" s="2">
        <v>3.137931</v>
      </c>
      <c r="F54" s="2">
        <v>3.2241379999999999</v>
      </c>
      <c r="G54" s="2">
        <v>3.1551719999999999</v>
      </c>
      <c r="H54" s="2">
        <v>3.137931</v>
      </c>
      <c r="I54" s="2">
        <v>3.2241379999999999</v>
      </c>
      <c r="J54" s="2">
        <v>3.1551719999999999</v>
      </c>
      <c r="K54" s="2">
        <v>3.0862069999999999</v>
      </c>
      <c r="L54" s="2">
        <v>3.1551719999999999</v>
      </c>
    </row>
    <row r="55" spans="1:12">
      <c r="A55" s="1" t="s">
        <v>56</v>
      </c>
      <c r="B55" s="2">
        <v>2.9855070000000001</v>
      </c>
      <c r="C55" s="2">
        <v>3.3043480000000001</v>
      </c>
      <c r="D55" s="2">
        <v>3.0724640000000001</v>
      </c>
      <c r="E55" s="2">
        <v>3.0289860000000002</v>
      </c>
      <c r="F55" s="2">
        <v>3.0072459999999999</v>
      </c>
      <c r="G55" s="2">
        <v>3.1594199999999999</v>
      </c>
      <c r="H55" s="2">
        <v>3.152174</v>
      </c>
      <c r="I55" s="2">
        <v>3.2826089999999999</v>
      </c>
      <c r="J55" s="2">
        <v>3.2173910000000001</v>
      </c>
      <c r="K55" s="2">
        <v>3.268116</v>
      </c>
      <c r="L55" s="2">
        <v>3.1739130000000002</v>
      </c>
    </row>
    <row r="56" spans="1:12">
      <c r="A56" s="1" t="s">
        <v>57</v>
      </c>
      <c r="B56" s="2">
        <v>3.3870969999999998</v>
      </c>
      <c r="C56" s="2">
        <v>3.7580650000000002</v>
      </c>
      <c r="D56" s="2">
        <v>3.774194</v>
      </c>
      <c r="E56" s="2">
        <v>3.5</v>
      </c>
      <c r="F56" s="2">
        <v>3.4354840000000002</v>
      </c>
      <c r="G56" s="2">
        <v>3.548387</v>
      </c>
      <c r="H56" s="2">
        <v>3.370968</v>
      </c>
      <c r="I56" s="2">
        <v>3.370968</v>
      </c>
      <c r="J56" s="2">
        <v>3.548387</v>
      </c>
      <c r="K56" s="2">
        <v>3.7580650000000002</v>
      </c>
      <c r="L56" s="2">
        <v>3.629032</v>
      </c>
    </row>
    <row r="57" spans="1:12">
      <c r="A57" s="1" t="s">
        <v>58</v>
      </c>
      <c r="B57" s="2">
        <v>2.9705879999999998</v>
      </c>
      <c r="C57" s="2">
        <v>3.1764709999999998</v>
      </c>
      <c r="D57" s="2">
        <v>3.0882350000000001</v>
      </c>
      <c r="E57" s="2">
        <v>3.0147059999999999</v>
      </c>
      <c r="F57" s="2">
        <v>3.1323530000000002</v>
      </c>
      <c r="G57" s="2">
        <v>3.1029409999999999</v>
      </c>
      <c r="H57" s="2">
        <v>3.1029409999999999</v>
      </c>
      <c r="I57" s="2">
        <v>3.0882350000000001</v>
      </c>
      <c r="J57" s="2">
        <v>3.2647059999999999</v>
      </c>
      <c r="K57" s="2">
        <v>3.2058819999999999</v>
      </c>
      <c r="L57" s="2">
        <v>3.1323530000000002</v>
      </c>
    </row>
    <row r="58" spans="1:12">
      <c r="A58" s="1" t="s">
        <v>59</v>
      </c>
      <c r="B58" s="2">
        <v>2.7080289999999998</v>
      </c>
      <c r="C58" s="2">
        <v>2.7883209999999998</v>
      </c>
      <c r="D58" s="2">
        <v>2.7591239999999999</v>
      </c>
      <c r="E58" s="2">
        <v>2.70438</v>
      </c>
      <c r="F58" s="2">
        <v>2.7408760000000001</v>
      </c>
      <c r="G58" s="2">
        <v>2.7518250000000002</v>
      </c>
      <c r="H58" s="2">
        <v>3.105839</v>
      </c>
      <c r="I58" s="2">
        <v>2.8686129999999999</v>
      </c>
      <c r="J58" s="2">
        <v>2.9124089999999998</v>
      </c>
      <c r="K58" s="2">
        <v>2.9781019999999998</v>
      </c>
      <c r="L58" s="2">
        <v>2.945255</v>
      </c>
    </row>
    <row r="59" spans="1:12">
      <c r="A59" s="1" t="s">
        <v>60</v>
      </c>
      <c r="B59" s="2">
        <v>3.1034480000000002</v>
      </c>
      <c r="C59" s="2">
        <v>3.4137930000000001</v>
      </c>
      <c r="D59" s="2">
        <v>3.5862069999999999</v>
      </c>
      <c r="E59" s="2">
        <v>3.3103449999999999</v>
      </c>
      <c r="F59" s="2">
        <v>3.1724139999999998</v>
      </c>
      <c r="G59" s="2">
        <v>3.2068970000000001</v>
      </c>
      <c r="H59" s="2">
        <v>3.2758620000000001</v>
      </c>
      <c r="I59" s="2">
        <v>3.1724139999999998</v>
      </c>
      <c r="J59" s="2">
        <v>3.4137930000000001</v>
      </c>
      <c r="K59" s="2">
        <v>3.4482759999999999</v>
      </c>
      <c r="L59" s="2">
        <v>3.3448280000000001</v>
      </c>
    </row>
    <row r="60" spans="1:12">
      <c r="A60" s="1" t="s">
        <v>61</v>
      </c>
      <c r="B60" s="2">
        <v>3.1013510000000002</v>
      </c>
      <c r="C60" s="2">
        <v>3.5067569999999999</v>
      </c>
      <c r="D60" s="2">
        <v>3.3581080000000001</v>
      </c>
      <c r="E60" s="2">
        <v>3.1756760000000002</v>
      </c>
      <c r="F60" s="2">
        <v>3.2162160000000002</v>
      </c>
      <c r="G60" s="2">
        <v>3.2770269999999999</v>
      </c>
      <c r="H60" s="2">
        <v>3.25</v>
      </c>
      <c r="I60" s="2">
        <v>3.3243239999999998</v>
      </c>
      <c r="J60" s="2">
        <v>3.2905410000000002</v>
      </c>
      <c r="K60" s="2">
        <v>3.2635139999999998</v>
      </c>
      <c r="L60" s="2">
        <v>3.405405</v>
      </c>
    </row>
    <row r="61" spans="1:12">
      <c r="A61" s="1" t="s">
        <v>62</v>
      </c>
      <c r="B61" s="2">
        <v>2.8888889999999998</v>
      </c>
      <c r="C61" s="2">
        <v>3</v>
      </c>
      <c r="D61" s="2">
        <v>2.8888889999999998</v>
      </c>
      <c r="E61" s="2">
        <v>3</v>
      </c>
      <c r="F61" s="2">
        <v>2.8888889999999998</v>
      </c>
      <c r="G61" s="2">
        <v>3.1111110000000002</v>
      </c>
      <c r="H61" s="2">
        <v>3.2222219999999999</v>
      </c>
      <c r="I61" s="2">
        <v>3</v>
      </c>
      <c r="J61" s="2">
        <v>3.2222219999999999</v>
      </c>
      <c r="K61" s="2">
        <v>3.2222219999999999</v>
      </c>
      <c r="L61" s="2">
        <v>2.8888889999999998</v>
      </c>
    </row>
    <row r="62" spans="1:12">
      <c r="A62" s="1" t="s">
        <v>63</v>
      </c>
      <c r="B62" s="2">
        <v>2.9808919999999999</v>
      </c>
      <c r="C62" s="2">
        <v>3.1337579999999998</v>
      </c>
      <c r="D62" s="2">
        <v>3.1242040000000002</v>
      </c>
      <c r="E62" s="2">
        <v>3.1050960000000001</v>
      </c>
      <c r="F62" s="2">
        <v>3.0509550000000001</v>
      </c>
      <c r="G62" s="2">
        <v>3.1592359999999999</v>
      </c>
      <c r="H62" s="2">
        <v>3.200637</v>
      </c>
      <c r="I62" s="2">
        <v>3.0668790000000001</v>
      </c>
      <c r="J62" s="2">
        <v>3.2197450000000001</v>
      </c>
      <c r="K62" s="2">
        <v>3.4617830000000001</v>
      </c>
      <c r="L62" s="2">
        <v>3.2292990000000001</v>
      </c>
    </row>
    <row r="63" spans="1:12">
      <c r="A63" s="1" t="s">
        <v>64</v>
      </c>
      <c r="B63" s="2">
        <v>3.1263160000000001</v>
      </c>
      <c r="C63" s="2">
        <v>3.3368419999999999</v>
      </c>
      <c r="D63" s="2">
        <v>3.1894740000000001</v>
      </c>
      <c r="E63" s="2">
        <v>3.2105260000000002</v>
      </c>
      <c r="F63" s="2">
        <v>3.2</v>
      </c>
      <c r="G63" s="2">
        <v>3.3052630000000001</v>
      </c>
      <c r="H63" s="2">
        <v>3.284211</v>
      </c>
      <c r="I63" s="2">
        <v>3.0947369999999998</v>
      </c>
      <c r="J63" s="2">
        <v>3.3578950000000001</v>
      </c>
      <c r="K63" s="2">
        <v>3.2631579999999998</v>
      </c>
      <c r="L63" s="2">
        <v>3.3578950000000001</v>
      </c>
    </row>
    <row r="64" spans="1:12">
      <c r="A64" s="1" t="s">
        <v>65</v>
      </c>
      <c r="B64" s="2">
        <v>2.9210530000000001</v>
      </c>
      <c r="C64" s="2">
        <v>3.2894739999999998</v>
      </c>
      <c r="D64" s="2">
        <v>3.2894739999999998</v>
      </c>
      <c r="E64" s="2">
        <v>3.1315789999999999</v>
      </c>
      <c r="F64" s="2">
        <v>2.9210530000000001</v>
      </c>
      <c r="G64" s="2">
        <v>3.026316</v>
      </c>
      <c r="H64" s="2">
        <v>3.302632</v>
      </c>
      <c r="I64" s="2">
        <v>3.2894739999999998</v>
      </c>
      <c r="J64" s="2">
        <v>3.1447370000000001</v>
      </c>
      <c r="K64" s="2">
        <v>3.1447370000000001</v>
      </c>
      <c r="L64" s="2">
        <v>3.25</v>
      </c>
    </row>
    <row r="67" spans="1:12">
      <c r="A67" s="1" t="s">
        <v>54</v>
      </c>
      <c r="B67" s="1" t="s">
        <v>55</v>
      </c>
      <c r="C67" s="1" t="s">
        <v>56</v>
      </c>
      <c r="D67" s="1" t="s">
        <v>57</v>
      </c>
      <c r="E67" s="1" t="s">
        <v>58</v>
      </c>
      <c r="F67" s="1" t="s">
        <v>59</v>
      </c>
      <c r="G67" s="1" t="s">
        <v>60</v>
      </c>
      <c r="H67" s="1" t="s">
        <v>61</v>
      </c>
      <c r="I67" s="1" t="s">
        <v>62</v>
      </c>
      <c r="J67" s="1" t="s">
        <v>63</v>
      </c>
      <c r="K67" s="1" t="s">
        <v>64</v>
      </c>
      <c r="L67" s="1" t="s">
        <v>65</v>
      </c>
    </row>
    <row r="68" spans="1:12">
      <c r="A68" s="1" t="s">
        <v>76</v>
      </c>
      <c r="B68" s="2">
        <v>3.2241379999999999</v>
      </c>
      <c r="C68" s="2">
        <v>2.9855070000000001</v>
      </c>
      <c r="D68" s="2">
        <v>3.3870969999999998</v>
      </c>
      <c r="E68" s="2">
        <v>2.9705879999999998</v>
      </c>
      <c r="F68" s="2">
        <v>2.7080289999999998</v>
      </c>
      <c r="G68" s="2">
        <v>3.1034480000000002</v>
      </c>
      <c r="H68" s="2">
        <v>3.1013510000000002</v>
      </c>
      <c r="I68" s="2">
        <v>2.8888889999999998</v>
      </c>
      <c r="J68" s="2">
        <v>2.9808919999999999</v>
      </c>
      <c r="K68" s="2">
        <v>3.1263160000000001</v>
      </c>
      <c r="L68" s="2">
        <v>2.9210530000000001</v>
      </c>
    </row>
    <row r="69" spans="1:12">
      <c r="A69" s="1" t="s">
        <v>77</v>
      </c>
      <c r="B69" s="2">
        <v>3.2758620000000001</v>
      </c>
      <c r="C69" s="2">
        <v>3.3043480000000001</v>
      </c>
      <c r="D69" s="2">
        <v>3.7580650000000002</v>
      </c>
      <c r="E69" s="2">
        <v>3.1764709999999998</v>
      </c>
      <c r="F69" s="2">
        <v>2.7883209999999998</v>
      </c>
      <c r="G69" s="2">
        <v>3.4137930000000001</v>
      </c>
      <c r="H69" s="2">
        <v>3.5067569999999999</v>
      </c>
      <c r="I69" s="2">
        <v>3</v>
      </c>
      <c r="J69" s="2">
        <v>3.1337579999999998</v>
      </c>
      <c r="K69" s="2">
        <v>3.3368419999999999</v>
      </c>
      <c r="L69" s="2">
        <v>3.2894739999999998</v>
      </c>
    </row>
    <row r="70" spans="1:12">
      <c r="A70" s="1" t="s">
        <v>78</v>
      </c>
      <c r="B70" s="2">
        <v>3.2068970000000001</v>
      </c>
      <c r="C70" s="2">
        <v>3.0724640000000001</v>
      </c>
      <c r="D70" s="2">
        <v>3.774194</v>
      </c>
      <c r="E70" s="2">
        <v>3.0882350000000001</v>
      </c>
      <c r="F70" s="2">
        <v>2.7591239999999999</v>
      </c>
      <c r="G70" s="2">
        <v>3.5862069999999999</v>
      </c>
      <c r="H70" s="2">
        <v>3.3581080000000001</v>
      </c>
      <c r="I70" s="2">
        <v>2.8888889999999998</v>
      </c>
      <c r="J70" s="2">
        <v>3.1242040000000002</v>
      </c>
      <c r="K70" s="2">
        <v>3.1894740000000001</v>
      </c>
      <c r="L70" s="2">
        <v>3.2894739999999998</v>
      </c>
    </row>
    <row r="71" spans="1:12">
      <c r="A71" s="1" t="s">
        <v>79</v>
      </c>
      <c r="B71" s="2">
        <v>3.137931</v>
      </c>
      <c r="C71" s="2">
        <v>3.0289860000000002</v>
      </c>
      <c r="D71" s="2">
        <v>3.5</v>
      </c>
      <c r="E71" s="2">
        <v>3.0147059999999999</v>
      </c>
      <c r="F71" s="2">
        <v>2.70438</v>
      </c>
      <c r="G71" s="2">
        <v>3.3103449999999999</v>
      </c>
      <c r="H71" s="2">
        <v>3.1756760000000002</v>
      </c>
      <c r="I71" s="2">
        <v>3</v>
      </c>
      <c r="J71" s="2">
        <v>3.1050960000000001</v>
      </c>
      <c r="K71" s="2">
        <v>3.2105260000000002</v>
      </c>
      <c r="L71" s="2">
        <v>3.1315789999999999</v>
      </c>
    </row>
    <row r="72" spans="1:12">
      <c r="A72" s="1" t="s">
        <v>80</v>
      </c>
      <c r="B72" s="2">
        <v>3.2241379999999999</v>
      </c>
      <c r="C72" s="2">
        <v>3.0072459999999999</v>
      </c>
      <c r="D72" s="2">
        <v>3.4354840000000002</v>
      </c>
      <c r="E72" s="2">
        <v>3.1323530000000002</v>
      </c>
      <c r="F72" s="2">
        <v>2.7408760000000001</v>
      </c>
      <c r="G72" s="2">
        <v>3.1724139999999998</v>
      </c>
      <c r="H72" s="2">
        <v>3.2162160000000002</v>
      </c>
      <c r="I72" s="2">
        <v>2.8888889999999998</v>
      </c>
      <c r="J72" s="2">
        <v>3.0509550000000001</v>
      </c>
      <c r="K72" s="2">
        <v>3.2</v>
      </c>
      <c r="L72" s="2">
        <v>2.9210530000000001</v>
      </c>
    </row>
    <row r="73" spans="1:12">
      <c r="A73" s="1" t="s">
        <v>81</v>
      </c>
      <c r="B73" s="2">
        <v>3.1551719999999999</v>
      </c>
      <c r="C73" s="2">
        <v>3.1594199999999999</v>
      </c>
      <c r="D73" s="2">
        <v>3.548387</v>
      </c>
      <c r="E73" s="2">
        <v>3.1029409999999999</v>
      </c>
      <c r="F73" s="2">
        <v>2.7518250000000002</v>
      </c>
      <c r="G73" s="2">
        <v>3.2068970000000001</v>
      </c>
      <c r="H73" s="2">
        <v>3.2770269999999999</v>
      </c>
      <c r="I73" s="2">
        <v>3.1111110000000002</v>
      </c>
      <c r="J73" s="2">
        <v>3.1592359999999999</v>
      </c>
      <c r="K73" s="2">
        <v>3.3052630000000001</v>
      </c>
      <c r="L73" s="2">
        <v>3.026316</v>
      </c>
    </row>
    <row r="74" spans="1:12">
      <c r="A74" s="1" t="s">
        <v>82</v>
      </c>
      <c r="B74" s="2">
        <v>3.137931</v>
      </c>
      <c r="C74" s="2">
        <v>3.152174</v>
      </c>
      <c r="D74" s="2">
        <v>3.370968</v>
      </c>
      <c r="E74" s="2">
        <v>3.1029409999999999</v>
      </c>
      <c r="F74" s="2">
        <v>3.105839</v>
      </c>
      <c r="G74" s="2">
        <v>3.2758620000000001</v>
      </c>
      <c r="H74" s="2">
        <v>3.25</v>
      </c>
      <c r="I74" s="2">
        <v>3.2222219999999999</v>
      </c>
      <c r="J74" s="2">
        <v>3.200637</v>
      </c>
      <c r="K74" s="2">
        <v>3.284211</v>
      </c>
      <c r="L74" s="2">
        <v>3.302632</v>
      </c>
    </row>
    <row r="75" spans="1:12">
      <c r="A75" s="1" t="s">
        <v>83</v>
      </c>
      <c r="B75" s="2">
        <v>3.2241379999999999</v>
      </c>
      <c r="C75" s="2">
        <v>3.2826089999999999</v>
      </c>
      <c r="D75" s="2">
        <v>3.370968</v>
      </c>
      <c r="E75" s="2">
        <v>3.0882350000000001</v>
      </c>
      <c r="F75" s="2">
        <v>2.8686129999999999</v>
      </c>
      <c r="G75" s="2">
        <v>3.1724139999999998</v>
      </c>
      <c r="H75" s="2">
        <v>3.3243239999999998</v>
      </c>
      <c r="I75" s="2">
        <v>3</v>
      </c>
      <c r="J75" s="2">
        <v>3.0668790000000001</v>
      </c>
      <c r="K75" s="2">
        <v>3.0947369999999998</v>
      </c>
      <c r="L75" s="2">
        <v>3.2894739999999998</v>
      </c>
    </row>
    <row r="76" spans="1:12">
      <c r="A76" s="1" t="s">
        <v>84</v>
      </c>
      <c r="B76" s="2">
        <v>3.1551719999999999</v>
      </c>
      <c r="C76" s="2">
        <v>3.2173910000000001</v>
      </c>
      <c r="D76" s="2">
        <v>3.548387</v>
      </c>
      <c r="E76" s="2">
        <v>3.2647059999999999</v>
      </c>
      <c r="F76" s="2">
        <v>2.9124089999999998</v>
      </c>
      <c r="G76" s="2">
        <v>3.4137930000000001</v>
      </c>
      <c r="H76" s="2">
        <v>3.2905410000000002</v>
      </c>
      <c r="I76" s="2">
        <v>3.2222219999999999</v>
      </c>
      <c r="J76" s="2">
        <v>3.2197450000000001</v>
      </c>
      <c r="K76" s="2">
        <v>3.3578950000000001</v>
      </c>
      <c r="L76" s="2">
        <v>3.1447370000000001</v>
      </c>
    </row>
    <row r="77" spans="1:12">
      <c r="A77" s="1" t="s">
        <v>85</v>
      </c>
      <c r="B77" s="2">
        <v>3.0862069999999999</v>
      </c>
      <c r="C77" s="2">
        <v>3.268116</v>
      </c>
      <c r="D77" s="2">
        <v>3.7580650000000002</v>
      </c>
      <c r="E77" s="2">
        <v>3.2058819999999999</v>
      </c>
      <c r="F77" s="2">
        <v>2.9781019999999998</v>
      </c>
      <c r="G77" s="2">
        <v>3.4482759999999999</v>
      </c>
      <c r="H77" s="2">
        <v>3.2635139999999998</v>
      </c>
      <c r="I77" s="2">
        <v>3.2222219999999999</v>
      </c>
      <c r="J77" s="2">
        <v>3.4617830000000001</v>
      </c>
      <c r="K77" s="2">
        <v>3.2631579999999998</v>
      </c>
      <c r="L77" s="2">
        <v>3.1447370000000001</v>
      </c>
    </row>
    <row r="78" spans="1:12">
      <c r="A78" s="1" t="s">
        <v>86</v>
      </c>
      <c r="B78" s="2">
        <v>3.1551719999999999</v>
      </c>
      <c r="C78" s="2">
        <v>3.1739130000000002</v>
      </c>
      <c r="D78" s="2">
        <v>3.629032</v>
      </c>
      <c r="E78" s="2">
        <v>3.1323530000000002</v>
      </c>
      <c r="F78" s="2">
        <v>2.945255</v>
      </c>
      <c r="G78" s="2">
        <v>3.3448280000000001</v>
      </c>
      <c r="H78" s="2">
        <v>3.405405</v>
      </c>
      <c r="I78" s="2">
        <v>2.8888889999999998</v>
      </c>
      <c r="J78" s="2">
        <v>3.2292990000000001</v>
      </c>
      <c r="K78" s="2">
        <v>3.3578950000000001</v>
      </c>
      <c r="L78" s="2">
        <v>3.25</v>
      </c>
    </row>
    <row r="81" spans="1:11" ht="35" customHeight="1">
      <c r="A81" s="19" t="s">
        <v>54</v>
      </c>
      <c r="B81" s="19" t="s">
        <v>55</v>
      </c>
      <c r="C81" s="19" t="s">
        <v>56</v>
      </c>
      <c r="D81" s="19" t="s">
        <v>57</v>
      </c>
      <c r="E81" s="19" t="s">
        <v>58</v>
      </c>
      <c r="F81" s="19" t="s">
        <v>59</v>
      </c>
      <c r="G81" s="19" t="s">
        <v>60</v>
      </c>
      <c r="H81" s="19" t="s">
        <v>61</v>
      </c>
      <c r="I81" s="19" t="s">
        <v>63</v>
      </c>
      <c r="J81" s="19" t="s">
        <v>64</v>
      </c>
      <c r="K81" s="19" t="s">
        <v>65</v>
      </c>
    </row>
    <row r="82" spans="1:11" ht="18">
      <c r="A82" s="19" t="s">
        <v>76</v>
      </c>
      <c r="B82" s="20">
        <v>3.2241379999999999</v>
      </c>
      <c r="C82" s="20">
        <v>2.9855070000000001</v>
      </c>
      <c r="D82" s="20">
        <v>3.3870969999999998</v>
      </c>
      <c r="E82" s="20">
        <v>2.9705879999999998</v>
      </c>
      <c r="F82" s="20">
        <v>2.7080289999999998</v>
      </c>
      <c r="G82" s="20">
        <v>3.1034480000000002</v>
      </c>
      <c r="H82" s="20">
        <v>3.1013510000000002</v>
      </c>
      <c r="I82" s="20">
        <v>2.9808919999999999</v>
      </c>
      <c r="J82" s="20">
        <v>3.1263160000000001</v>
      </c>
      <c r="K82" s="20">
        <v>2.9210530000000001</v>
      </c>
    </row>
    <row r="83" spans="1:11" ht="18">
      <c r="A83" s="19" t="s">
        <v>77</v>
      </c>
      <c r="B83" s="20">
        <v>3.2758620000000001</v>
      </c>
      <c r="C83" s="20">
        <v>3.3043480000000001</v>
      </c>
      <c r="D83" s="20">
        <v>3.7580650000000002</v>
      </c>
      <c r="E83" s="20">
        <v>3.1764709999999998</v>
      </c>
      <c r="F83" s="20">
        <v>2.7883209999999998</v>
      </c>
      <c r="G83" s="20">
        <v>3.4137930000000001</v>
      </c>
      <c r="H83" s="20">
        <v>3.5067569999999999</v>
      </c>
      <c r="I83" s="20">
        <v>3.1337579999999998</v>
      </c>
      <c r="J83" s="20">
        <v>3.3368419999999999</v>
      </c>
      <c r="K83" s="20">
        <v>3.2894739999999998</v>
      </c>
    </row>
    <row r="84" spans="1:11" ht="18">
      <c r="A84" s="19" t="s">
        <v>78</v>
      </c>
      <c r="B84" s="20">
        <v>3.2068970000000001</v>
      </c>
      <c r="C84" s="20">
        <v>3.0724640000000001</v>
      </c>
      <c r="D84" s="20">
        <v>3.774194</v>
      </c>
      <c r="E84" s="20">
        <v>3.0882350000000001</v>
      </c>
      <c r="F84" s="20">
        <v>2.7591239999999999</v>
      </c>
      <c r="G84" s="20">
        <v>3.5862069999999999</v>
      </c>
      <c r="H84" s="20">
        <v>3.3581080000000001</v>
      </c>
      <c r="I84" s="20">
        <v>3.1242040000000002</v>
      </c>
      <c r="J84" s="20">
        <v>3.1894740000000001</v>
      </c>
      <c r="K84" s="20">
        <v>3.2894739999999998</v>
      </c>
    </row>
    <row r="85" spans="1:11" ht="18">
      <c r="A85" s="19" t="s">
        <v>79</v>
      </c>
      <c r="B85" s="20">
        <v>3.137931</v>
      </c>
      <c r="C85" s="20">
        <v>3.0289860000000002</v>
      </c>
      <c r="D85" s="20">
        <v>3.5</v>
      </c>
      <c r="E85" s="20">
        <v>3.0147059999999999</v>
      </c>
      <c r="F85" s="20">
        <v>2.70438</v>
      </c>
      <c r="G85" s="20">
        <v>3.3103449999999999</v>
      </c>
      <c r="H85" s="20">
        <v>3.1756760000000002</v>
      </c>
      <c r="I85" s="20">
        <v>3.1050960000000001</v>
      </c>
      <c r="J85" s="20">
        <v>3.2105260000000002</v>
      </c>
      <c r="K85" s="20">
        <v>3.1315789999999999</v>
      </c>
    </row>
    <row r="86" spans="1:11" ht="18">
      <c r="A86" s="19" t="s">
        <v>80</v>
      </c>
      <c r="B86" s="20">
        <v>3.2241379999999999</v>
      </c>
      <c r="C86" s="20">
        <v>3.0072459999999999</v>
      </c>
      <c r="D86" s="20">
        <v>3.4354840000000002</v>
      </c>
      <c r="E86" s="20">
        <v>3.1323530000000002</v>
      </c>
      <c r="F86" s="20">
        <v>2.7408760000000001</v>
      </c>
      <c r="G86" s="20">
        <v>3.1724139999999998</v>
      </c>
      <c r="H86" s="20">
        <v>3.2162160000000002</v>
      </c>
      <c r="I86" s="20">
        <v>3.0509550000000001</v>
      </c>
      <c r="J86" s="20">
        <v>3.2</v>
      </c>
      <c r="K86" s="20">
        <v>2.9210530000000001</v>
      </c>
    </row>
    <row r="87" spans="1:11" ht="18">
      <c r="A87" s="19" t="s">
        <v>81</v>
      </c>
      <c r="B87" s="20">
        <v>3.1551719999999999</v>
      </c>
      <c r="C87" s="20">
        <v>3.1594199999999999</v>
      </c>
      <c r="D87" s="20">
        <v>3.548387</v>
      </c>
      <c r="E87" s="20">
        <v>3.1029409999999999</v>
      </c>
      <c r="F87" s="20">
        <v>2.7518250000000002</v>
      </c>
      <c r="G87" s="20">
        <v>3.2068970000000001</v>
      </c>
      <c r="H87" s="20">
        <v>3.2770269999999999</v>
      </c>
      <c r="I87" s="20">
        <v>3.1592359999999999</v>
      </c>
      <c r="J87" s="20">
        <v>3.3052630000000001</v>
      </c>
      <c r="K87" s="20">
        <v>3.026316</v>
      </c>
    </row>
    <row r="88" spans="1:11" ht="18">
      <c r="A88" s="19" t="s">
        <v>82</v>
      </c>
      <c r="B88" s="20">
        <v>3.137931</v>
      </c>
      <c r="C88" s="20">
        <v>3.152174</v>
      </c>
      <c r="D88" s="20">
        <v>3.370968</v>
      </c>
      <c r="E88" s="20">
        <v>3.1029409999999999</v>
      </c>
      <c r="F88" s="20">
        <v>3.105839</v>
      </c>
      <c r="G88" s="20">
        <v>3.2758620000000001</v>
      </c>
      <c r="H88" s="20">
        <v>3.25</v>
      </c>
      <c r="I88" s="20">
        <v>3.200637</v>
      </c>
      <c r="J88" s="20">
        <v>3.284211</v>
      </c>
      <c r="K88" s="20">
        <v>3.302632</v>
      </c>
    </row>
    <row r="89" spans="1:11" ht="18">
      <c r="A89" s="19" t="s">
        <v>83</v>
      </c>
      <c r="B89" s="20">
        <v>3.2241379999999999</v>
      </c>
      <c r="C89" s="20">
        <v>3.2826089999999999</v>
      </c>
      <c r="D89" s="20">
        <v>3.370968</v>
      </c>
      <c r="E89" s="20">
        <v>3.0882350000000001</v>
      </c>
      <c r="F89" s="20">
        <v>2.8686129999999999</v>
      </c>
      <c r="G89" s="20">
        <v>3.1724139999999998</v>
      </c>
      <c r="H89" s="20">
        <v>3.3243239999999998</v>
      </c>
      <c r="I89" s="20">
        <v>3.0668790000000001</v>
      </c>
      <c r="J89" s="20">
        <v>3.0947369999999998</v>
      </c>
      <c r="K89" s="20">
        <v>3.2894739999999998</v>
      </c>
    </row>
    <row r="90" spans="1:11" ht="18">
      <c r="A90" s="19" t="s">
        <v>84</v>
      </c>
      <c r="B90" s="20">
        <v>3.1551719999999999</v>
      </c>
      <c r="C90" s="20">
        <v>3.2173910000000001</v>
      </c>
      <c r="D90" s="20">
        <v>3.548387</v>
      </c>
      <c r="E90" s="20">
        <v>3.2647059999999999</v>
      </c>
      <c r="F90" s="20">
        <v>2.9124089999999998</v>
      </c>
      <c r="G90" s="20">
        <v>3.4137930000000001</v>
      </c>
      <c r="H90" s="20">
        <v>3.2905410000000002</v>
      </c>
      <c r="I90" s="20">
        <v>3.2197450000000001</v>
      </c>
      <c r="J90" s="20">
        <v>3.3578950000000001</v>
      </c>
      <c r="K90" s="20">
        <v>3.1447370000000001</v>
      </c>
    </row>
    <row r="91" spans="1:11" ht="18">
      <c r="A91" s="19" t="s">
        <v>85</v>
      </c>
      <c r="B91" s="20">
        <v>3.0862069999999999</v>
      </c>
      <c r="C91" s="20">
        <v>3.268116</v>
      </c>
      <c r="D91" s="20">
        <v>3.7580650000000002</v>
      </c>
      <c r="E91" s="20">
        <v>3.2058819999999999</v>
      </c>
      <c r="F91" s="20">
        <v>2.9781019999999998</v>
      </c>
      <c r="G91" s="20">
        <v>3.4482759999999999</v>
      </c>
      <c r="H91" s="20">
        <v>3.2635139999999998</v>
      </c>
      <c r="I91" s="20">
        <v>3.4617830000000001</v>
      </c>
      <c r="J91" s="20">
        <v>3.2631579999999998</v>
      </c>
      <c r="K91" s="20">
        <v>3.1447370000000001</v>
      </c>
    </row>
    <row r="92" spans="1:11" ht="18">
      <c r="A92" s="19" t="s">
        <v>86</v>
      </c>
      <c r="B92" s="20">
        <v>3.1551719999999999</v>
      </c>
      <c r="C92" s="20">
        <v>3.1739130000000002</v>
      </c>
      <c r="D92" s="20">
        <v>3.629032</v>
      </c>
      <c r="E92" s="20">
        <v>3.1323530000000002</v>
      </c>
      <c r="F92" s="20">
        <v>2.945255</v>
      </c>
      <c r="G92" s="20">
        <v>3.3448280000000001</v>
      </c>
      <c r="H92" s="20">
        <v>3.405405</v>
      </c>
      <c r="I92" s="20">
        <v>3.2292990000000001</v>
      </c>
      <c r="J92" s="20">
        <v>3.3578950000000001</v>
      </c>
      <c r="K92" s="20">
        <v>3.25</v>
      </c>
    </row>
    <row r="95" spans="1:11" ht="34">
      <c r="K95" s="3" t="s">
        <v>87</v>
      </c>
    </row>
    <row r="96" spans="1:11" ht="18">
      <c r="K96" s="17">
        <v>2.8888889999999998</v>
      </c>
    </row>
    <row r="97" spans="11:11" ht="18">
      <c r="K97" s="17">
        <v>3</v>
      </c>
    </row>
    <row r="98" spans="11:11" ht="18">
      <c r="K98" s="17">
        <v>2.8888889999999998</v>
      </c>
    </row>
    <row r="99" spans="11:11" ht="18">
      <c r="K99" s="17">
        <v>3</v>
      </c>
    </row>
    <row r="100" spans="11:11" ht="18">
      <c r="K100" s="17">
        <v>2.8888889999999998</v>
      </c>
    </row>
    <row r="101" spans="11:11" ht="18">
      <c r="K101" s="17">
        <v>3.1111110000000002</v>
      </c>
    </row>
    <row r="102" spans="11:11" ht="18">
      <c r="K102" s="17">
        <v>3.2222219999999999</v>
      </c>
    </row>
    <row r="103" spans="11:11" ht="18">
      <c r="K103" s="17">
        <v>3</v>
      </c>
    </row>
    <row r="104" spans="11:11" ht="18">
      <c r="K104" s="17">
        <v>3.2222219999999999</v>
      </c>
    </row>
    <row r="105" spans="11:11" ht="18">
      <c r="K105" s="17">
        <v>3.2222219999999999</v>
      </c>
    </row>
    <row r="106" spans="11:11" ht="18">
      <c r="K106" s="17">
        <v>2.8888889999999998</v>
      </c>
    </row>
  </sheetData>
  <sortState xmlns:xlrd2="http://schemas.microsoft.com/office/spreadsheetml/2017/richdata2" ref="A10:D20">
    <sortCondition descending="1" ref="C10:C20"/>
  </sortState>
  <phoneticPr fontId="4" type="noConversion"/>
  <conditionalFormatting sqref="A81:K92 K95:K10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hyperlinks>
    <hyperlink ref="A49" r:id="rId1" location="returning-a-view-versus-a-copy" display="https://pandas.pydata.org/pandas-docs/stable/user_guide/indexing.html - returning-a-view-versus-a-copy" xr:uid="{8CDD3574-7746-D74E-BA99-D72CCDDBEAA7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2022-11-04T04:09:00Z</dcterms:created>
  <dcterms:modified xsi:type="dcterms:W3CDTF">2022-12-15T03:04:50Z</dcterms:modified>
</cp:coreProperties>
</file>