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\Desktop\DekorMurah22\"/>
    </mc:Choice>
  </mc:AlternateContent>
  <xr:revisionPtr revIDLastSave="0" documentId="13_ncr:1_{9D035B48-3967-4DF3-9F1D-899921FA61F7}" xr6:coauthVersionLast="47" xr6:coauthVersionMax="47" xr10:uidLastSave="{00000000-0000-0000-0000-000000000000}"/>
  <bookViews>
    <workbookView xWindow="-110" yWindow="-110" windowWidth="19420" windowHeight="10300" xr2:uid="{CCB79BB0-9C91-40F9-9B00-91D82300BE2C}"/>
  </bookViews>
  <sheets>
    <sheet name="Sheet1" sheetId="1" r:id="rId1"/>
    <sheet name="List Barang" sheetId="2" r:id="rId2"/>
  </sheets>
  <definedNames>
    <definedName name="_xlnm._FilterDatabase" localSheetId="0" hidden="1">Sheet1!$A$1:$CC$55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2" i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21" i="1" a="1"/>
  <c r="I21" i="1" s="1"/>
  <c r="F65" i="1"/>
  <c r="F64" i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9" i="1" a="1"/>
  <c r="I9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2" i="1" a="1"/>
  <c r="I2" i="1" s="1"/>
  <c r="F63" i="1" l="1"/>
  <c r="F6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<sst xmlns="http://schemas.openxmlformats.org/spreadsheetml/2006/main" count="220" uniqueCount="156">
  <si>
    <t>Rustic Trophy Vase</t>
  </si>
  <si>
    <t>No</t>
  </si>
  <si>
    <t>Name</t>
  </si>
  <si>
    <t>Nama Barang</t>
  </si>
  <si>
    <t>Q</t>
  </si>
  <si>
    <t>HJ</t>
  </si>
  <si>
    <t>Total</t>
  </si>
  <si>
    <t>Diskon</t>
  </si>
  <si>
    <t>Biaya Admin</t>
  </si>
  <si>
    <t>Crystal Garland Centrepiece 59 cm Gold</t>
  </si>
  <si>
    <t>LED Waterfall Blue</t>
  </si>
  <si>
    <t>Pearl Garland</t>
  </si>
  <si>
    <t>12504 Soft Pink Bouquet</t>
  </si>
  <si>
    <t>Swing Chandelier Gold</t>
  </si>
  <si>
    <t>Mirror Carpet White</t>
  </si>
  <si>
    <t>12504 Magenta Pink Bouquet</t>
  </si>
  <si>
    <t>Ferris Wheel Garland 36 cm</t>
  </si>
  <si>
    <t>Swing Garland Centrepiece 70 cm Gold</t>
  </si>
  <si>
    <t>6 LED Candelabra 65 cm Silver</t>
  </si>
  <si>
    <t>6 LED Candelabra 80 cm Gold</t>
  </si>
  <si>
    <t>Vas Mermaid 30 cm Gold</t>
  </si>
  <si>
    <t>Vas Mermaid 36 cm Gold</t>
  </si>
  <si>
    <t>Classic Flower Holder 45 cm Gold</t>
  </si>
  <si>
    <t>Example: 6 LED Candelabra 150 cm Silver Polos</t>
  </si>
  <si>
    <t>Infinity Chair</t>
  </si>
  <si>
    <t>Short Bowl Centrepiece Gold 20 cm</t>
  </si>
  <si>
    <t>Short Bowl Centrepiece Silver 20 cm</t>
  </si>
  <si>
    <t>Mirror Carpet Rose Gold</t>
  </si>
  <si>
    <t>Mirror Carpet Black</t>
  </si>
  <si>
    <t>Mirror Carpet Gold / Silver</t>
  </si>
  <si>
    <t>6 LED Hanging Chandelier Metal</t>
  </si>
  <si>
    <t>Vas Mermaid 30 cm Silver</t>
  </si>
  <si>
    <t>11 Head LED Plastic Ball Stand</t>
  </si>
  <si>
    <t>LED Standing Firework</t>
  </si>
  <si>
    <t>3 Tiers Chandelier Gold</t>
  </si>
  <si>
    <t>3 Tiers Chandelier Silver</t>
  </si>
  <si>
    <t>Crystal Roll Beads Plain</t>
  </si>
  <si>
    <t>Crystal Roll Beads Rainbow</t>
  </si>
  <si>
    <t>LED Acrylic Bird</t>
  </si>
  <si>
    <t>LED Acrylic Butterfly</t>
  </si>
  <si>
    <t>LED Net Lamp</t>
  </si>
  <si>
    <t>LED Curtain Lights 3x3 meter</t>
  </si>
  <si>
    <t>6 LED Candelabra 150cm Gold Acrylic</t>
  </si>
  <si>
    <t>6 LED Candelabra 150cm Silver Acrylic</t>
  </si>
  <si>
    <t>6 LED Candelabra 150cm Gold Plain</t>
  </si>
  <si>
    <t>6 LED Candelabra 150cm Silver Plain</t>
  </si>
  <si>
    <t>Swing Garland Centrepiece 70 cm Silver</t>
  </si>
  <si>
    <t>8 LED Hanging Chandelier Metal</t>
  </si>
  <si>
    <t>LED Curtain Lights 6x3 meter</t>
  </si>
  <si>
    <t>8 LED Hanging Chandelier Gold Acrylic</t>
  </si>
  <si>
    <t>8 LED Hanging Chandelier Silver Acrylic</t>
  </si>
  <si>
    <t>6 LED Hanging Chandelier Gold Acrylic</t>
  </si>
  <si>
    <t>6 LED Hanging Chandelier Silver Acrylic</t>
  </si>
  <si>
    <t>LED Bird Plastic</t>
  </si>
  <si>
    <t>Giant Flower</t>
  </si>
  <si>
    <t>Ferris Wheel Garland 48 cm</t>
  </si>
  <si>
    <t>Tirai Sequin Silver</t>
  </si>
  <si>
    <t>Tirai Sequin Gold</t>
  </si>
  <si>
    <t>6 LED Candelabra 80 cm Silver</t>
  </si>
  <si>
    <t>4 Tiers Chandelier Gold</t>
  </si>
  <si>
    <t>4 Tiers Chandelier Silver</t>
  </si>
  <si>
    <t>66778 Pale Blue Bouquet</t>
  </si>
  <si>
    <t>66778 White Bouquet</t>
  </si>
  <si>
    <t>66778 Soft Pink Bouquet</t>
  </si>
  <si>
    <t>12504 Broken White Bouquet</t>
  </si>
  <si>
    <t>12504 Champagne Pink</t>
  </si>
  <si>
    <t>12504 Peach Bouquet</t>
  </si>
  <si>
    <t>71111 Daisy Lavender White Bouquet</t>
  </si>
  <si>
    <t>71111 Daisy Pink White Bouquet</t>
  </si>
  <si>
    <t>1001 Soft Pink Rose Mix Pom Bouquet</t>
  </si>
  <si>
    <t>1001 Champagne Rose Mix Pom Bouquet</t>
  </si>
  <si>
    <t>15538 Soft Pink Bouquet</t>
  </si>
  <si>
    <t>15538 Spring Orange Bouquet</t>
  </si>
  <si>
    <t>15538 Fanta Bouquet</t>
  </si>
  <si>
    <t>LED Waterfall Warm White</t>
  </si>
  <si>
    <t>Crystal Beaded Juntai 100 cm</t>
  </si>
  <si>
    <t>Crystal Beaded Juntai 150 cm</t>
  </si>
  <si>
    <t>Ghost Chair</t>
  </si>
  <si>
    <t xml:space="preserve">Terrarium Acrylic 9 cm </t>
  </si>
  <si>
    <t>Terrarium Acrylic 13 cm</t>
  </si>
  <si>
    <t>Swing Chandelier Silver</t>
  </si>
  <si>
    <t>Bendable Lighting</t>
  </si>
  <si>
    <t>10 Head Hanging Firework</t>
  </si>
  <si>
    <t>Drop Down List Options</t>
  </si>
  <si>
    <t>Crystal Hawaian 50 cm Silver</t>
  </si>
  <si>
    <t>Crystal Hawaian 50 cm Gold</t>
  </si>
  <si>
    <t>6 LED Candelabra 65 cm Gold</t>
  </si>
  <si>
    <t>Crystal Beaded 100 cm</t>
  </si>
  <si>
    <t>Flower Plate Plastic</t>
  </si>
  <si>
    <t>Deny Saifudin</t>
  </si>
  <si>
    <t>Leher S Candelabra 150 cm</t>
  </si>
  <si>
    <t>Empire Chandelier Silver</t>
  </si>
  <si>
    <t>Rusman(Nila Qua)</t>
  </si>
  <si>
    <t>LED Tapper Candle</t>
  </si>
  <si>
    <t>Bohlam Bendable Warm White</t>
  </si>
  <si>
    <t>Ivan Aryandi</t>
  </si>
  <si>
    <t>Total Biaya Admin</t>
  </si>
  <si>
    <t>Total Diskon</t>
  </si>
  <si>
    <t>Total Penjualan</t>
  </si>
  <si>
    <t>Profit</t>
  </si>
  <si>
    <t>Syateea</t>
  </si>
  <si>
    <t>Dwi Cahyono</t>
  </si>
  <si>
    <t>Ifra Sairadinah aka PAPAN</t>
  </si>
  <si>
    <t>Ana Suseni</t>
  </si>
  <si>
    <t>Vanesa Christa</t>
  </si>
  <si>
    <t>Ulle Dekorasi</t>
  </si>
  <si>
    <t>Tarra Mahendra</t>
  </si>
  <si>
    <t>Dr Kriswatin</t>
  </si>
  <si>
    <t>Rini(keisya galeri)</t>
  </si>
  <si>
    <t>Yoce Yovita</t>
  </si>
  <si>
    <t>Classic Flower Holder 22 cm Silver</t>
  </si>
  <si>
    <t>Drs herman</t>
  </si>
  <si>
    <t>Spiral Chandelier Silver</t>
  </si>
  <si>
    <t>Crystal Hawaian 62 cm Silver</t>
  </si>
  <si>
    <t>Yuli Sepalasry Mamonto</t>
  </si>
  <si>
    <t>Vialli Ibrahim</t>
  </si>
  <si>
    <t>Vialli (tokopedia)</t>
  </si>
  <si>
    <t>Nurul Afifah</t>
  </si>
  <si>
    <t>Andreas</t>
  </si>
  <si>
    <t xml:space="preserve">Cairan Desinfektan Alat fogging 500ml </t>
  </si>
  <si>
    <t>Silviani S</t>
  </si>
  <si>
    <t>Empire Chandelier Gold</t>
  </si>
  <si>
    <t>Anita (tokopedia)</t>
  </si>
  <si>
    <t>Ridho Sakti</t>
  </si>
  <si>
    <t>Akbar</t>
  </si>
  <si>
    <t>Lilis Talitha</t>
  </si>
  <si>
    <t>Julianaboutique</t>
  </si>
  <si>
    <t>Amanda Anindita</t>
  </si>
  <si>
    <t>Glass Ornament Candle Holder White</t>
  </si>
  <si>
    <t>Intania Julianti</t>
  </si>
  <si>
    <t>Adi Acc Pelaminan</t>
  </si>
  <si>
    <t>Dhebi Apriasiska</t>
  </si>
  <si>
    <t>Darwin</t>
  </si>
  <si>
    <t>Nila Reni</t>
  </si>
  <si>
    <t>Suci Pitria</t>
  </si>
  <si>
    <t>Yohana Andriani</t>
  </si>
  <si>
    <t>Novi Nurhidayanti</t>
  </si>
  <si>
    <t>Dewi Agustin</t>
  </si>
  <si>
    <t>Ichel</t>
  </si>
  <si>
    <t>Medan Book Center</t>
  </si>
  <si>
    <t>Slimsure official</t>
  </si>
  <si>
    <t>Halimah</t>
  </si>
  <si>
    <t>Giant Alif Utama</t>
  </si>
  <si>
    <t>Bona Handika Pratama</t>
  </si>
  <si>
    <t>Intan Gita Cahyani</t>
  </si>
  <si>
    <t>Endang Mujiyati</t>
  </si>
  <si>
    <t>Rosyidah/Rachel</t>
  </si>
  <si>
    <t>Sudarni atau Bunda Kiswa</t>
  </si>
  <si>
    <t>Seraphine's shop</t>
  </si>
  <si>
    <t>Wawan</t>
  </si>
  <si>
    <t>Dadan heripoter/mitra 10 krw</t>
  </si>
  <si>
    <t>Dimas (purchasing)</t>
  </si>
  <si>
    <t>Crystal Garland Centerpiece 59 cm Silver</t>
  </si>
  <si>
    <t>Lanny Herman Suyanto (Tokopedia)</t>
  </si>
  <si>
    <t>9 Head Square Acrylic Candle Holder</t>
  </si>
  <si>
    <t>9 Head Round Acrylic Candle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</si>
</sst>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0" xfId="0" applyNumberFormat="1"/>
    <xf numFmtId="3" fontId="0" fillId="0" borderId="1" xfId="0" applyNumberFormat="1" applyFill="1" applyBorder="1"/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3" fontId="0" fillId="0" borderId="5" xfId="0" applyNumberFormat="1" applyFill="1" applyBorder="1"/>
    <xf numFmtId="3" fontId="0" fillId="0" borderId="6" xfId="0" applyNumberFormat="1" applyFill="1" applyBorder="1"/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0" xfId="0" applyNumberFormat="1" applyFill="1" applyBorder="1"/>
    <xf numFmtId="3" fontId="0" fillId="0" borderId="0" xfId="0" applyNumberFormat="1" applyBorder="1"/>
    <xf numFmtId="3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C39C-092C-4397-9FC4-6DA91779EDC1}">
  <dimension ref="A1:CW73"/>
  <sheetViews>
    <sheetView tabSelected="1" topLeftCell="A52" zoomScale="76" zoomScaleNormal="90" workbookViewId="0">
      <selection activeCell="H73" sqref="H73"/>
    </sheetView>
  </sheetViews>
  <sheetFormatPr defaultRowHeight="14.5" x14ac:dyDescent="0.35"/>
  <cols>
    <col min="1" max="1" width="6.1796875" customWidth="1"/>
    <col min="2" max="2" width="34.36328125" customWidth="1"/>
    <col min="3" max="3" width="34.26953125" bestFit="1" customWidth="1"/>
    <col min="4" max="4" width="4.453125" customWidth="1"/>
    <col min="5" max="5" width="9.453125" customWidth="1"/>
    <col min="6" max="6" width="8.90625" bestFit="1" customWidth="1"/>
    <col min="7" max="7" width="12" customWidth="1"/>
    <col min="8" max="8" width="16.54296875" customWidth="1"/>
    <col min="9" max="9" width="35.6328125" customWidth="1"/>
    <col min="10" max="81" width="8.7265625" customWidth="1"/>
    <col min="82" max="82" width="0.36328125" customWidth="1"/>
    <col min="83" max="83" width="5.453125" customWidth="1"/>
    <col min="84" max="84" width="8.7265625" customWidth="1"/>
    <col min="85" max="85" width="20.7265625" customWidth="1"/>
  </cols>
  <sheetData>
    <row r="1" spans="1:9" x14ac:dyDescent="0.35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11" t="s">
        <v>83</v>
      </c>
    </row>
    <row r="2" spans="1:9" x14ac:dyDescent="0.35">
      <c r="A2" s="4">
        <v>1</v>
      </c>
      <c r="B2" t="s">
        <v>100</v>
      </c>
      <c r="C2" s="1" t="s">
        <v>20</v>
      </c>
      <c r="D2" s="4">
        <v>1</v>
      </c>
      <c r="E2" s="2">
        <v>110</v>
      </c>
      <c r="F2" s="2">
        <f>D2*E2</f>
        <v>110</v>
      </c>
      <c r="G2" s="1"/>
      <c r="H2" s="1">
        <v>6</v>
      </c>
      <c r="I2" t="str" cm="1">
        <f t="array" ref="I2">TRANSPOSE(_xlfn._xlws.FILTER('List Barang'!$B$3:$B$81,ISNUMBER(SEARCH(C2,'List Barang'!$B$3:$B$81)),"No Results"))</f>
        <v>Vas Mermaid 30 cm Gold</v>
      </c>
    </row>
    <row r="3" spans="1:9" x14ac:dyDescent="0.35">
      <c r="A3" s="4">
        <v>2</v>
      </c>
      <c r="B3" s="1" t="s">
        <v>101</v>
      </c>
      <c r="C3" s="1" t="s">
        <v>80</v>
      </c>
      <c r="D3" s="4">
        <v>1</v>
      </c>
      <c r="E3" s="2">
        <v>485</v>
      </c>
      <c r="F3" s="2">
        <f t="shared" ref="F3:F60" si="0">D3*E3</f>
        <v>485</v>
      </c>
      <c r="G3" s="1"/>
      <c r="H3" s="1">
        <v>16</v>
      </c>
      <c r="I3" t="str" cm="1">
        <f t="array" ref="I3">TRANSPOSE(_xlfn._xlws.FILTER('List Barang'!$B$3:$B$81,ISNUMBER(SEARCH(C3,'List Barang'!$B$3:$B$81)),"No Results"))</f>
        <v>Swing Chandelier Silver</v>
      </c>
    </row>
    <row r="4" spans="1:9" x14ac:dyDescent="0.35">
      <c r="A4" s="4">
        <v>3</v>
      </c>
      <c r="B4" s="1" t="s">
        <v>102</v>
      </c>
      <c r="C4" s="1" t="s">
        <v>20</v>
      </c>
      <c r="D4" s="4">
        <v>1</v>
      </c>
      <c r="E4" s="2">
        <v>110</v>
      </c>
      <c r="F4" s="2">
        <f t="shared" si="0"/>
        <v>110</v>
      </c>
      <c r="G4" s="1"/>
      <c r="H4" s="1">
        <v>6</v>
      </c>
      <c r="I4" t="str" cm="1">
        <f t="array" ref="I4">TRANSPOSE(_xlfn._xlws.FILTER('List Barang'!$B$3:$B$81,ISNUMBER(SEARCH(C4,'List Barang'!$B$3:$B$81)),"No Results"))</f>
        <v>Vas Mermaid 30 cm Gold</v>
      </c>
    </row>
    <row r="5" spans="1:9" x14ac:dyDescent="0.35">
      <c r="A5" s="4">
        <v>4</v>
      </c>
      <c r="B5" s="1" t="s">
        <v>103</v>
      </c>
      <c r="C5" s="1" t="s">
        <v>49</v>
      </c>
      <c r="D5" s="4">
        <v>1</v>
      </c>
      <c r="E5" s="2">
        <v>675</v>
      </c>
      <c r="F5" s="2">
        <f t="shared" si="0"/>
        <v>675</v>
      </c>
      <c r="G5" s="1"/>
      <c r="H5" s="1">
        <v>18</v>
      </c>
      <c r="I5" t="str" cm="1">
        <f t="array" ref="I5">TRANSPOSE(_xlfn._xlws.FILTER('List Barang'!$B$3:$B$81,ISNUMBER(SEARCH(C5,'List Barang'!$B$3:$B$81)),"No Results"))</f>
        <v>8 LED Hanging Chandelier Gold Acrylic</v>
      </c>
    </row>
    <row r="6" spans="1:9" x14ac:dyDescent="0.35">
      <c r="A6" s="4">
        <v>5</v>
      </c>
      <c r="B6" s="1" t="s">
        <v>104</v>
      </c>
      <c r="C6" s="1" t="s">
        <v>20</v>
      </c>
      <c r="D6" s="4">
        <v>2</v>
      </c>
      <c r="E6" s="2">
        <v>110</v>
      </c>
      <c r="F6" s="2">
        <f t="shared" si="0"/>
        <v>220</v>
      </c>
      <c r="G6" s="1"/>
      <c r="H6" s="1">
        <v>12</v>
      </c>
      <c r="I6" t="str" cm="1">
        <f t="array" ref="I6">TRANSPOSE(_xlfn._xlws.FILTER('List Barang'!$B$3:$B$81,ISNUMBER(SEARCH(C6,'List Barang'!$B$3:$B$81)),"No Results"))</f>
        <v>Vas Mermaid 30 cm Gold</v>
      </c>
    </row>
    <row r="7" spans="1:9" x14ac:dyDescent="0.35">
      <c r="A7" s="4">
        <v>6</v>
      </c>
      <c r="B7" s="1" t="s">
        <v>105</v>
      </c>
      <c r="C7" s="1" t="s">
        <v>49</v>
      </c>
      <c r="D7" s="4">
        <v>3</v>
      </c>
      <c r="E7" s="2">
        <v>675</v>
      </c>
      <c r="F7" s="2">
        <f t="shared" si="0"/>
        <v>2025</v>
      </c>
      <c r="G7" s="1"/>
      <c r="H7" s="1">
        <v>55</v>
      </c>
      <c r="I7" t="str" cm="1">
        <f t="array" ref="I7">TRANSPOSE(_xlfn._xlws.FILTER('List Barang'!$B$3:$B$81,ISNUMBER(SEARCH(C7,'List Barang'!$B$3:$B$81)),"No Results"))</f>
        <v>8 LED Hanging Chandelier Gold Acrylic</v>
      </c>
    </row>
    <row r="8" spans="1:9" x14ac:dyDescent="0.35">
      <c r="A8" s="4">
        <v>7</v>
      </c>
      <c r="B8" s="1" t="s">
        <v>106</v>
      </c>
      <c r="C8" s="1" t="s">
        <v>56</v>
      </c>
      <c r="D8" s="4">
        <v>10</v>
      </c>
      <c r="E8" s="2">
        <v>95</v>
      </c>
      <c r="F8" s="2">
        <f t="shared" si="0"/>
        <v>950</v>
      </c>
      <c r="G8" s="1"/>
      <c r="H8" s="1">
        <v>53</v>
      </c>
      <c r="I8" t="str" cm="1">
        <f t="array" ref="I8">TRANSPOSE(_xlfn._xlws.FILTER('List Barang'!$B$3:$B$81,ISNUMBER(SEARCH(C8,'List Barang'!$B$3:$B$81)),"No Results"))</f>
        <v>Tirai Sequin Silver</v>
      </c>
    </row>
    <row r="9" spans="1:9" x14ac:dyDescent="0.35">
      <c r="A9" s="4">
        <v>8</v>
      </c>
      <c r="B9" s="1" t="s">
        <v>107</v>
      </c>
      <c r="C9" s="1" t="s">
        <v>20</v>
      </c>
      <c r="D9" s="4">
        <v>1</v>
      </c>
      <c r="E9" s="2">
        <v>110</v>
      </c>
      <c r="F9" s="2">
        <f t="shared" si="0"/>
        <v>110</v>
      </c>
      <c r="G9" s="1"/>
      <c r="H9" s="1">
        <v>6</v>
      </c>
      <c r="I9" t="str" cm="1">
        <f t="array" ref="I9">TRANSPOSE(_xlfn._xlws.FILTER('List Barang'!$B$3:$B$90,ISNUMBER(SEARCH(C9,'List Barang'!$B$3:$B$90)),"No Results"))</f>
        <v>Vas Mermaid 30 cm Gold</v>
      </c>
    </row>
    <row r="10" spans="1:9" x14ac:dyDescent="0.35">
      <c r="A10" s="4">
        <v>9</v>
      </c>
      <c r="B10" s="1" t="s">
        <v>108</v>
      </c>
      <c r="C10" s="1" t="s">
        <v>80</v>
      </c>
      <c r="D10" s="4">
        <v>1</v>
      </c>
      <c r="E10" s="2">
        <v>485</v>
      </c>
      <c r="F10" s="2">
        <f t="shared" si="0"/>
        <v>485</v>
      </c>
      <c r="G10" s="1"/>
      <c r="H10" s="1">
        <v>26</v>
      </c>
      <c r="I10" t="str" cm="1">
        <f t="array" ref="I10">TRANSPOSE(_xlfn._xlws.FILTER('List Barang'!$B$3:$B$90,ISNUMBER(SEARCH(C10,'List Barang'!$B$3:$B$90)),"No Results"))</f>
        <v>Swing Chandelier Silver</v>
      </c>
    </row>
    <row r="11" spans="1:9" x14ac:dyDescent="0.35">
      <c r="A11" s="4">
        <v>10</v>
      </c>
      <c r="B11" s="1" t="s">
        <v>109</v>
      </c>
      <c r="C11" s="1" t="s">
        <v>110</v>
      </c>
      <c r="D11" s="4">
        <v>1</v>
      </c>
      <c r="E11" s="2">
        <v>125</v>
      </c>
      <c r="F11" s="2">
        <f t="shared" si="0"/>
        <v>125</v>
      </c>
      <c r="G11" s="1"/>
      <c r="H11" s="1">
        <v>9</v>
      </c>
      <c r="I11" t="str" cm="1">
        <f t="array" ref="I11">TRANSPOSE(_xlfn._xlws.FILTER('List Barang'!$B$3:$B$90,ISNUMBER(SEARCH(C11,'List Barang'!$B$3:$B$90)),"No Results"))</f>
        <v>Classic Flower Holder 22 cm Silver</v>
      </c>
    </row>
    <row r="12" spans="1:9" x14ac:dyDescent="0.35">
      <c r="A12" s="4">
        <v>11</v>
      </c>
      <c r="B12" s="1" t="s">
        <v>111</v>
      </c>
      <c r="C12" s="1" t="s">
        <v>112</v>
      </c>
      <c r="D12" s="4">
        <v>3</v>
      </c>
      <c r="E12" s="2">
        <v>900</v>
      </c>
      <c r="F12" s="2">
        <f t="shared" si="0"/>
        <v>2700</v>
      </c>
      <c r="G12" s="1">
        <v>20</v>
      </c>
      <c r="H12" s="1">
        <v>116</v>
      </c>
      <c r="I12" t="str" cm="1">
        <f t="array" ref="I12">TRANSPOSE(_xlfn._xlws.FILTER('List Barang'!$B$3:$B$90,ISNUMBER(SEARCH(C12,'List Barang'!$B$3:$B$90)),"No Results"))</f>
        <v>Spiral Chandelier Silver</v>
      </c>
    </row>
    <row r="13" spans="1:9" x14ac:dyDescent="0.35">
      <c r="A13" s="4">
        <v>12</v>
      </c>
      <c r="B13" s="1" t="s">
        <v>89</v>
      </c>
      <c r="C13" s="1" t="s">
        <v>90</v>
      </c>
      <c r="D13" s="4">
        <v>1</v>
      </c>
      <c r="E13" s="2">
        <v>330</v>
      </c>
      <c r="F13" s="2">
        <f t="shared" si="0"/>
        <v>330</v>
      </c>
      <c r="G13" s="1"/>
      <c r="H13" s="1"/>
      <c r="I13" t="str" cm="1">
        <f t="array" ref="I13">TRANSPOSE(_xlfn._xlws.FILTER('List Barang'!$B$3:$B$90,ISNUMBER(SEARCH(C13,'List Barang'!$B$3:$B$90)),"No Results"))</f>
        <v>Leher S Candelabra 150 cm</v>
      </c>
    </row>
    <row r="14" spans="1:9" x14ac:dyDescent="0.35">
      <c r="A14" s="4"/>
      <c r="B14" s="1"/>
      <c r="C14" s="1" t="s">
        <v>113</v>
      </c>
      <c r="D14" s="4">
        <v>1</v>
      </c>
      <c r="E14" s="2">
        <v>50</v>
      </c>
      <c r="F14" s="2">
        <f t="shared" si="0"/>
        <v>50</v>
      </c>
      <c r="G14" s="1"/>
      <c r="H14" s="1">
        <v>24</v>
      </c>
      <c r="I14" t="str" cm="1">
        <f t="array" ref="I14">TRANSPOSE(_xlfn._xlws.FILTER('List Barang'!$B$3:$B$90,ISNUMBER(SEARCH(C14,'List Barang'!$B$3:$B$90)),"No Results"))</f>
        <v>Crystal Hawaian 62 cm Silver</v>
      </c>
    </row>
    <row r="15" spans="1:9" x14ac:dyDescent="0.35">
      <c r="A15" s="4">
        <v>13</v>
      </c>
      <c r="B15" s="1" t="s">
        <v>114</v>
      </c>
      <c r="C15" s="1" t="s">
        <v>49</v>
      </c>
      <c r="D15" s="4">
        <v>1</v>
      </c>
      <c r="E15" s="21">
        <v>675</v>
      </c>
      <c r="F15" s="2">
        <f t="shared" si="0"/>
        <v>675</v>
      </c>
      <c r="G15" s="1"/>
      <c r="H15" s="1">
        <v>32</v>
      </c>
      <c r="I15" t="str" cm="1">
        <f t="array" ref="I15">TRANSPOSE(_xlfn._xlws.FILTER('List Barang'!$B$3:$B$90,ISNUMBER(SEARCH(C15,'List Barang'!$B$3:$B$90)),"No Results"))</f>
        <v>8 LED Hanging Chandelier Gold Acrylic</v>
      </c>
    </row>
    <row r="16" spans="1:9" x14ac:dyDescent="0.35">
      <c r="A16" s="4">
        <v>14</v>
      </c>
      <c r="B16" s="1" t="s">
        <v>115</v>
      </c>
      <c r="C16" s="1" t="s">
        <v>14</v>
      </c>
      <c r="D16" s="4">
        <v>1</v>
      </c>
      <c r="E16" s="2">
        <v>650</v>
      </c>
      <c r="F16" s="2">
        <f t="shared" si="0"/>
        <v>650</v>
      </c>
      <c r="G16" s="1"/>
      <c r="H16" s="1">
        <v>31</v>
      </c>
      <c r="I16" t="str" cm="1">
        <f t="array" ref="I16">TRANSPOSE(_xlfn._xlws.FILTER('List Barang'!$B$3:$B$90,ISNUMBER(SEARCH(C16,'List Barang'!$B$3:$B$90)),"No Results"))</f>
        <v>Mirror Carpet White</v>
      </c>
    </row>
    <row r="17" spans="1:9" x14ac:dyDescent="0.35">
      <c r="A17" s="4">
        <v>15</v>
      </c>
      <c r="B17" s="1" t="s">
        <v>116</v>
      </c>
      <c r="C17" s="1" t="s">
        <v>14</v>
      </c>
      <c r="D17" s="4">
        <v>3</v>
      </c>
      <c r="E17" s="2">
        <v>650</v>
      </c>
      <c r="F17" s="2">
        <f t="shared" si="0"/>
        <v>1950</v>
      </c>
      <c r="G17" s="1"/>
      <c r="H17" s="1">
        <v>24</v>
      </c>
      <c r="I17" t="str" cm="1">
        <f t="array" ref="I17">TRANSPOSE(_xlfn._xlws.FILTER('List Barang'!$B$3:$B$90,ISNUMBER(SEARCH(C17,'List Barang'!$B$3:$B$90)),"No Results"))</f>
        <v>Mirror Carpet White</v>
      </c>
    </row>
    <row r="18" spans="1:9" x14ac:dyDescent="0.35">
      <c r="A18" s="4">
        <v>16</v>
      </c>
      <c r="B18" s="1" t="s">
        <v>92</v>
      </c>
      <c r="C18" s="1" t="s">
        <v>11</v>
      </c>
      <c r="D18" s="4">
        <v>2</v>
      </c>
      <c r="E18" s="2">
        <v>12</v>
      </c>
      <c r="F18" s="2">
        <f t="shared" si="0"/>
        <v>24</v>
      </c>
      <c r="G18" s="1"/>
      <c r="H18" s="1">
        <v>2</v>
      </c>
      <c r="I18" t="str" cm="1">
        <f t="array" ref="I18">TRANSPOSE(_xlfn._xlws.FILTER('List Barang'!$B$3:$B$90,ISNUMBER(SEARCH(C18,'List Barang'!$B$3:$B$90)),"No Results"))</f>
        <v>Pearl Garland</v>
      </c>
    </row>
    <row r="19" spans="1:9" x14ac:dyDescent="0.35">
      <c r="A19" s="4">
        <v>17</v>
      </c>
      <c r="B19" s="1" t="s">
        <v>117</v>
      </c>
      <c r="C19" s="1" t="s">
        <v>11</v>
      </c>
      <c r="D19" s="4">
        <v>2</v>
      </c>
      <c r="E19" s="2">
        <v>12</v>
      </c>
      <c r="F19" s="2">
        <f t="shared" si="0"/>
        <v>24</v>
      </c>
      <c r="G19" s="1"/>
      <c r="H19" s="1"/>
      <c r="I19" t="str" cm="1">
        <f t="array" ref="I19">TRANSPOSE(_xlfn._xlws.FILTER('List Barang'!$B$3:$B$90,ISNUMBER(SEARCH(C19,'List Barang'!$B$3:$B$90)),"No Results"))</f>
        <v>Pearl Garland</v>
      </c>
    </row>
    <row r="20" spans="1:9" x14ac:dyDescent="0.35">
      <c r="A20" s="4"/>
      <c r="B20" s="1"/>
      <c r="C20" s="1" t="s">
        <v>20</v>
      </c>
      <c r="D20" s="4">
        <v>1</v>
      </c>
      <c r="E20" s="2">
        <v>110</v>
      </c>
      <c r="F20" s="2">
        <f t="shared" si="0"/>
        <v>110</v>
      </c>
      <c r="G20" s="1"/>
      <c r="H20" s="1">
        <v>9</v>
      </c>
      <c r="I20" t="str" cm="1">
        <f t="array" ref="I20">TRANSPOSE(_xlfn._xlws.FILTER('List Barang'!$B$3:$B$90,ISNUMBER(SEARCH(C20,'List Barang'!$B$3:$B$90)),"No Results"))</f>
        <v>Vas Mermaid 30 cm Gold</v>
      </c>
    </row>
    <row r="21" spans="1:9" x14ac:dyDescent="0.35">
      <c r="A21" s="4">
        <v>18</v>
      </c>
      <c r="B21" s="12" t="s">
        <v>118</v>
      </c>
      <c r="C21" s="1" t="s">
        <v>119</v>
      </c>
      <c r="D21" s="4">
        <v>1</v>
      </c>
      <c r="E21" s="2">
        <v>200</v>
      </c>
      <c r="F21" s="2">
        <f t="shared" si="0"/>
        <v>200</v>
      </c>
      <c r="G21" s="1"/>
      <c r="H21" s="1">
        <v>13</v>
      </c>
      <c r="I21" t="str" cm="1">
        <f t="array" ref="I21">TRANSPOSE(_xlfn._xlws.FILTER('List Barang'!$B$3:$B$95,ISNUMBER(SEARCH(C21,'List Barang'!$B$3:$B$95)),"No Results"))</f>
        <v xml:space="preserve">Cairan Desinfektan Alat fogging 500ml </v>
      </c>
    </row>
    <row r="22" spans="1:9" x14ac:dyDescent="0.35">
      <c r="A22" s="4">
        <v>19</v>
      </c>
      <c r="B22" s="3" t="s">
        <v>120</v>
      </c>
      <c r="C22" s="1" t="s">
        <v>121</v>
      </c>
      <c r="D22" s="4">
        <v>1</v>
      </c>
      <c r="E22" s="2">
        <v>800</v>
      </c>
      <c r="F22" s="2">
        <f t="shared" si="0"/>
        <v>800</v>
      </c>
      <c r="G22" s="1"/>
      <c r="H22" s="1">
        <v>36</v>
      </c>
      <c r="I22" t="str" cm="1">
        <f t="array" ref="I22">TRANSPOSE(_xlfn._xlws.FILTER('List Barang'!$B$3:$B$95,ISNUMBER(SEARCH(C22,'List Barang'!$B$3:$B$95)),"No Results"))</f>
        <v>Empire Chandelier Gold</v>
      </c>
    </row>
    <row r="23" spans="1:9" x14ac:dyDescent="0.35">
      <c r="A23" s="4">
        <v>20</v>
      </c>
      <c r="B23" s="3" t="s">
        <v>122</v>
      </c>
      <c r="C23" s="1" t="s">
        <v>0</v>
      </c>
      <c r="D23" s="5">
        <v>1</v>
      </c>
      <c r="E23" s="21">
        <v>125</v>
      </c>
      <c r="F23" s="2">
        <f t="shared" si="0"/>
        <v>125</v>
      </c>
      <c r="G23" s="1"/>
      <c r="H23" s="1">
        <v>2</v>
      </c>
      <c r="I23" t="str" cm="1">
        <f t="array" ref="I23">TRANSPOSE(_xlfn._xlws.FILTER('List Barang'!$B$3:$B$95,ISNUMBER(SEARCH(C23,'List Barang'!$B$3:$B$95)),"No Results"))</f>
        <v>Rustic Trophy Vase</v>
      </c>
    </row>
    <row r="24" spans="1:9" x14ac:dyDescent="0.35">
      <c r="A24" s="4">
        <v>21</v>
      </c>
      <c r="B24" s="3" t="s">
        <v>123</v>
      </c>
      <c r="C24" s="1" t="s">
        <v>80</v>
      </c>
      <c r="D24" s="5">
        <v>1</v>
      </c>
      <c r="E24" s="7">
        <v>485</v>
      </c>
      <c r="F24" s="2">
        <f t="shared" si="0"/>
        <v>485</v>
      </c>
      <c r="G24" s="1"/>
      <c r="H24" s="1">
        <v>26</v>
      </c>
      <c r="I24" t="str" cm="1">
        <f t="array" ref="I24">TRANSPOSE(_xlfn._xlws.FILTER('List Barang'!$B$3:$B$95,ISNUMBER(SEARCH(C24,'List Barang'!$B$3:$B$95)),"No Results"))</f>
        <v>Swing Chandelier Silver</v>
      </c>
    </row>
    <row r="25" spans="1:9" x14ac:dyDescent="0.35">
      <c r="A25" s="4">
        <v>22</v>
      </c>
      <c r="B25" s="3" t="s">
        <v>124</v>
      </c>
      <c r="C25" s="1" t="s">
        <v>37</v>
      </c>
      <c r="D25" s="5">
        <v>12</v>
      </c>
      <c r="E25" s="7">
        <v>70</v>
      </c>
      <c r="F25" s="2">
        <f t="shared" si="0"/>
        <v>840</v>
      </c>
      <c r="G25" s="1"/>
      <c r="H25" s="1">
        <v>57</v>
      </c>
      <c r="I25" t="str" cm="1">
        <f t="array" ref="I25">TRANSPOSE(_xlfn._xlws.FILTER('List Barang'!$B$3:$B$95,ISNUMBER(SEARCH(C25,'List Barang'!$B$3:$B$95)),"No Results"))</f>
        <v>Crystal Roll Beads Rainbow</v>
      </c>
    </row>
    <row r="26" spans="1:9" x14ac:dyDescent="0.35">
      <c r="A26" s="4">
        <v>23</v>
      </c>
      <c r="B26" s="3" t="s">
        <v>125</v>
      </c>
      <c r="C26" s="1" t="s">
        <v>37</v>
      </c>
      <c r="D26" s="5">
        <v>17</v>
      </c>
      <c r="E26" s="7">
        <v>70</v>
      </c>
      <c r="F26" s="2">
        <f t="shared" si="0"/>
        <v>1190</v>
      </c>
      <c r="G26" s="1">
        <v>20</v>
      </c>
      <c r="H26" s="1">
        <v>83</v>
      </c>
      <c r="I26" t="str" cm="1">
        <f t="array" ref="I26">TRANSPOSE(_xlfn._xlws.FILTER('List Barang'!$B$3:$B$95,ISNUMBER(SEARCH(C26,'List Barang'!$B$3:$B$95)),"No Results"))</f>
        <v>Crystal Roll Beads Rainbow</v>
      </c>
    </row>
    <row r="27" spans="1:9" x14ac:dyDescent="0.35">
      <c r="A27" s="4">
        <v>24</v>
      </c>
      <c r="B27" s="3" t="s">
        <v>126</v>
      </c>
      <c r="C27" s="1" t="s">
        <v>16</v>
      </c>
      <c r="D27" s="5">
        <v>1</v>
      </c>
      <c r="E27" s="7">
        <v>180</v>
      </c>
      <c r="F27" s="2">
        <f t="shared" si="0"/>
        <v>180</v>
      </c>
      <c r="G27" s="1"/>
      <c r="H27" s="1"/>
      <c r="I27" t="str" cm="1">
        <f t="array" ref="I27">TRANSPOSE(_xlfn._xlws.FILTER('List Barang'!$B$3:$B$95,ISNUMBER(SEARCH(C27,'List Barang'!$B$3:$B$95)),"No Results"))</f>
        <v>Ferris Wheel Garland 36 cm</v>
      </c>
    </row>
    <row r="28" spans="1:9" x14ac:dyDescent="0.35">
      <c r="A28" s="4"/>
      <c r="B28" s="3"/>
      <c r="C28" s="1" t="s">
        <v>15</v>
      </c>
      <c r="D28" s="5">
        <v>1</v>
      </c>
      <c r="E28" s="7">
        <v>60</v>
      </c>
      <c r="F28" s="2">
        <f t="shared" si="0"/>
        <v>60</v>
      </c>
      <c r="G28" s="1"/>
      <c r="H28" s="1">
        <v>16</v>
      </c>
      <c r="I28" t="str" cm="1">
        <f t="array" ref="I28">TRANSPOSE(_xlfn._xlws.FILTER('List Barang'!$B$3:$B$95,ISNUMBER(SEARCH(C28,'List Barang'!$B$3:$B$95)),"No Results"))</f>
        <v>12504 Magenta Pink Bouquet</v>
      </c>
    </row>
    <row r="29" spans="1:9" x14ac:dyDescent="0.35">
      <c r="A29" s="4">
        <v>25</v>
      </c>
      <c r="B29" s="1" t="s">
        <v>127</v>
      </c>
      <c r="C29" s="1" t="s">
        <v>128</v>
      </c>
      <c r="D29" s="4">
        <v>2</v>
      </c>
      <c r="E29" s="7">
        <v>40</v>
      </c>
      <c r="F29" s="2">
        <f t="shared" si="0"/>
        <v>80</v>
      </c>
      <c r="G29" s="1"/>
      <c r="H29">
        <v>6</v>
      </c>
      <c r="I29" t="str" cm="1">
        <f t="array" ref="I29">TRANSPOSE(_xlfn._xlws.FILTER('List Barang'!$B$3:$B$95,ISNUMBER(SEARCH(C29,'List Barang'!$B$3:$B$95)),"No Results"))</f>
        <v>Glass Ornament Candle Holder White</v>
      </c>
    </row>
    <row r="30" spans="1:9" x14ac:dyDescent="0.35">
      <c r="A30" s="4">
        <v>26</v>
      </c>
      <c r="B30" s="1" t="s">
        <v>129</v>
      </c>
      <c r="C30" s="1" t="s">
        <v>20</v>
      </c>
      <c r="D30" s="4">
        <v>2</v>
      </c>
      <c r="E30" s="7">
        <v>110</v>
      </c>
      <c r="F30" s="2">
        <f t="shared" si="0"/>
        <v>220</v>
      </c>
      <c r="G30" s="1"/>
      <c r="H30" s="1"/>
      <c r="I30" t="str" cm="1">
        <f t="array" ref="I30">TRANSPOSE(_xlfn._xlws.FILTER('List Barang'!$B$3:$B$95,ISNUMBER(SEARCH(C30,'List Barang'!$B$3:$B$95)),"No Results"))</f>
        <v>Vas Mermaid 30 cm Gold</v>
      </c>
    </row>
    <row r="31" spans="1:9" x14ac:dyDescent="0.35">
      <c r="A31" s="4"/>
      <c r="B31" s="1"/>
      <c r="C31" s="1" t="s">
        <v>93</v>
      </c>
      <c r="D31" s="4">
        <v>1</v>
      </c>
      <c r="E31" s="7">
        <v>65</v>
      </c>
      <c r="F31" s="2">
        <f t="shared" si="0"/>
        <v>65</v>
      </c>
      <c r="G31" s="1"/>
      <c r="H31" s="1">
        <v>19</v>
      </c>
      <c r="I31" t="str" cm="1">
        <f t="array" ref="I31">TRANSPOSE(_xlfn._xlws.FILTER('List Barang'!$B$3:$B$95,ISNUMBER(SEARCH(C31,'List Barang'!$B$3:$B$95)),"No Results"))</f>
        <v>LED Tapper Candle</v>
      </c>
    </row>
    <row r="32" spans="1:9" x14ac:dyDescent="0.35">
      <c r="A32" s="4">
        <v>27</v>
      </c>
      <c r="B32" s="3" t="s">
        <v>130</v>
      </c>
      <c r="C32" s="1" t="s">
        <v>37</v>
      </c>
      <c r="D32" s="5">
        <v>7</v>
      </c>
      <c r="E32" s="7">
        <v>75</v>
      </c>
      <c r="F32" s="2">
        <f t="shared" si="0"/>
        <v>525</v>
      </c>
      <c r="G32" s="1"/>
      <c r="H32" s="1">
        <v>35</v>
      </c>
      <c r="I32" t="str" cm="1">
        <f t="array" ref="I32">TRANSPOSE(_xlfn._xlws.FILTER('List Barang'!$B$3:$B$95,ISNUMBER(SEARCH(C32,'List Barang'!$B$3:$B$95)),"No Results"))</f>
        <v>Crystal Roll Beads Rainbow</v>
      </c>
    </row>
    <row r="33" spans="1:10" x14ac:dyDescent="0.35">
      <c r="A33" s="4">
        <v>28</v>
      </c>
      <c r="B33" s="3" t="s">
        <v>131</v>
      </c>
      <c r="C33" s="1" t="s">
        <v>37</v>
      </c>
      <c r="D33" s="5">
        <v>1</v>
      </c>
      <c r="E33" s="7">
        <v>75</v>
      </c>
      <c r="F33" s="2">
        <f t="shared" si="0"/>
        <v>75</v>
      </c>
      <c r="G33" s="1"/>
      <c r="H33" s="1">
        <v>5</v>
      </c>
      <c r="I33" t="str" cm="1">
        <f t="array" ref="I33">TRANSPOSE(_xlfn._xlws.FILTER('List Barang'!$B$3:$B$95,ISNUMBER(SEARCH(C33,'List Barang'!$B$3:$B$95)),"No Results"))</f>
        <v>Crystal Roll Beads Rainbow</v>
      </c>
    </row>
    <row r="34" spans="1:10" x14ac:dyDescent="0.35">
      <c r="A34" s="4">
        <v>29</v>
      </c>
      <c r="B34" s="1" t="s">
        <v>95</v>
      </c>
      <c r="C34" s="1" t="s">
        <v>37</v>
      </c>
      <c r="D34" s="5">
        <v>2</v>
      </c>
      <c r="E34" s="7">
        <v>75</v>
      </c>
      <c r="F34" s="2">
        <f t="shared" si="0"/>
        <v>150</v>
      </c>
      <c r="G34" s="1"/>
      <c r="H34" s="1">
        <v>10</v>
      </c>
      <c r="I34" t="str" cm="1">
        <f t="array" ref="I34">TRANSPOSE(_xlfn._xlws.FILTER('List Barang'!$B$3:$B$95,ISNUMBER(SEARCH(C34,'List Barang'!$B$3:$B$95)),"No Results"))</f>
        <v>Crystal Roll Beads Rainbow</v>
      </c>
    </row>
    <row r="35" spans="1:10" x14ac:dyDescent="0.35">
      <c r="A35" s="4">
        <v>30</v>
      </c>
      <c r="B35" s="1" t="s">
        <v>103</v>
      </c>
      <c r="C35" s="1" t="s">
        <v>49</v>
      </c>
      <c r="D35" s="5">
        <v>1</v>
      </c>
      <c r="E35" s="7">
        <v>675</v>
      </c>
      <c r="F35" s="2">
        <f t="shared" si="0"/>
        <v>675</v>
      </c>
      <c r="G35" s="1"/>
      <c r="H35" s="1">
        <v>32</v>
      </c>
      <c r="I35" t="str" cm="1">
        <f t="array" ref="I35">TRANSPOSE(_xlfn._xlws.FILTER('List Barang'!$B$3:$B$95,ISNUMBER(SEARCH(C35,'List Barang'!$B$3:$B$95)),"No Results"))</f>
        <v>8 LED Hanging Chandelier Gold Acrylic</v>
      </c>
    </row>
    <row r="36" spans="1:10" x14ac:dyDescent="0.35">
      <c r="A36" s="4">
        <v>31</v>
      </c>
      <c r="B36" s="3" t="s">
        <v>132</v>
      </c>
      <c r="C36" s="1" t="s">
        <v>119</v>
      </c>
      <c r="D36" s="5">
        <v>1</v>
      </c>
      <c r="E36" s="7">
        <v>200</v>
      </c>
      <c r="F36" s="2">
        <f t="shared" si="0"/>
        <v>200</v>
      </c>
      <c r="G36" s="1"/>
      <c r="H36" s="1">
        <v>11</v>
      </c>
      <c r="I36" t="str" cm="1">
        <f t="array" ref="I36">TRANSPOSE(_xlfn._xlws.FILTER('List Barang'!$B$3:$B$95,ISNUMBER(SEARCH(C36,'List Barang'!$B$3:$B$95)),"No Results"))</f>
        <v xml:space="preserve">Cairan Desinfektan Alat fogging 500ml </v>
      </c>
    </row>
    <row r="37" spans="1:10" x14ac:dyDescent="0.35">
      <c r="A37" s="4">
        <v>32</v>
      </c>
      <c r="B37" s="3" t="s">
        <v>133</v>
      </c>
      <c r="C37" s="1" t="s">
        <v>16</v>
      </c>
      <c r="D37" s="5">
        <v>1</v>
      </c>
      <c r="E37" s="7">
        <v>180</v>
      </c>
      <c r="F37" s="2">
        <f t="shared" si="0"/>
        <v>180</v>
      </c>
      <c r="G37" s="1"/>
      <c r="H37" s="1">
        <v>8</v>
      </c>
      <c r="I37" t="str" cm="1">
        <f t="array" ref="I37">TRANSPOSE(_xlfn._xlws.FILTER('List Barang'!$B$3:$B$95,ISNUMBER(SEARCH(C37,'List Barang'!$B$3:$B$95)),"No Results"))</f>
        <v>Ferris Wheel Garland 36 cm</v>
      </c>
    </row>
    <row r="38" spans="1:10" x14ac:dyDescent="0.35">
      <c r="A38" s="4">
        <v>33</v>
      </c>
      <c r="B38" s="3" t="s">
        <v>118</v>
      </c>
      <c r="C38" s="1" t="s">
        <v>119</v>
      </c>
      <c r="D38" s="5">
        <v>1</v>
      </c>
      <c r="E38" s="7">
        <v>200</v>
      </c>
      <c r="F38" s="2">
        <f t="shared" si="0"/>
        <v>200</v>
      </c>
      <c r="G38" s="1"/>
      <c r="H38" s="1">
        <v>14</v>
      </c>
      <c r="I38" t="str" cm="1">
        <f t="array" ref="I38">TRANSPOSE(_xlfn._xlws.FILTER('List Barang'!$B$3:$B$95,ISNUMBER(SEARCH(C38,'List Barang'!$B$3:$B$95)),"No Results"))</f>
        <v xml:space="preserve">Cairan Desinfektan Alat fogging 500ml </v>
      </c>
    </row>
    <row r="39" spans="1:10" x14ac:dyDescent="0.35">
      <c r="A39" s="4">
        <v>34</v>
      </c>
      <c r="B39" s="3" t="s">
        <v>134</v>
      </c>
      <c r="C39" s="1" t="s">
        <v>21</v>
      </c>
      <c r="D39" s="5">
        <v>2</v>
      </c>
      <c r="E39" s="7">
        <v>135</v>
      </c>
      <c r="F39" s="2">
        <f t="shared" si="0"/>
        <v>270</v>
      </c>
      <c r="G39" s="1"/>
      <c r="H39" s="1">
        <v>15</v>
      </c>
      <c r="I39" t="str" cm="1">
        <f t="array" ref="I39">TRANSPOSE(_xlfn._xlws.FILTER('List Barang'!$B$3:$B$95,ISNUMBER(SEARCH(C39,'List Barang'!$B$3:$B$95)),"No Results"))</f>
        <v>Vas Mermaid 36 cm Gold</v>
      </c>
    </row>
    <row r="40" spans="1:10" x14ac:dyDescent="0.35">
      <c r="A40" s="4">
        <v>35</v>
      </c>
      <c r="B40" s="3" t="s">
        <v>135</v>
      </c>
      <c r="C40" s="1" t="s">
        <v>37</v>
      </c>
      <c r="D40" s="5">
        <v>6</v>
      </c>
      <c r="E40" s="7">
        <v>75</v>
      </c>
      <c r="F40" s="2">
        <f t="shared" si="0"/>
        <v>450</v>
      </c>
      <c r="G40" s="1"/>
      <c r="H40" s="1">
        <v>25</v>
      </c>
      <c r="I40" t="str" cm="1">
        <f t="array" ref="I40">TRANSPOSE(_xlfn._xlws.FILTER('List Barang'!$B$3:$B$95,ISNUMBER(SEARCH(C40,'List Barang'!$B$3:$B$95)),"No Results"))</f>
        <v>Crystal Roll Beads Rainbow</v>
      </c>
    </row>
    <row r="41" spans="1:10" x14ac:dyDescent="0.35">
      <c r="A41" s="4">
        <v>36</v>
      </c>
      <c r="B41" s="3" t="s">
        <v>136</v>
      </c>
      <c r="C41" s="1" t="s">
        <v>80</v>
      </c>
      <c r="D41" s="5">
        <v>1</v>
      </c>
      <c r="E41" s="7">
        <v>485</v>
      </c>
      <c r="F41" s="2">
        <f t="shared" si="0"/>
        <v>485</v>
      </c>
      <c r="G41" s="1"/>
      <c r="H41" s="1">
        <v>16</v>
      </c>
      <c r="I41" t="str" cm="1">
        <f t="array" ref="I41">TRANSPOSE(_xlfn._xlws.FILTER('List Barang'!$B$3:$B$95,ISNUMBER(SEARCH(C41,'List Barang'!$B$3:$B$95)),"No Results"))</f>
        <v>Swing Chandelier Silver</v>
      </c>
    </row>
    <row r="42" spans="1:10" x14ac:dyDescent="0.35">
      <c r="A42" s="4">
        <v>37</v>
      </c>
      <c r="B42" s="3" t="s">
        <v>137</v>
      </c>
      <c r="C42" s="1" t="s">
        <v>51</v>
      </c>
      <c r="D42" s="5">
        <v>1</v>
      </c>
      <c r="E42" s="7">
        <v>550</v>
      </c>
      <c r="F42" s="2">
        <f t="shared" si="0"/>
        <v>550</v>
      </c>
      <c r="G42" s="1"/>
      <c r="H42" s="1">
        <v>17</v>
      </c>
      <c r="I42" t="str" cm="1">
        <f t="array" ref="I42">TRANSPOSE(_xlfn._xlws.FILTER('List Barang'!$B$3:$B$95,ISNUMBER(SEARCH(C42,'List Barang'!$B$3:$B$95)),"No Results"))</f>
        <v>6 LED Hanging Chandelier Gold Acrylic</v>
      </c>
    </row>
    <row r="43" spans="1:10" x14ac:dyDescent="0.35">
      <c r="A43" s="4">
        <v>38</v>
      </c>
      <c r="B43" s="3" t="s">
        <v>138</v>
      </c>
      <c r="C43" s="1" t="s">
        <v>42</v>
      </c>
      <c r="D43" s="5">
        <v>1</v>
      </c>
      <c r="E43" s="7">
        <v>675</v>
      </c>
      <c r="F43" s="2">
        <f t="shared" si="0"/>
        <v>675</v>
      </c>
      <c r="G43" s="1"/>
      <c r="H43" s="1">
        <v>18</v>
      </c>
      <c r="I43" t="str" cm="1">
        <f t="array" ref="I43">TRANSPOSE(_xlfn._xlws.FILTER('List Barang'!$B$3:$B$95,ISNUMBER(SEARCH(C43,'List Barang'!$B$3:$B$95)),"No Results"))</f>
        <v>6 LED Candelabra 150cm Gold Acrylic</v>
      </c>
    </row>
    <row r="44" spans="1:10" x14ac:dyDescent="0.35">
      <c r="A44" s="4">
        <v>39</v>
      </c>
      <c r="B44" s="3" t="s">
        <v>139</v>
      </c>
      <c r="C44" s="1" t="s">
        <v>42</v>
      </c>
      <c r="D44" s="4">
        <v>2</v>
      </c>
      <c r="E44" s="7">
        <v>675</v>
      </c>
      <c r="F44" s="2">
        <f t="shared" si="0"/>
        <v>1350</v>
      </c>
      <c r="G44" s="1"/>
      <c r="H44" s="1">
        <v>37</v>
      </c>
      <c r="I44" t="str" cm="1">
        <f t="array" ref="I44">TRANSPOSE(_xlfn._xlws.FILTER('List Barang'!$B$3:$B$95,ISNUMBER(SEARCH(C44,'List Barang'!$B$3:$B$95)),"No Results"))</f>
        <v>6 LED Candelabra 150cm Gold Acrylic</v>
      </c>
    </row>
    <row r="45" spans="1:10" ht="16" customHeight="1" x14ac:dyDescent="0.35">
      <c r="A45" s="4">
        <v>40</v>
      </c>
      <c r="B45" s="12" t="s">
        <v>140</v>
      </c>
      <c r="C45" s="1" t="s">
        <v>20</v>
      </c>
      <c r="D45" s="4">
        <v>1</v>
      </c>
      <c r="E45" s="7">
        <v>110</v>
      </c>
      <c r="F45" s="2">
        <f t="shared" si="0"/>
        <v>110</v>
      </c>
      <c r="G45" s="1"/>
      <c r="H45" s="1">
        <v>6</v>
      </c>
      <c r="I45" t="str" cm="1">
        <f t="array" ref="I45">TRANSPOSE(_xlfn._xlws.FILTER('List Barang'!$B$3:$B$95,ISNUMBER(SEARCH(C45,'List Barang'!$B$3:$B$95)),"No Results"))</f>
        <v>Vas Mermaid 30 cm Gold</v>
      </c>
    </row>
    <row r="46" spans="1:10" x14ac:dyDescent="0.35">
      <c r="A46" s="4">
        <v>41</v>
      </c>
      <c r="B46" s="3" t="s">
        <v>141</v>
      </c>
      <c r="C46" s="1" t="s">
        <v>32</v>
      </c>
      <c r="D46" s="4">
        <v>2</v>
      </c>
      <c r="E46" s="7">
        <v>525</v>
      </c>
      <c r="F46" s="2">
        <f t="shared" si="0"/>
        <v>1050</v>
      </c>
      <c r="G46" s="1">
        <v>21</v>
      </c>
      <c r="H46" s="1">
        <v>33</v>
      </c>
      <c r="I46" t="str" cm="1">
        <f t="array" ref="I46">TRANSPOSE(_xlfn._xlws.FILTER('List Barang'!$B$3:$B$95,ISNUMBER(SEARCH(C46,'List Barang'!$B$3:$B$95)),"No Results"))</f>
        <v>11 Head LED Plastic Ball Stand</v>
      </c>
    </row>
    <row r="47" spans="1:10" x14ac:dyDescent="0.35">
      <c r="A47" s="4">
        <v>42</v>
      </c>
      <c r="B47" s="3" t="s">
        <v>142</v>
      </c>
      <c r="C47" s="1" t="s">
        <v>11</v>
      </c>
      <c r="D47" s="4">
        <v>3</v>
      </c>
      <c r="E47" s="7">
        <v>12</v>
      </c>
      <c r="F47" s="2">
        <f t="shared" si="0"/>
        <v>36</v>
      </c>
      <c r="G47" s="1"/>
      <c r="H47" s="1">
        <v>2</v>
      </c>
      <c r="I47" t="str" cm="1">
        <f t="array" ref="I47">TRANSPOSE(_xlfn._xlws.FILTER('List Barang'!$B$3:$B$95,ISNUMBER(SEARCH(C47,'List Barang'!$B$3:$B$95)),"No Results"))</f>
        <v>Pearl Garland</v>
      </c>
    </row>
    <row r="48" spans="1:10" x14ac:dyDescent="0.35">
      <c r="A48" s="4">
        <v>43</v>
      </c>
      <c r="B48" s="3" t="s">
        <v>143</v>
      </c>
      <c r="C48" s="1" t="s">
        <v>19</v>
      </c>
      <c r="D48" s="4">
        <v>2</v>
      </c>
      <c r="E48" s="7">
        <v>550</v>
      </c>
      <c r="F48" s="2">
        <f t="shared" si="0"/>
        <v>1100</v>
      </c>
      <c r="G48" s="1"/>
      <c r="H48" s="1"/>
      <c r="I48" t="str" cm="1">
        <f t="array" ref="I48:J48">TRANSPOSE(_xlfn._xlws.FILTER('List Barang'!$B$3:$B$95,ISNUMBER(SEARCH(C48,'List Barang'!$B$3:$B$95)),"No Results"))</f>
        <v>6 LED Candelabra 80 cm Gold</v>
      </c>
      <c r="J48" t="str">
        <v>6 LED Candelabra 80 cm Gold</v>
      </c>
    </row>
    <row r="49" spans="1:101" x14ac:dyDescent="0.35">
      <c r="A49" s="4"/>
      <c r="B49" s="3"/>
      <c r="C49" s="1" t="s">
        <v>11</v>
      </c>
      <c r="D49" s="4">
        <v>12</v>
      </c>
      <c r="E49" s="15">
        <v>12</v>
      </c>
      <c r="F49" s="2">
        <f t="shared" si="0"/>
        <v>144</v>
      </c>
      <c r="G49" s="1">
        <v>25</v>
      </c>
      <c r="H49" s="1">
        <v>40</v>
      </c>
      <c r="I49" t="str" cm="1">
        <f t="array" ref="I49">TRANSPOSE(_xlfn._xlws.FILTER('List Barang'!$B$3:$B$95,ISNUMBER(SEARCH(C49,'List Barang'!$B$3:$B$95)),"No Results"))</f>
        <v>Pearl Garland</v>
      </c>
    </row>
    <row r="50" spans="1:101" x14ac:dyDescent="0.35">
      <c r="A50" s="4">
        <v>44</v>
      </c>
      <c r="B50" s="3" t="s">
        <v>144</v>
      </c>
      <c r="C50" s="1" t="s">
        <v>49</v>
      </c>
      <c r="D50" s="13">
        <v>1</v>
      </c>
      <c r="E50" s="1">
        <v>675</v>
      </c>
      <c r="F50" s="2">
        <f t="shared" si="0"/>
        <v>675</v>
      </c>
      <c r="G50" s="14"/>
      <c r="H50" s="1">
        <v>18</v>
      </c>
      <c r="I50" t="str" cm="1">
        <f t="array" ref="I50">TRANSPOSE(_xlfn._xlws.FILTER('List Barang'!$B$3:$B$95,ISNUMBER(SEARCH(C50,'List Barang'!$B$3:$B$95)),"No Results"))</f>
        <v>8 LED Hanging Chandelier Gold Acrylic</v>
      </c>
    </row>
    <row r="51" spans="1:101" x14ac:dyDescent="0.35">
      <c r="A51" s="4">
        <v>45</v>
      </c>
      <c r="B51" s="3" t="s">
        <v>145</v>
      </c>
      <c r="C51" s="1" t="s">
        <v>37</v>
      </c>
      <c r="D51" s="13">
        <v>15</v>
      </c>
      <c r="E51" s="1">
        <v>70</v>
      </c>
      <c r="F51" s="2">
        <f t="shared" si="0"/>
        <v>1050</v>
      </c>
      <c r="G51" s="14"/>
      <c r="H51" s="2">
        <v>59</v>
      </c>
      <c r="I51" t="str" cm="1">
        <f t="array" ref="I51">TRANSPOSE(_xlfn._xlws.FILTER('List Barang'!$B$3:$B$95,ISNUMBER(SEARCH(C51,'List Barang'!$B$3:$B$95)),"No Results"))</f>
        <v>Crystal Roll Beads Rainbow</v>
      </c>
    </row>
    <row r="52" spans="1:101" x14ac:dyDescent="0.35">
      <c r="A52" s="4">
        <v>46</v>
      </c>
      <c r="B52" s="3" t="s">
        <v>146</v>
      </c>
      <c r="C52" s="1" t="s">
        <v>37</v>
      </c>
      <c r="D52" s="5">
        <v>1</v>
      </c>
      <c r="E52" s="16">
        <v>75</v>
      </c>
      <c r="F52" s="2">
        <f t="shared" si="0"/>
        <v>75</v>
      </c>
      <c r="G52" s="1"/>
      <c r="H52" s="1">
        <v>4</v>
      </c>
      <c r="I52" t="str" cm="1">
        <f t="array" ref="I52">TRANSPOSE(_xlfn._xlws.FILTER('List Barang'!$B$3:$B$95,ISNUMBER(SEARCH(C52,'List Barang'!$B$3:$B$95)),"No Results"))</f>
        <v>Crystal Roll Beads Rainbow</v>
      </c>
      <c r="K52" s="6"/>
    </row>
    <row r="53" spans="1:101" x14ac:dyDescent="0.35">
      <c r="A53" s="4">
        <v>47</v>
      </c>
      <c r="B53" s="3" t="s">
        <v>147</v>
      </c>
      <c r="C53" s="1" t="s">
        <v>20</v>
      </c>
      <c r="D53" s="5">
        <v>2</v>
      </c>
      <c r="E53" s="7">
        <v>110</v>
      </c>
      <c r="F53" s="2">
        <f t="shared" si="0"/>
        <v>220</v>
      </c>
      <c r="G53" s="1"/>
      <c r="H53" s="1">
        <v>12</v>
      </c>
      <c r="I53" t="str" cm="1">
        <f t="array" ref="I53">TRANSPOSE(_xlfn._xlws.FILTER('List Barang'!$B$3:$B$95,ISNUMBER(SEARCH(C53,'List Barang'!$B$3:$B$95)),"No Results"))</f>
        <v>Vas Mermaid 30 cm Gold</v>
      </c>
    </row>
    <row r="54" spans="1:101" x14ac:dyDescent="0.35">
      <c r="A54" s="4">
        <v>48</v>
      </c>
      <c r="B54" s="3" t="s">
        <v>148</v>
      </c>
      <c r="C54" s="1" t="s">
        <v>51</v>
      </c>
      <c r="D54" s="5">
        <v>1</v>
      </c>
      <c r="E54" s="7">
        <v>550</v>
      </c>
      <c r="F54" s="2">
        <f t="shared" si="0"/>
        <v>550</v>
      </c>
      <c r="G54" s="1"/>
      <c r="H54" s="1"/>
      <c r="I54" t="str" cm="1">
        <f t="array" ref="I54">TRANSPOSE(_xlfn._xlws.FILTER('List Barang'!$B$3:$B$95,ISNUMBER(SEARCH(C54,'List Barang'!$B$3:$B$95)),"No Results"))</f>
        <v>6 LED Hanging Chandelier Gold Acrylic</v>
      </c>
    </row>
    <row r="55" spans="1:101" x14ac:dyDescent="0.35">
      <c r="A55" s="17"/>
      <c r="B55" s="1"/>
      <c r="C55" s="1" t="s">
        <v>52</v>
      </c>
      <c r="D55" s="5">
        <v>1</v>
      </c>
      <c r="E55" s="7">
        <v>550</v>
      </c>
      <c r="F55" s="2">
        <f t="shared" si="0"/>
        <v>550</v>
      </c>
      <c r="G55" s="1"/>
      <c r="H55" s="1">
        <v>34</v>
      </c>
      <c r="I55" t="str" cm="1">
        <f t="array" ref="I55">TRANSPOSE(_xlfn._xlws.FILTER('List Barang'!$B$3:$B$95,ISNUMBER(SEARCH(C55,'List Barang'!$B$3:$B$95)),"No Results"))</f>
        <v>6 LED Hanging Chandelier Silver Acrylic</v>
      </c>
    </row>
    <row r="56" spans="1:101" x14ac:dyDescent="0.35">
      <c r="A56" s="5">
        <v>49</v>
      </c>
      <c r="B56" s="3" t="s">
        <v>149</v>
      </c>
      <c r="C56" s="1" t="s">
        <v>32</v>
      </c>
      <c r="D56" s="5">
        <v>2</v>
      </c>
      <c r="E56" s="7">
        <v>525</v>
      </c>
      <c r="F56" s="2">
        <f t="shared" si="0"/>
        <v>1050</v>
      </c>
      <c r="G56" s="1"/>
      <c r="H56" s="3">
        <v>33</v>
      </c>
      <c r="I56" t="str" cm="1">
        <f t="array" ref="I56">TRANSPOSE(_xlfn._xlws.FILTER('List Barang'!$B$3:$B$95,ISNUMBER(SEARCH(C56,'List Barang'!$B$3:$B$95)),"No Results"))</f>
        <v>11 Head LED Plastic Ball Stand</v>
      </c>
    </row>
    <row r="57" spans="1:101" x14ac:dyDescent="0.35">
      <c r="A57" s="5">
        <v>50</v>
      </c>
      <c r="B57" s="3" t="s">
        <v>150</v>
      </c>
      <c r="C57" s="1" t="s">
        <v>113</v>
      </c>
      <c r="D57" s="5">
        <v>2</v>
      </c>
      <c r="E57" s="21">
        <v>330</v>
      </c>
      <c r="F57" s="2">
        <f t="shared" si="0"/>
        <v>660</v>
      </c>
      <c r="G57" s="1"/>
      <c r="I57" t="str" cm="1">
        <f t="array" ref="I57">TRANSPOSE(_xlfn._xlws.FILTER('List Barang'!$B$3:$B$95,ISNUMBER(SEARCH(C57,'List Barang'!$B$3:$B$95)),"No Results"))</f>
        <v>Crystal Hawaian 62 cm Silver</v>
      </c>
    </row>
    <row r="58" spans="1:101" x14ac:dyDescent="0.35">
      <c r="A58" s="5"/>
      <c r="B58" s="3"/>
      <c r="C58" s="1" t="s">
        <v>11</v>
      </c>
      <c r="D58" s="5">
        <v>1</v>
      </c>
      <c r="E58" s="7">
        <v>12</v>
      </c>
      <c r="F58" s="2">
        <f t="shared" si="0"/>
        <v>12</v>
      </c>
      <c r="G58" s="1"/>
      <c r="H58" s="3">
        <v>34</v>
      </c>
      <c r="I58" t="str" cm="1">
        <f t="array" ref="I58">TRANSPOSE(_xlfn._xlws.FILTER('List Barang'!$B$3:$B$95,ISNUMBER(SEARCH(C58,'List Barang'!$B$3:$B$95)),"No Results"))</f>
        <v>Pearl Garland</v>
      </c>
    </row>
    <row r="59" spans="1:101" x14ac:dyDescent="0.35">
      <c r="A59" s="5">
        <v>51</v>
      </c>
      <c r="B59" s="3" t="s">
        <v>151</v>
      </c>
      <c r="C59" s="1" t="s">
        <v>152</v>
      </c>
      <c r="D59" s="5">
        <v>2</v>
      </c>
      <c r="E59" s="7">
        <v>215</v>
      </c>
      <c r="F59" s="2">
        <f t="shared" si="0"/>
        <v>430</v>
      </c>
      <c r="G59" s="1"/>
      <c r="H59" s="3">
        <v>24</v>
      </c>
      <c r="I59" t="str" cm="1">
        <f t="array" ref="I59">TRANSPOSE(_xlfn._xlws.FILTER('List Barang'!$B$3:$B$95,ISNUMBER(SEARCH(C59,'List Barang'!$B$3:$B$95)),"No Results"))</f>
        <v>Crystal Garland Centerpiece 59 cm Silver</v>
      </c>
    </row>
    <row r="60" spans="1:101" x14ac:dyDescent="0.35">
      <c r="A60" s="5">
        <v>52</v>
      </c>
      <c r="B60" s="3" t="s">
        <v>153</v>
      </c>
      <c r="C60" s="1" t="s">
        <v>154</v>
      </c>
      <c r="D60" s="5">
        <v>10</v>
      </c>
      <c r="E60" s="7">
        <v>750</v>
      </c>
      <c r="F60" s="2">
        <f t="shared" si="0"/>
        <v>7500</v>
      </c>
      <c r="G60" s="1"/>
      <c r="H60" s="3">
        <v>94</v>
      </c>
      <c r="I60" t="str" cm="1">
        <f t="array" ref="I60">TRANSPOSE(_xlfn._xlws.FILTER('List Barang'!$B$3:$B$95,ISNUMBER(SEARCH(C60,'List Barang'!$B$3:$B$95)),"No Results"))</f>
        <v>9 Head Square Acrylic Candle Holder</v>
      </c>
    </row>
    <row r="61" spans="1:101" x14ac:dyDescent="0.35">
      <c r="A61" s="5"/>
      <c r="B61" s="3"/>
      <c r="C61" s="1"/>
      <c r="D61" s="5"/>
      <c r="E61" s="7"/>
      <c r="F61" s="7"/>
      <c r="G61" s="1"/>
      <c r="H61" s="3"/>
      <c r="I61" t="str" cm="1">
        <f t="array" ref="I61:CW61">TRANSPOSE(_xlfn._xlws.FILTER('List Barang'!$B$3:$B$95,ISNUMBER(SEARCH(C61,'List Barang'!$B$3:$B$95)),"No Results"))</f>
        <v>Infinity Chair</v>
      </c>
      <c r="J61" t="str">
        <v>Short Bowl Centrepiece Gold 20 cm</v>
      </c>
      <c r="K61" t="str">
        <v>Short Bowl Centrepiece Silver 20 cm</v>
      </c>
      <c r="L61" t="str">
        <v>Mirror Carpet Rose Gold</v>
      </c>
      <c r="M61" t="str">
        <v>Mirror Carpet White</v>
      </c>
      <c r="N61" t="str">
        <v>Mirror Carpet Black</v>
      </c>
      <c r="O61" t="str">
        <v>Mirror Carpet Gold / Silver</v>
      </c>
      <c r="P61" t="str">
        <v>6 LED Hanging Chandelier Metal</v>
      </c>
      <c r="Q61" t="str">
        <v>Vas Mermaid 36 cm Gold</v>
      </c>
      <c r="R61" t="str">
        <v>Vas Mermaid 30 cm Gold</v>
      </c>
      <c r="S61" t="str">
        <v>Vas Mermaid 30 cm Silver</v>
      </c>
      <c r="T61" t="str">
        <v>11 Head LED Plastic Ball Stand</v>
      </c>
      <c r="U61" t="str">
        <v>LED Standing Firework</v>
      </c>
      <c r="V61" t="str">
        <v>3 Tiers Chandelier Gold</v>
      </c>
      <c r="W61" t="str">
        <v>3 Tiers Chandelier Silver</v>
      </c>
      <c r="X61" t="str">
        <v>Crystal Roll Beads Plain</v>
      </c>
      <c r="Y61" t="str">
        <v>Crystal Roll Beads Rainbow</v>
      </c>
      <c r="Z61" t="str">
        <v>LED Acrylic Bird</v>
      </c>
      <c r="AA61" t="str">
        <v>LED Acrylic Butterfly</v>
      </c>
      <c r="AB61" t="str">
        <v>LED Net Lamp</v>
      </c>
      <c r="AC61" t="str">
        <v>LED Curtain Lights 3x3 meter</v>
      </c>
      <c r="AD61" t="str">
        <v>6 LED Candelabra 150cm Gold Acrylic</v>
      </c>
      <c r="AE61" t="str">
        <v>6 LED Candelabra 150cm Silver Acrylic</v>
      </c>
      <c r="AF61" t="str">
        <v>6 LED Candelabra 150cm Gold Plain</v>
      </c>
      <c r="AG61" t="str">
        <v>6 LED Candelabra 150cm Silver Plain</v>
      </c>
      <c r="AH61" t="str">
        <v>Pearl Garland</v>
      </c>
      <c r="AI61" t="str">
        <v>Swing Garland Centrepiece 70 cm Gold</v>
      </c>
      <c r="AJ61" t="str">
        <v>Swing Garland Centrepiece 70 cm Silver</v>
      </c>
      <c r="AK61" t="str">
        <v>8 LED Hanging Chandelier Metal</v>
      </c>
      <c r="AL61" t="str">
        <v>LED Curtain Lights 6x3 meter</v>
      </c>
      <c r="AM61" t="str">
        <v>8 LED Hanging Chandelier Gold Acrylic</v>
      </c>
      <c r="AN61" t="str">
        <v>8 LED Hanging Chandelier Silver Acrylic</v>
      </c>
      <c r="AO61" t="str">
        <v>6 LED Hanging Chandelier Gold Acrylic</v>
      </c>
      <c r="AP61" t="str">
        <v>6 LED Hanging Chandelier Silver Acrylic</v>
      </c>
      <c r="AQ61" t="str">
        <v>LED Bird Plastic</v>
      </c>
      <c r="AR61" t="str">
        <v>Giant Flower</v>
      </c>
      <c r="AS61" t="str">
        <v>Ferris Wheel Garland 36 cm</v>
      </c>
      <c r="AT61" t="str">
        <v>Ferris Wheel Garland 48 cm</v>
      </c>
      <c r="AU61" t="str">
        <v>Rustic Trophy Vase</v>
      </c>
      <c r="AV61" t="str">
        <v>Tirai Sequin Silver</v>
      </c>
      <c r="AW61" t="str">
        <v>Tirai Sequin Gold</v>
      </c>
      <c r="AX61" t="str">
        <v>6 LED Candelabra 80 cm Silver</v>
      </c>
      <c r="AY61" t="str">
        <v>6 LED Candelabra 80 cm Gold</v>
      </c>
      <c r="AZ61" t="str">
        <v>4 Tiers Chandelier Gold</v>
      </c>
      <c r="BA61" t="str">
        <v>4 Tiers Chandelier Silver</v>
      </c>
      <c r="BB61" t="str">
        <v>66778 Pale Blue Bouquet</v>
      </c>
      <c r="BC61" t="str">
        <v>66778 White Bouquet</v>
      </c>
      <c r="BD61" t="str">
        <v>66778 Soft Pink Bouquet</v>
      </c>
      <c r="BE61" t="str">
        <v>12504 Broken White Bouquet</v>
      </c>
      <c r="BF61" t="str">
        <v>12504 Champagne Pink</v>
      </c>
      <c r="BG61" t="str">
        <v>12504 Soft Pink Bouquet</v>
      </c>
      <c r="BH61" t="str">
        <v>12504 Peach Bouquet</v>
      </c>
      <c r="BI61" t="str">
        <v>12504 Magenta Pink Bouquet</v>
      </c>
      <c r="BJ61" t="str">
        <v>71111 Daisy Lavender White Bouquet</v>
      </c>
      <c r="BK61" t="str">
        <v>71111 Daisy Pink White Bouquet</v>
      </c>
      <c r="BL61" t="str">
        <v>1001 Soft Pink Rose Mix Pom Bouquet</v>
      </c>
      <c r="BM61" t="str">
        <v>1001 Champagne Rose Mix Pom Bouquet</v>
      </c>
      <c r="BN61" t="str">
        <v>15538 Soft Pink Bouquet</v>
      </c>
      <c r="BO61" t="str">
        <v>15538 Spring Orange Bouquet</v>
      </c>
      <c r="BP61" t="str">
        <v>15538 Fanta Bouquet</v>
      </c>
      <c r="BQ61" t="str">
        <v>LED Waterfall Blue</v>
      </c>
      <c r="BR61" t="str">
        <v>LED Waterfall Warm White</v>
      </c>
      <c r="BS61" t="str">
        <v>Crystal Beaded Juntai 100 cm</v>
      </c>
      <c r="BT61" t="str">
        <v>Crystal Beaded Juntai 150 cm</v>
      </c>
      <c r="BU61" t="str">
        <v>Ghost Chair</v>
      </c>
      <c r="BV61" t="str">
        <v xml:space="preserve">Terrarium Acrylic 9 cm </v>
      </c>
      <c r="BW61" t="str">
        <v>Terrarium Acrylic 13 cm</v>
      </c>
      <c r="BX61" t="str">
        <v>Swing Chandelier Gold</v>
      </c>
      <c r="BY61" t="str">
        <v>Swing Chandelier Silver</v>
      </c>
      <c r="BZ61" t="str">
        <v>Bendable Lighting</v>
      </c>
      <c r="CA61" t="str">
        <v>10 Head Hanging Firework</v>
      </c>
      <c r="CB61" t="str">
        <v>6 LED Candelabra 80 cm Gold</v>
      </c>
      <c r="CC61" t="str">
        <v>6 LED Candelabra 80 cm Silver</v>
      </c>
      <c r="CD61" t="str">
        <v>Bohlam Bendable Warm White</v>
      </c>
      <c r="CE61" t="str">
        <v>Classic Flower Holder 45 cm Gold</v>
      </c>
      <c r="CF61" t="str">
        <v>Crystal Hawaian 50 cm Silver</v>
      </c>
      <c r="CG61" t="str">
        <v>Crystal Hawaian 50 cm Gold</v>
      </c>
      <c r="CH61" t="str">
        <v>6 LED Candelabra 65 cm Gold</v>
      </c>
      <c r="CI61" t="str">
        <v>6 LED Candelabra 65 cm Silver</v>
      </c>
      <c r="CJ61" t="str">
        <v>Crystal Garland Centrepiece 59 cm Gold</v>
      </c>
      <c r="CK61" t="str">
        <v>Crystal Beaded 100 cm</v>
      </c>
      <c r="CL61" t="str">
        <v>Flower Plate Plastic</v>
      </c>
      <c r="CM61" t="str">
        <v>Leher S Candelabra 150 cm</v>
      </c>
      <c r="CN61" t="str">
        <v>Empire Chandelier Silver</v>
      </c>
      <c r="CO61" t="str">
        <v>LED Tapper Candle</v>
      </c>
      <c r="CP61" t="str">
        <v>Classic Flower Holder 22 cm Silver</v>
      </c>
      <c r="CQ61" t="str">
        <v>Spiral Chandelier Silver</v>
      </c>
      <c r="CR61" t="str">
        <v>Crystal Hawaian 62 cm Silver</v>
      </c>
      <c r="CS61" t="str">
        <v xml:space="preserve">Cairan Desinfektan Alat fogging 500ml </v>
      </c>
      <c r="CT61" t="str">
        <v>Empire Chandelier Gold</v>
      </c>
      <c r="CU61" t="str">
        <v>Glass Ornament Candle Holder White</v>
      </c>
      <c r="CV61" t="str">
        <v>Crystal Garland Centerpiece 59 cm Silver</v>
      </c>
      <c r="CW61" t="str">
        <v>9 Head Square Acrylic Candle Holder</v>
      </c>
    </row>
    <row r="62" spans="1:101" x14ac:dyDescent="0.35">
      <c r="C62" s="18"/>
    </row>
    <row r="63" spans="1:101" x14ac:dyDescent="0.35">
      <c r="C63" s="1" t="s">
        <v>98</v>
      </c>
      <c r="D63" s="1"/>
      <c r="E63" s="1"/>
      <c r="F63" s="2">
        <f>SUM(F2:F61)</f>
        <v>37050</v>
      </c>
    </row>
    <row r="64" spans="1:101" x14ac:dyDescent="0.35">
      <c r="C64" s="1" t="s">
        <v>96</v>
      </c>
      <c r="D64" s="1"/>
      <c r="E64" s="1"/>
      <c r="F64" s="1">
        <f>SUM(H2:H61)</f>
        <v>1339</v>
      </c>
    </row>
    <row r="65" spans="3:10" x14ac:dyDescent="0.35">
      <c r="C65" s="1" t="s">
        <v>97</v>
      </c>
      <c r="D65" s="1"/>
      <c r="E65" s="1"/>
      <c r="F65" s="1">
        <f>SUM(G14:G27)</f>
        <v>20</v>
      </c>
    </row>
    <row r="66" spans="3:10" x14ac:dyDescent="0.35">
      <c r="F66" s="6">
        <f>F63-F64-F65</f>
        <v>35691</v>
      </c>
    </row>
    <row r="67" spans="3:10" x14ac:dyDescent="0.35">
      <c r="C67" t="s">
        <v>99</v>
      </c>
      <c r="F67" s="6">
        <f>F66-30802</f>
        <v>4889</v>
      </c>
    </row>
    <row r="72" spans="3:10" x14ac:dyDescent="0.35">
      <c r="I72" s="19"/>
      <c r="J72" s="20"/>
    </row>
    <row r="73" spans="3:10" x14ac:dyDescent="0.35">
      <c r="I73" s="19"/>
      <c r="J73" s="20"/>
    </row>
  </sheetData>
  <autoFilter ref="A1:CC55" xr:uid="{0D44F316-4F32-48A8-B568-862CA6A05B18}"/>
  <phoneticPr fontId="2" type="noConversion"/>
  <dataValidations count="2">
    <dataValidation type="list" allowBlank="1" showInputMessage="1" sqref="C2:C62" xr:uid="{BD28E153-86F5-43CE-8A5D-075D5006C87F}">
      <formula1>_xlfn.ANCHORARRAY(I2)</formula1>
    </dataValidation>
    <dataValidation type="list" allowBlank="1" showInputMessage="1" sqref="C64:C65" xr:uid="{E777BEB7-8E98-4C9F-A0E3-512EBBBE2FCF}">
      <formula1>_xlfn.ANCHORARRAY(I63)</formula1>
    </dataValidation>
  </dataValidations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362324F-05EA-4564-ABCD-3EC14534656C}">
          <x14:formula1>
            <xm:f>'List Barang'!$B$3:$B$75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9DDA-AB11-44B1-8758-11DB95DEFE10}">
  <dimension ref="A1:B96"/>
  <sheetViews>
    <sheetView topLeftCell="A88" workbookViewId="0">
      <selection activeCell="B96" sqref="B96"/>
    </sheetView>
  </sheetViews>
  <sheetFormatPr defaultRowHeight="14.5" x14ac:dyDescent="0.35"/>
  <cols>
    <col min="2" max="2" width="36.90625" customWidth="1"/>
    <col min="5" max="5" width="23.81640625" customWidth="1"/>
  </cols>
  <sheetData>
    <row r="1" spans="1:2" x14ac:dyDescent="0.35">
      <c r="B1" t="s">
        <v>23</v>
      </c>
    </row>
    <row r="2" spans="1:2" x14ac:dyDescent="0.35">
      <c r="B2" s="9" t="s">
        <v>3</v>
      </c>
    </row>
    <row r="3" spans="1:2" x14ac:dyDescent="0.35">
      <c r="A3" s="10">
        <v>1</v>
      </c>
      <c r="B3" t="s">
        <v>24</v>
      </c>
    </row>
    <row r="4" spans="1:2" x14ac:dyDescent="0.35">
      <c r="A4" s="10">
        <v>2</v>
      </c>
      <c r="B4" t="s">
        <v>25</v>
      </c>
    </row>
    <row r="5" spans="1:2" x14ac:dyDescent="0.35">
      <c r="A5" s="10">
        <v>3</v>
      </c>
      <c r="B5" t="s">
        <v>26</v>
      </c>
    </row>
    <row r="6" spans="1:2" x14ac:dyDescent="0.35">
      <c r="A6" s="10">
        <v>4</v>
      </c>
      <c r="B6" t="s">
        <v>27</v>
      </c>
    </row>
    <row r="7" spans="1:2" x14ac:dyDescent="0.35">
      <c r="A7" s="10">
        <v>5</v>
      </c>
      <c r="B7" t="s">
        <v>14</v>
      </c>
    </row>
    <row r="8" spans="1:2" x14ac:dyDescent="0.35">
      <c r="A8" s="10">
        <v>6</v>
      </c>
      <c r="B8" t="s">
        <v>28</v>
      </c>
    </row>
    <row r="9" spans="1:2" x14ac:dyDescent="0.35">
      <c r="A9" s="10">
        <v>7</v>
      </c>
      <c r="B9" t="s">
        <v>29</v>
      </c>
    </row>
    <row r="10" spans="1:2" x14ac:dyDescent="0.35">
      <c r="A10" s="10">
        <v>8</v>
      </c>
      <c r="B10" t="s">
        <v>30</v>
      </c>
    </row>
    <row r="11" spans="1:2" x14ac:dyDescent="0.35">
      <c r="A11" s="10">
        <v>9</v>
      </c>
      <c r="B11" t="s">
        <v>21</v>
      </c>
    </row>
    <row r="12" spans="1:2" x14ac:dyDescent="0.35">
      <c r="A12" s="10">
        <v>10</v>
      </c>
      <c r="B12" t="s">
        <v>20</v>
      </c>
    </row>
    <row r="13" spans="1:2" x14ac:dyDescent="0.35">
      <c r="A13" s="10">
        <v>11</v>
      </c>
      <c r="B13" t="s">
        <v>31</v>
      </c>
    </row>
    <row r="14" spans="1:2" x14ac:dyDescent="0.35">
      <c r="A14" s="10">
        <v>12</v>
      </c>
      <c r="B14" t="s">
        <v>32</v>
      </c>
    </row>
    <row r="15" spans="1:2" x14ac:dyDescent="0.35">
      <c r="A15" s="10">
        <v>13</v>
      </c>
      <c r="B15" t="s">
        <v>33</v>
      </c>
    </row>
    <row r="16" spans="1:2" x14ac:dyDescent="0.35">
      <c r="A16" s="10">
        <v>14</v>
      </c>
      <c r="B16" t="s">
        <v>34</v>
      </c>
    </row>
    <row r="17" spans="1:2" x14ac:dyDescent="0.35">
      <c r="A17" s="10">
        <v>15</v>
      </c>
      <c r="B17" t="s">
        <v>35</v>
      </c>
    </row>
    <row r="18" spans="1:2" x14ac:dyDescent="0.35">
      <c r="A18" s="10">
        <v>16</v>
      </c>
      <c r="B18" t="s">
        <v>36</v>
      </c>
    </row>
    <row r="19" spans="1:2" x14ac:dyDescent="0.35">
      <c r="A19" s="10">
        <v>17</v>
      </c>
      <c r="B19" t="s">
        <v>37</v>
      </c>
    </row>
    <row r="20" spans="1:2" x14ac:dyDescent="0.35">
      <c r="A20" s="10">
        <v>18</v>
      </c>
      <c r="B20" t="s">
        <v>38</v>
      </c>
    </row>
    <row r="21" spans="1:2" x14ac:dyDescent="0.35">
      <c r="A21" s="10">
        <v>19</v>
      </c>
      <c r="B21" t="s">
        <v>39</v>
      </c>
    </row>
    <row r="22" spans="1:2" x14ac:dyDescent="0.35">
      <c r="A22" s="10">
        <v>20</v>
      </c>
      <c r="B22" t="s">
        <v>40</v>
      </c>
    </row>
    <row r="23" spans="1:2" x14ac:dyDescent="0.35">
      <c r="A23" s="10">
        <v>21</v>
      </c>
      <c r="B23" t="s">
        <v>41</v>
      </c>
    </row>
    <row r="24" spans="1:2" x14ac:dyDescent="0.35">
      <c r="A24" s="10">
        <v>22</v>
      </c>
      <c r="B24" t="s">
        <v>42</v>
      </c>
    </row>
    <row r="25" spans="1:2" x14ac:dyDescent="0.35">
      <c r="A25" s="10">
        <v>23</v>
      </c>
      <c r="B25" t="s">
        <v>43</v>
      </c>
    </row>
    <row r="26" spans="1:2" x14ac:dyDescent="0.35">
      <c r="A26" s="10">
        <v>24</v>
      </c>
      <c r="B26" t="s">
        <v>44</v>
      </c>
    </row>
    <row r="27" spans="1:2" x14ac:dyDescent="0.35">
      <c r="A27" s="10">
        <v>25</v>
      </c>
      <c r="B27" t="s">
        <v>45</v>
      </c>
    </row>
    <row r="28" spans="1:2" x14ac:dyDescent="0.35">
      <c r="A28" s="10">
        <v>26</v>
      </c>
      <c r="B28" t="s">
        <v>11</v>
      </c>
    </row>
    <row r="29" spans="1:2" x14ac:dyDescent="0.35">
      <c r="A29" s="10">
        <v>27</v>
      </c>
      <c r="B29" t="s">
        <v>17</v>
      </c>
    </row>
    <row r="30" spans="1:2" x14ac:dyDescent="0.35">
      <c r="A30" s="10">
        <v>28</v>
      </c>
      <c r="B30" t="s">
        <v>46</v>
      </c>
    </row>
    <row r="31" spans="1:2" x14ac:dyDescent="0.35">
      <c r="A31" s="10">
        <v>29</v>
      </c>
      <c r="B31" t="s">
        <v>47</v>
      </c>
    </row>
    <row r="32" spans="1:2" x14ac:dyDescent="0.35">
      <c r="A32" s="10">
        <v>30</v>
      </c>
      <c r="B32" t="s">
        <v>48</v>
      </c>
    </row>
    <row r="33" spans="1:2" x14ac:dyDescent="0.35">
      <c r="A33" s="10">
        <v>31</v>
      </c>
      <c r="B33" t="s">
        <v>49</v>
      </c>
    </row>
    <row r="34" spans="1:2" x14ac:dyDescent="0.35">
      <c r="A34" s="10">
        <v>32</v>
      </c>
      <c r="B34" t="s">
        <v>50</v>
      </c>
    </row>
    <row r="35" spans="1:2" x14ac:dyDescent="0.35">
      <c r="A35" s="10">
        <v>33</v>
      </c>
      <c r="B35" t="s">
        <v>51</v>
      </c>
    </row>
    <row r="36" spans="1:2" x14ac:dyDescent="0.35">
      <c r="A36" s="10">
        <v>34</v>
      </c>
      <c r="B36" t="s">
        <v>52</v>
      </c>
    </row>
    <row r="37" spans="1:2" x14ac:dyDescent="0.35">
      <c r="A37" s="10">
        <v>35</v>
      </c>
      <c r="B37" t="s">
        <v>53</v>
      </c>
    </row>
    <row r="38" spans="1:2" x14ac:dyDescent="0.35">
      <c r="A38" s="10">
        <v>36</v>
      </c>
      <c r="B38" t="s">
        <v>54</v>
      </c>
    </row>
    <row r="39" spans="1:2" x14ac:dyDescent="0.35">
      <c r="A39" s="10">
        <v>37</v>
      </c>
      <c r="B39" t="s">
        <v>16</v>
      </c>
    </row>
    <row r="40" spans="1:2" x14ac:dyDescent="0.35">
      <c r="A40" s="10">
        <v>38</v>
      </c>
      <c r="B40" t="s">
        <v>55</v>
      </c>
    </row>
    <row r="41" spans="1:2" x14ac:dyDescent="0.35">
      <c r="A41" s="10">
        <v>39</v>
      </c>
      <c r="B41" t="s">
        <v>0</v>
      </c>
    </row>
    <row r="42" spans="1:2" x14ac:dyDescent="0.35">
      <c r="A42" s="10">
        <v>40</v>
      </c>
      <c r="B42" t="s">
        <v>56</v>
      </c>
    </row>
    <row r="43" spans="1:2" x14ac:dyDescent="0.35">
      <c r="A43" s="10">
        <v>41</v>
      </c>
      <c r="B43" t="s">
        <v>57</v>
      </c>
    </row>
    <row r="44" spans="1:2" x14ac:dyDescent="0.35">
      <c r="A44" s="10">
        <v>42</v>
      </c>
      <c r="B44" t="s">
        <v>58</v>
      </c>
    </row>
    <row r="45" spans="1:2" x14ac:dyDescent="0.35">
      <c r="A45" s="10">
        <v>43</v>
      </c>
      <c r="B45" t="s">
        <v>19</v>
      </c>
    </row>
    <row r="46" spans="1:2" x14ac:dyDescent="0.35">
      <c r="A46" s="10">
        <v>44</v>
      </c>
      <c r="B46" t="s">
        <v>59</v>
      </c>
    </row>
    <row r="47" spans="1:2" x14ac:dyDescent="0.35">
      <c r="A47" s="10">
        <v>45</v>
      </c>
      <c r="B47" t="s">
        <v>60</v>
      </c>
    </row>
    <row r="48" spans="1:2" x14ac:dyDescent="0.35">
      <c r="A48" s="10">
        <v>46</v>
      </c>
      <c r="B48" t="s">
        <v>61</v>
      </c>
    </row>
    <row r="49" spans="1:2" x14ac:dyDescent="0.35">
      <c r="A49" s="10">
        <v>47</v>
      </c>
      <c r="B49" t="s">
        <v>62</v>
      </c>
    </row>
    <row r="50" spans="1:2" x14ac:dyDescent="0.35">
      <c r="A50" s="10">
        <v>48</v>
      </c>
      <c r="B50" t="s">
        <v>63</v>
      </c>
    </row>
    <row r="51" spans="1:2" x14ac:dyDescent="0.35">
      <c r="A51" s="10">
        <v>49</v>
      </c>
      <c r="B51" t="s">
        <v>64</v>
      </c>
    </row>
    <row r="52" spans="1:2" x14ac:dyDescent="0.35">
      <c r="A52" s="10">
        <v>50</v>
      </c>
      <c r="B52" t="s">
        <v>65</v>
      </c>
    </row>
    <row r="53" spans="1:2" x14ac:dyDescent="0.35">
      <c r="A53" s="10">
        <v>51</v>
      </c>
      <c r="B53" t="s">
        <v>12</v>
      </c>
    </row>
    <row r="54" spans="1:2" x14ac:dyDescent="0.35">
      <c r="A54" s="10">
        <v>52</v>
      </c>
      <c r="B54" t="s">
        <v>66</v>
      </c>
    </row>
    <row r="55" spans="1:2" x14ac:dyDescent="0.35">
      <c r="A55" s="10">
        <v>53</v>
      </c>
      <c r="B55" t="s">
        <v>15</v>
      </c>
    </row>
    <row r="56" spans="1:2" x14ac:dyDescent="0.35">
      <c r="A56" s="10">
        <v>54</v>
      </c>
      <c r="B56" t="s">
        <v>67</v>
      </c>
    </row>
    <row r="57" spans="1:2" x14ac:dyDescent="0.35">
      <c r="A57" s="10">
        <v>55</v>
      </c>
      <c r="B57" t="s">
        <v>68</v>
      </c>
    </row>
    <row r="58" spans="1:2" x14ac:dyDescent="0.35">
      <c r="A58" s="10">
        <v>56</v>
      </c>
      <c r="B58" t="s">
        <v>69</v>
      </c>
    </row>
    <row r="59" spans="1:2" x14ac:dyDescent="0.35">
      <c r="A59" s="10">
        <v>57</v>
      </c>
      <c r="B59" t="s">
        <v>70</v>
      </c>
    </row>
    <row r="60" spans="1:2" x14ac:dyDescent="0.35">
      <c r="A60" s="10">
        <v>58</v>
      </c>
      <c r="B60" t="s">
        <v>71</v>
      </c>
    </row>
    <row r="61" spans="1:2" x14ac:dyDescent="0.35">
      <c r="A61" s="10">
        <v>59</v>
      </c>
      <c r="B61" t="s">
        <v>72</v>
      </c>
    </row>
    <row r="62" spans="1:2" x14ac:dyDescent="0.35">
      <c r="A62" s="10">
        <v>60</v>
      </c>
      <c r="B62" t="s">
        <v>73</v>
      </c>
    </row>
    <row r="63" spans="1:2" x14ac:dyDescent="0.35">
      <c r="A63" s="10">
        <v>61</v>
      </c>
      <c r="B63" t="s">
        <v>10</v>
      </c>
    </row>
    <row r="64" spans="1:2" x14ac:dyDescent="0.35">
      <c r="A64" s="10">
        <v>62</v>
      </c>
      <c r="B64" t="s">
        <v>74</v>
      </c>
    </row>
    <row r="65" spans="1:2" x14ac:dyDescent="0.35">
      <c r="A65" s="10">
        <v>63</v>
      </c>
      <c r="B65" t="s">
        <v>75</v>
      </c>
    </row>
    <row r="66" spans="1:2" x14ac:dyDescent="0.35">
      <c r="A66" s="10">
        <v>64</v>
      </c>
      <c r="B66" t="s">
        <v>76</v>
      </c>
    </row>
    <row r="67" spans="1:2" x14ac:dyDescent="0.35">
      <c r="A67" s="10">
        <v>65</v>
      </c>
      <c r="B67" t="s">
        <v>77</v>
      </c>
    </row>
    <row r="68" spans="1:2" x14ac:dyDescent="0.35">
      <c r="A68" s="10">
        <v>66</v>
      </c>
      <c r="B68" t="s">
        <v>78</v>
      </c>
    </row>
    <row r="69" spans="1:2" x14ac:dyDescent="0.35">
      <c r="A69" s="10">
        <v>67</v>
      </c>
      <c r="B69" t="s">
        <v>79</v>
      </c>
    </row>
    <row r="70" spans="1:2" x14ac:dyDescent="0.35">
      <c r="A70" s="10">
        <v>68</v>
      </c>
      <c r="B70" t="s">
        <v>13</v>
      </c>
    </row>
    <row r="71" spans="1:2" x14ac:dyDescent="0.35">
      <c r="A71" s="10">
        <v>69</v>
      </c>
      <c r="B71" t="s">
        <v>80</v>
      </c>
    </row>
    <row r="72" spans="1:2" x14ac:dyDescent="0.35">
      <c r="A72" s="10">
        <v>70</v>
      </c>
      <c r="B72" t="s">
        <v>81</v>
      </c>
    </row>
    <row r="73" spans="1:2" x14ac:dyDescent="0.35">
      <c r="A73" s="10">
        <v>71</v>
      </c>
      <c r="B73" t="s">
        <v>82</v>
      </c>
    </row>
    <row r="74" spans="1:2" x14ac:dyDescent="0.35">
      <c r="A74" s="10">
        <v>72</v>
      </c>
      <c r="B74" t="s">
        <v>19</v>
      </c>
    </row>
    <row r="75" spans="1:2" x14ac:dyDescent="0.35">
      <c r="A75" s="10">
        <v>73</v>
      </c>
      <c r="B75" t="s">
        <v>58</v>
      </c>
    </row>
    <row r="76" spans="1:2" x14ac:dyDescent="0.35">
      <c r="A76" s="10">
        <v>74</v>
      </c>
      <c r="B76" t="s">
        <v>94</v>
      </c>
    </row>
    <row r="77" spans="1:2" x14ac:dyDescent="0.35">
      <c r="B77" t="s">
        <v>22</v>
      </c>
    </row>
    <row r="78" spans="1:2" x14ac:dyDescent="0.35">
      <c r="B78" t="s">
        <v>84</v>
      </c>
    </row>
    <row r="79" spans="1:2" x14ac:dyDescent="0.35">
      <c r="B79" t="s">
        <v>85</v>
      </c>
    </row>
    <row r="80" spans="1:2" x14ac:dyDescent="0.35">
      <c r="B80" t="s">
        <v>86</v>
      </c>
    </row>
    <row r="81" spans="2:2" x14ac:dyDescent="0.35">
      <c r="B81" t="s">
        <v>18</v>
      </c>
    </row>
    <row r="82" spans="2:2" x14ac:dyDescent="0.35">
      <c r="B82" t="s">
        <v>9</v>
      </c>
    </row>
    <row r="83" spans="2:2" x14ac:dyDescent="0.35">
      <c r="B83" t="s">
        <v>87</v>
      </c>
    </row>
    <row r="84" spans="2:2" x14ac:dyDescent="0.35">
      <c r="B84" t="s">
        <v>88</v>
      </c>
    </row>
    <row r="85" spans="2:2" x14ac:dyDescent="0.35">
      <c r="B85" t="s">
        <v>90</v>
      </c>
    </row>
    <row r="86" spans="2:2" x14ac:dyDescent="0.35">
      <c r="B86" t="s">
        <v>91</v>
      </c>
    </row>
    <row r="87" spans="2:2" x14ac:dyDescent="0.35">
      <c r="B87" t="s">
        <v>93</v>
      </c>
    </row>
    <row r="88" spans="2:2" x14ac:dyDescent="0.35">
      <c r="B88" t="s">
        <v>110</v>
      </c>
    </row>
    <row r="89" spans="2:2" x14ac:dyDescent="0.35">
      <c r="B89" t="s">
        <v>112</v>
      </c>
    </row>
    <row r="90" spans="2:2" x14ac:dyDescent="0.35">
      <c r="B90" t="s">
        <v>113</v>
      </c>
    </row>
    <row r="91" spans="2:2" x14ac:dyDescent="0.35">
      <c r="B91" t="s">
        <v>119</v>
      </c>
    </row>
    <row r="92" spans="2:2" x14ac:dyDescent="0.35">
      <c r="B92" t="s">
        <v>121</v>
      </c>
    </row>
    <row r="93" spans="2:2" x14ac:dyDescent="0.35">
      <c r="B93" t="s">
        <v>128</v>
      </c>
    </row>
    <row r="94" spans="2:2" x14ac:dyDescent="0.35">
      <c r="B94" t="s">
        <v>152</v>
      </c>
    </row>
    <row r="95" spans="2:2" x14ac:dyDescent="0.35">
      <c r="B95" t="s">
        <v>154</v>
      </c>
    </row>
    <row r="96" spans="2:2" x14ac:dyDescent="0.35">
      <c r="B9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</cp:lastModifiedBy>
  <dcterms:created xsi:type="dcterms:W3CDTF">2021-09-25T14:45:24Z</dcterms:created>
  <dcterms:modified xsi:type="dcterms:W3CDTF">2022-03-16T02:23:42Z</dcterms:modified>
</cp:coreProperties>
</file>