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RgvjX5WBFwmU7YRh1QC1gA6YD0g=="/>
    </ext>
  </extLst>
</workbook>
</file>

<file path=xl/sharedStrings.xml><?xml version="1.0" encoding="utf-8"?>
<sst xmlns="http://schemas.openxmlformats.org/spreadsheetml/2006/main" count="211" uniqueCount="142">
  <si>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</si>
  <si>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</si>
  <si>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</si>
  <si>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</si>
  <si>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</si>
  <si>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</si>
  <si>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</si>
  <si>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</si>
  <si>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</si>
  <si>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</si>
  <si>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</si>
  <si>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</si>
  <si>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</si>
  <si>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</si>
  <si>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</si>
  <si>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</si>
  <si>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deberá requerir el registro de un nuevo usuario</t>
  </si>
  <si>
    <t>Registrar un nuevo usuario en el sistema</t>
  </si>
  <si>
    <t>El usuario pueda acceder y aprovechar de los benefcicios que ofrece el aplicativo</t>
  </si>
  <si>
    <t>Usuario</t>
  </si>
  <si>
    <t>Creando una función que guarde en la base de datos la información del usuario (nombre de usuario, nombres, apellidos, correo, contraseña)</t>
  </si>
  <si>
    <t>Wilmer</t>
  </si>
  <si>
    <t>Alta</t>
  </si>
  <si>
    <t>Terminado</t>
  </si>
  <si>
    <t>Usuario registrado</t>
  </si>
  <si>
    <t>Registro de un  nuevo usuario</t>
  </si>
  <si>
    <t>REQ002</t>
  </si>
  <si>
    <t>El programa deberá permitir el inicio de sesion a un usuario registrado</t>
  </si>
  <si>
    <t>Ingresar al sistema mediante un inicio de sesion</t>
  </si>
  <si>
    <t>El usuario pueda autentificarse y aprovechar los beneficios que provee el aplicativo</t>
  </si>
  <si>
    <t>El usuario ingresa datos de username y contraseña, los cuales se comparan con con los registrados en la BD y permite el ingreso al sistema</t>
  </si>
  <si>
    <t>Patricio</t>
  </si>
  <si>
    <t>verificar que se inicio sesion sin ningun problema. caso contrario muestra mensaje de usuario no registrado</t>
  </si>
  <si>
    <t>Ingreso al sistema por usuario</t>
  </si>
  <si>
    <t>REQ03</t>
  </si>
  <si>
    <t>El programa deberá permitir el inicio de sesion al administrador</t>
  </si>
  <si>
    <t>Administrador</t>
  </si>
  <si>
    <t>El administrador ingresa datos de username y contraseña, los cuales se comparan con con los registrados en la BD y permite el ingreso al sistema</t>
  </si>
  <si>
    <t>Richard</t>
  </si>
  <si>
    <t>verificar que se inicio sesion sin ningun problema. caso contrario muestra mensaje de cuenta no registrada</t>
  </si>
  <si>
    <t>Ingreso al sistema por administrador</t>
  </si>
  <si>
    <t>REQ004</t>
  </si>
  <si>
    <t>El programa deberá permitir cerrar sesion al usuario</t>
  </si>
  <si>
    <t>Cerrar sesion y volver a la pantalla principal</t>
  </si>
  <si>
    <t>El usuario pueda cerrar 
sesion por seguridad y 
vuelva a ingresar cuando 
lo necesite</t>
  </si>
  <si>
    <t>Crear una opcion que 
permita al usuario salir de 
la sesion cuando lo desee</t>
  </si>
  <si>
    <t xml:space="preserve">Media </t>
  </si>
  <si>
    <t>Visualizar que se encuentre en la  pantalla principal</t>
  </si>
  <si>
    <t>Cerrar sesion del usuario</t>
  </si>
  <si>
    <t>REQ005</t>
  </si>
  <si>
    <t>El programa deberá mostrar un menu:</t>
  </si>
  <si>
    <t>Mostrar un menu para que el usuario trabaje conforme a sus necesidades</t>
  </si>
  <si>
    <t>Presentar opciones de: nueva búsqueda, historial de búsqueda.</t>
  </si>
  <si>
    <t>Generar una función que muestre y manejo el uso de las tres opciones</t>
  </si>
  <si>
    <t>Verificar que se muestren las tres opciones y se redireccione correctamente</t>
  </si>
  <si>
    <t>Generar el menú del usuario</t>
  </si>
  <si>
    <t>REQ006</t>
  </si>
  <si>
    <t>El programa debe realizar las operaciones basicas con la base de datos.</t>
  </si>
  <si>
    <t>El administrador puede gestionar los registros que se encuentran en el programa</t>
  </si>
  <si>
    <t>El administrador pueda gestionar y adminsitrar los productos o registros segun las necesidades del usuario</t>
  </si>
  <si>
    <t>Crear una funcion para cada operacion del CRUD en el cual pueda crear, leer, actualizar y elliminar algun registro o producto.</t>
  </si>
  <si>
    <t>Verificar que al realizar las operaciones en la interfaz del administrador, se aplique en la base de datos la misma operacion en tiempo real.</t>
  </si>
  <si>
    <t>Administrar base de datos a traves de CRUD</t>
  </si>
  <si>
    <t>El programa deberá permitir modificar los datos de un usuario registrado</t>
  </si>
  <si>
    <t xml:space="preserve">El usuario tenga la facilidad de acceder a sus datos </t>
  </si>
  <si>
    <t xml:space="preserve">El usuario pueda ver y modifcar sus datos </t>
  </si>
  <si>
    <t xml:space="preserve">Mediante una función que permita mostrar los campos guardados y su posterior modificación </t>
  </si>
  <si>
    <t>En proceso</t>
  </si>
  <si>
    <t>Mostrando los datos antes guardados y los datos modificados para que el usuario verifique su información.</t>
  </si>
  <si>
    <t>Modificar datos de usuario</t>
  </si>
  <si>
    <t>REQ007</t>
  </si>
  <si>
    <t>El programa deberá listar los registros guardados anteriormente</t>
  </si>
  <si>
    <t>Listar los registros creados y permita seleccionar uno</t>
  </si>
  <si>
    <t>Visualizar la informacion de un registro creado anteriormente</t>
  </si>
  <si>
    <t>Generar una funcion para que el usuario pueda acceder a la informacion de la base de datos por registro creado</t>
  </si>
  <si>
    <t>No iniciado</t>
  </si>
  <si>
    <t>Mostrar lista de registros guardados</t>
  </si>
  <si>
    <t>Visualizar registros</t>
  </si>
  <si>
    <t>El programa deberá mostrar la informacion de cada registro del historial seleccionado</t>
  </si>
  <si>
    <t xml:space="preserve">El usuario pueda visualizar toda la informacion guardada en el registro </t>
  </si>
  <si>
    <t>El usuario tenga acceso facil y rapido a la informacion que ya obtuvo anteriormente</t>
  </si>
  <si>
    <t>Generar una función que permita mostrar toda la información de un registro en especifico.</t>
  </si>
  <si>
    <t xml:space="preserve">Vaerificar que la funcion muestre la información del registro correcto </t>
  </si>
  <si>
    <t>Mostrar registro seleccionado</t>
  </si>
  <si>
    <t>El programa deberá contar con una funcion que permita determinar la ubicación de un terrerno</t>
  </si>
  <si>
    <t>Obtener una ubicación</t>
  </si>
  <si>
    <t>Determinar la ubicación en la que se encuentra un terreno</t>
  </si>
  <si>
    <t>Generar una funcion que consuma un API para obtener la ubicación de un terreno</t>
  </si>
  <si>
    <t>Obtener una ubicación real</t>
  </si>
  <si>
    <t>Obtener ubicación del terreno</t>
  </si>
  <si>
    <t>REQ008</t>
  </si>
  <si>
    <t>El programa deberá contar con una base de datos que almacene la informacion necesaria de la produccion agricola.</t>
  </si>
  <si>
    <t>Filtrar informacion de los productos agricolas almacenados en la base de datos creada</t>
  </si>
  <si>
    <t>Almacenar la informacion que se ingrese por producto en la base de datos</t>
  </si>
  <si>
    <t>Crear una base de datos donde almacene los productos agricolas, por tipo, clima.</t>
  </si>
  <si>
    <t>Se visualiza un mensaje de "producto guardado"</t>
  </si>
  <si>
    <t>Almacenar productos</t>
  </si>
  <si>
    <t>REQ009</t>
  </si>
  <si>
    <t>El programa deberá contar con una funcion que filtre la informacion de la BD según la informacion del terreno</t>
  </si>
  <si>
    <t>La informacion mostrada va a ser acorde a los datos del terreno</t>
  </si>
  <si>
    <t>El usuario pueda obtener informacion precisa y util acerca del terreno</t>
  </si>
  <si>
    <t>Crear una función que permita filtrar los datos de la BD segun el terreno</t>
  </si>
  <si>
    <t>Comprobar que la informacion si haya sido filtrada en la BD.</t>
  </si>
  <si>
    <t>Filtrar BD</t>
  </si>
  <si>
    <t>REQ010</t>
  </si>
  <si>
    <t>El programa deberá mostrar las recomendaciones de cultivo</t>
  </si>
  <si>
    <t>Obtener las recomendaciones para un terreno</t>
  </si>
  <si>
    <t>Mostrar las recomendaciones para su terreno al usuario</t>
  </si>
  <si>
    <t>Crear una función que liste toda la información correspondiente a una ubicación específica</t>
  </si>
  <si>
    <t>Mostrar las recomendaciones para una ubicación específica</t>
  </si>
  <si>
    <t>Mostrar las recomendaciones para el terreno</t>
  </si>
  <si>
    <t>REQ013</t>
  </si>
  <si>
    <t>El programa deberá permitir al administrador eliminar o actualizar usuarios</t>
  </si>
  <si>
    <t>Manejar los usuarios y su información en el sistema</t>
  </si>
  <si>
    <t>El administrador pueda modificar o eliminar la cuenta de un usuario</t>
  </si>
  <si>
    <t>Mediante la gestion de base de datos que lo realiza el administrador</t>
  </si>
  <si>
    <t>Verificando mendiante mensajes de aceptacion de la solicitud generada</t>
  </si>
  <si>
    <t>Modificar y eliminar usuarios</t>
  </si>
  <si>
    <t>REQ014</t>
  </si>
  <si>
    <t>El programa deberá permitir al administrador realizar un CRUD a la tabla de productos y recomendaciones</t>
  </si>
  <si>
    <t>Controlar los productos y recomendaciones con los que va a contar el sistema</t>
  </si>
  <si>
    <t>El administrador pueda verificar y modificar la información del sistema</t>
  </si>
  <si>
    <t>Mosificar y eliminar productos</t>
  </si>
  <si>
    <t>REQ015</t>
  </si>
  <si>
    <t>REQ016</t>
  </si>
  <si>
    <t>REQ018</t>
  </si>
  <si>
    <t>REQ019</t>
  </si>
  <si>
    <t>REQ020</t>
  </si>
  <si>
    <t>REQ021</t>
  </si>
  <si>
    <t>REQ022</t>
  </si>
  <si>
    <t>REQ023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</si>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</sst>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top style="thin">
        <color rgb="FFB2B2B2"/>
      </top>
      <bottom/>
    </border>
    <border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0" fillId="3" fontId="4" numFmtId="0" xfId="0" applyFill="1" applyFont="1"/>
    <xf borderId="4" fillId="3" fontId="5" numFmtId="0" xfId="0" applyAlignment="1" applyBorder="1" applyFont="1">
      <alignment readingOrder="0" shrinkToFit="0" vertical="center" wrapText="1"/>
    </xf>
    <xf borderId="5" fillId="3" fontId="5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0" fillId="4" fontId="4" numFmtId="0" xfId="0" applyFill="1" applyFont="1"/>
    <xf borderId="4" fillId="4" fontId="5" numFmtId="0" xfId="0" applyAlignment="1" applyBorder="1" applyFont="1">
      <alignment readingOrder="0" shrinkToFit="0" vertical="center" wrapText="1"/>
    </xf>
    <xf borderId="5" fillId="4" fontId="5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shrinkToFit="0" vertical="center" wrapText="1"/>
    </xf>
    <xf borderId="0" fillId="4" fontId="4" numFmtId="0" xfId="0" applyAlignment="1" applyFont="1">
      <alignment horizontal="left" vertical="center"/>
    </xf>
    <xf borderId="5" fillId="4" fontId="5" numFmtId="0" xfId="0" applyAlignment="1" applyBorder="1" applyFont="1">
      <alignment horizontal="left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165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5" numFmtId="165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6" fillId="5" fontId="7" numFmtId="0" xfId="0" applyAlignment="1" applyBorder="1" applyFill="1" applyFont="1">
      <alignment horizontal="center" shrinkToFit="0" vertical="center" wrapText="1"/>
    </xf>
    <xf borderId="7" fillId="0" fontId="8" numFmtId="0" xfId="0" applyBorder="1" applyFont="1"/>
    <xf borderId="8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5" fontId="0" numFmtId="0" xfId="0" applyBorder="1" applyFont="1"/>
    <xf borderId="10" fillId="5" fontId="6" numFmtId="0" xfId="0" applyAlignment="1" applyBorder="1" applyFont="1">
      <alignment horizontal="left" shrinkToFit="0" vertical="center" wrapText="1"/>
    </xf>
    <xf borderId="10" fillId="5" fontId="1" numFmtId="0" xfId="0" applyBorder="1" applyFont="1"/>
    <xf borderId="10" fillId="5" fontId="0" numFmtId="0" xfId="0" applyBorder="1" applyFont="1"/>
    <xf borderId="11" fillId="5" fontId="0" numFmtId="0" xfId="0" applyBorder="1" applyFont="1"/>
    <xf borderId="12" fillId="5" fontId="0" numFmtId="0" xfId="0" applyBorder="1" applyFont="1"/>
    <xf borderId="13" fillId="6" fontId="9" numFmtId="0" xfId="0" applyAlignment="1" applyBorder="1" applyFill="1" applyFont="1">
      <alignment horizontal="center" vertical="center"/>
    </xf>
    <xf borderId="14" fillId="5" fontId="10" numFmtId="0" xfId="0" applyAlignment="1" applyBorder="1" applyFont="1">
      <alignment vertical="center"/>
    </xf>
    <xf borderId="6" fillId="6" fontId="9" numFmtId="0" xfId="0" applyAlignment="1" applyBorder="1" applyFont="1">
      <alignment horizontal="center" vertical="center"/>
    </xf>
    <xf borderId="14" fillId="5" fontId="0" numFmtId="0" xfId="0" applyBorder="1" applyFont="1"/>
    <xf borderId="15" fillId="5" fontId="0" numFmtId="0" xfId="0" applyBorder="1" applyFont="1"/>
    <xf borderId="13" fillId="7" fontId="11" numFmtId="0" xfId="0" applyAlignment="1" applyBorder="1" applyFill="1" applyFont="1">
      <alignment horizontal="center" readingOrder="0" vertical="center"/>
    </xf>
    <xf borderId="14" fillId="5" fontId="1" numFmtId="0" xfId="0" applyAlignment="1" applyBorder="1" applyFont="1">
      <alignment shrinkToFit="0" vertical="center" wrapText="1"/>
    </xf>
    <xf borderId="6" fillId="7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vertical="center"/>
    </xf>
    <xf borderId="14" fillId="5" fontId="11" numFmtId="0" xfId="0" applyAlignment="1" applyBorder="1" applyFont="1">
      <alignment horizontal="center" readingOrder="0" vertical="center"/>
    </xf>
    <xf borderId="14" fillId="5" fontId="1" numFmtId="0" xfId="0" applyAlignment="1" applyBorder="1" applyFont="1">
      <alignment horizontal="center" vertical="center"/>
    </xf>
    <xf borderId="13" fillId="7" fontId="11" numFmtId="0" xfId="0" applyAlignment="1" applyBorder="1" applyFont="1">
      <alignment horizontal="center" vertical="center"/>
    </xf>
    <xf borderId="16" fillId="8" fontId="9" numFmtId="0" xfId="0" applyAlignment="1" applyBorder="1" applyFill="1" applyFont="1">
      <alignment horizontal="center" vertical="center"/>
    </xf>
    <xf borderId="17" fillId="7" fontId="1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17" fillId="9" fontId="12" numFmtId="0" xfId="0" applyAlignment="1" applyBorder="1" applyFill="1" applyFont="1">
      <alignment horizontal="center" vertical="center"/>
    </xf>
    <xf borderId="27" fillId="2" fontId="11" numFmtId="0" xfId="0" applyAlignment="1" applyBorder="1" applyFont="1">
      <alignment horizontal="center" vertical="center"/>
    </xf>
    <xf borderId="28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17" fillId="6" fontId="9" numFmtId="0" xfId="0" applyAlignment="1" applyBorder="1" applyFont="1">
      <alignment horizontal="center" vertical="center"/>
    </xf>
    <xf borderId="17" fillId="7" fontId="1" numFmtId="0" xfId="0" applyAlignment="1" applyBorder="1" applyFont="1">
      <alignment horizontal="center" vertical="center"/>
    </xf>
    <xf borderId="33" fillId="5" fontId="0" numFmtId="0" xfId="0" applyBorder="1" applyFont="1"/>
    <xf borderId="34" fillId="5" fontId="0" numFmtId="0" xfId="0" applyBorder="1" applyFont="1"/>
    <xf borderId="35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8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8.0" customHeight="1">
      <c r="A6" s="10"/>
      <c r="B6" s="11" t="s">
        <v>15</v>
      </c>
      <c r="C6" s="12" t="s">
        <v>16</v>
      </c>
      <c r="D6" s="12" t="s">
        <v>17</v>
      </c>
      <c r="E6" s="11" t="s">
        <v>18</v>
      </c>
      <c r="F6" s="13" t="s">
        <v>19</v>
      </c>
      <c r="G6" s="11" t="s">
        <v>20</v>
      </c>
      <c r="H6" s="11" t="s">
        <v>21</v>
      </c>
      <c r="I6" s="14">
        <v>3.0</v>
      </c>
      <c r="J6" s="15">
        <v>44232.0</v>
      </c>
      <c r="K6" s="16" t="s">
        <v>22</v>
      </c>
      <c r="L6" s="14" t="s">
        <v>23</v>
      </c>
      <c r="M6" s="11" t="s">
        <v>24</v>
      </c>
      <c r="N6" s="13"/>
      <c r="O6" s="11" t="s">
        <v>25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3.75" customHeight="1">
      <c r="A7" s="10"/>
      <c r="B7" s="11" t="s">
        <v>26</v>
      </c>
      <c r="C7" s="12" t="s">
        <v>27</v>
      </c>
      <c r="D7" s="12" t="s">
        <v>28</v>
      </c>
      <c r="E7" s="11" t="s">
        <v>29</v>
      </c>
      <c r="F7" s="13" t="s">
        <v>19</v>
      </c>
      <c r="G7" s="11" t="s">
        <v>30</v>
      </c>
      <c r="H7" s="11" t="s">
        <v>31</v>
      </c>
      <c r="I7" s="14">
        <v>3.0</v>
      </c>
      <c r="J7" s="15">
        <v>44239.0</v>
      </c>
      <c r="K7" s="16" t="s">
        <v>22</v>
      </c>
      <c r="L7" s="14" t="s">
        <v>23</v>
      </c>
      <c r="M7" s="11" t="s">
        <v>32</v>
      </c>
      <c r="N7" s="13"/>
      <c r="O7" s="11" t="s">
        <v>33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1.75" customHeight="1">
      <c r="A8" s="17"/>
      <c r="B8" s="18" t="s">
        <v>34</v>
      </c>
      <c r="C8" s="19" t="s">
        <v>35</v>
      </c>
      <c r="D8" s="19" t="s">
        <v>28</v>
      </c>
      <c r="E8" s="18" t="s">
        <v>29</v>
      </c>
      <c r="F8" s="18" t="s">
        <v>36</v>
      </c>
      <c r="G8" s="18" t="s">
        <v>37</v>
      </c>
      <c r="H8" s="18" t="s">
        <v>38</v>
      </c>
      <c r="I8" s="20">
        <v>2.0</v>
      </c>
      <c r="J8" s="21">
        <v>44239.0</v>
      </c>
      <c r="K8" s="22" t="s">
        <v>22</v>
      </c>
      <c r="L8" s="20" t="s">
        <v>23</v>
      </c>
      <c r="M8" s="18" t="s">
        <v>39</v>
      </c>
      <c r="N8" s="23"/>
      <c r="O8" s="18" t="s">
        <v>40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0.0" customHeight="1">
      <c r="A9" s="24"/>
      <c r="B9" s="18" t="s">
        <v>41</v>
      </c>
      <c r="C9" s="25" t="s">
        <v>42</v>
      </c>
      <c r="D9" s="25" t="s">
        <v>43</v>
      </c>
      <c r="E9" s="25" t="s">
        <v>44</v>
      </c>
      <c r="F9" s="25" t="s">
        <v>19</v>
      </c>
      <c r="G9" s="25" t="s">
        <v>45</v>
      </c>
      <c r="H9" s="25" t="s">
        <v>31</v>
      </c>
      <c r="I9" s="26">
        <v>1.0</v>
      </c>
      <c r="J9" s="27">
        <v>44239.0</v>
      </c>
      <c r="K9" s="22" t="s">
        <v>46</v>
      </c>
      <c r="L9" s="20" t="s">
        <v>23</v>
      </c>
      <c r="M9" s="25" t="s">
        <v>47</v>
      </c>
      <c r="N9" s="25"/>
      <c r="O9" s="25" t="s">
        <v>48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9.75" customHeight="1">
      <c r="A10" s="10"/>
      <c r="B10" s="11" t="s">
        <v>49</v>
      </c>
      <c r="C10" s="12" t="s">
        <v>50</v>
      </c>
      <c r="D10" s="12" t="s">
        <v>51</v>
      </c>
      <c r="E10" s="11" t="s">
        <v>52</v>
      </c>
      <c r="F10" s="13" t="s">
        <v>19</v>
      </c>
      <c r="G10" s="11" t="s">
        <v>53</v>
      </c>
      <c r="H10" s="11" t="s">
        <v>21</v>
      </c>
      <c r="I10" s="14">
        <v>3.0</v>
      </c>
      <c r="J10" s="15">
        <v>44239.0</v>
      </c>
      <c r="K10" s="16" t="s">
        <v>22</v>
      </c>
      <c r="L10" s="14" t="s">
        <v>23</v>
      </c>
      <c r="M10" s="11" t="s">
        <v>54</v>
      </c>
      <c r="N10" s="13"/>
      <c r="O10" s="11" t="s">
        <v>55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61.5" customHeight="1">
      <c r="A11" s="17"/>
      <c r="B11" s="18" t="s">
        <v>56</v>
      </c>
      <c r="C11" s="19" t="s">
        <v>57</v>
      </c>
      <c r="D11" s="19" t="s">
        <v>58</v>
      </c>
      <c r="E11" s="18" t="s">
        <v>59</v>
      </c>
      <c r="F11" s="18" t="s">
        <v>36</v>
      </c>
      <c r="G11" s="18" t="s">
        <v>60</v>
      </c>
      <c r="H11" s="18" t="s">
        <v>21</v>
      </c>
      <c r="I11" s="20">
        <v>4.0</v>
      </c>
      <c r="J11" s="21">
        <v>44260.0</v>
      </c>
      <c r="K11" s="20" t="s">
        <v>22</v>
      </c>
      <c r="L11" s="20" t="s">
        <v>23</v>
      </c>
      <c r="M11" s="18" t="s">
        <v>61</v>
      </c>
      <c r="N11" s="23"/>
      <c r="O11" s="18" t="s">
        <v>62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61.5" customHeight="1">
      <c r="B12" s="28" t="s">
        <v>56</v>
      </c>
      <c r="C12" s="29" t="s">
        <v>63</v>
      </c>
      <c r="D12" s="29" t="s">
        <v>64</v>
      </c>
      <c r="E12" s="28" t="s">
        <v>65</v>
      </c>
      <c r="F12" s="30" t="s">
        <v>19</v>
      </c>
      <c r="G12" s="28" t="s">
        <v>66</v>
      </c>
      <c r="H12" s="28" t="s">
        <v>38</v>
      </c>
      <c r="I12" s="31">
        <v>2.0</v>
      </c>
      <c r="J12" s="32">
        <v>44239.0</v>
      </c>
      <c r="K12" s="33" t="s">
        <v>22</v>
      </c>
      <c r="L12" s="31" t="s">
        <v>67</v>
      </c>
      <c r="M12" s="28" t="s">
        <v>68</v>
      </c>
      <c r="N12" s="30"/>
      <c r="O12" s="28" t="s">
        <v>69</v>
      </c>
    </row>
    <row r="13" ht="60.75" customHeight="1">
      <c r="B13" s="28" t="s">
        <v>70</v>
      </c>
      <c r="C13" s="29" t="s">
        <v>71</v>
      </c>
      <c r="D13" s="29" t="s">
        <v>72</v>
      </c>
      <c r="E13" s="28" t="s">
        <v>73</v>
      </c>
      <c r="F13" s="30" t="s">
        <v>19</v>
      </c>
      <c r="G13" s="28" t="s">
        <v>74</v>
      </c>
      <c r="H13" s="28" t="s">
        <v>31</v>
      </c>
      <c r="I13" s="31">
        <v>8.0</v>
      </c>
      <c r="J13" s="32">
        <v>44232.0</v>
      </c>
      <c r="K13" s="33" t="s">
        <v>46</v>
      </c>
      <c r="L13" s="31" t="s">
        <v>75</v>
      </c>
      <c r="M13" s="28" t="s">
        <v>76</v>
      </c>
      <c r="N13" s="30"/>
      <c r="O13" s="28" t="s">
        <v>77</v>
      </c>
    </row>
    <row r="14" ht="57.75" customHeight="1">
      <c r="B14" s="28" t="s">
        <v>56</v>
      </c>
      <c r="C14" s="29" t="s">
        <v>78</v>
      </c>
      <c r="D14" s="28" t="s">
        <v>79</v>
      </c>
      <c r="E14" s="28" t="s">
        <v>80</v>
      </c>
      <c r="F14" s="30" t="s">
        <v>19</v>
      </c>
      <c r="G14" s="28" t="s">
        <v>81</v>
      </c>
      <c r="H14" s="28" t="s">
        <v>38</v>
      </c>
      <c r="I14" s="33">
        <v>1.0</v>
      </c>
      <c r="J14" s="32">
        <v>44201.0</v>
      </c>
      <c r="K14" s="33" t="s">
        <v>46</v>
      </c>
      <c r="L14" s="31" t="s">
        <v>75</v>
      </c>
      <c r="M14" s="28" t="s">
        <v>82</v>
      </c>
      <c r="N14" s="30"/>
      <c r="O14" s="28" t="s">
        <v>83</v>
      </c>
    </row>
    <row r="15" ht="52.5" customHeight="1">
      <c r="B15" s="28" t="s">
        <v>70</v>
      </c>
      <c r="C15" s="29" t="s">
        <v>84</v>
      </c>
      <c r="D15" s="28" t="s">
        <v>85</v>
      </c>
      <c r="E15" s="28" t="s">
        <v>86</v>
      </c>
      <c r="F15" s="30" t="s">
        <v>19</v>
      </c>
      <c r="G15" s="28" t="s">
        <v>87</v>
      </c>
      <c r="H15" s="28" t="s">
        <v>21</v>
      </c>
      <c r="I15" s="31">
        <v>4.0</v>
      </c>
      <c r="J15" s="32">
        <v>44232.0</v>
      </c>
      <c r="K15" s="31" t="s">
        <v>22</v>
      </c>
      <c r="L15" s="31" t="s">
        <v>75</v>
      </c>
      <c r="M15" s="28" t="s">
        <v>88</v>
      </c>
      <c r="N15" s="30"/>
      <c r="O15" s="28" t="s">
        <v>89</v>
      </c>
    </row>
    <row r="16" ht="69.75" customHeight="1">
      <c r="B16" s="28" t="s">
        <v>90</v>
      </c>
      <c r="C16" s="29" t="s">
        <v>91</v>
      </c>
      <c r="D16" s="28" t="s">
        <v>92</v>
      </c>
      <c r="E16" s="28" t="s">
        <v>93</v>
      </c>
      <c r="F16" s="28" t="s">
        <v>36</v>
      </c>
      <c r="G16" s="28" t="s">
        <v>94</v>
      </c>
      <c r="H16" s="28" t="s">
        <v>31</v>
      </c>
      <c r="I16" s="33">
        <v>1.0</v>
      </c>
      <c r="J16" s="32">
        <v>44232.0</v>
      </c>
      <c r="K16" s="31" t="s">
        <v>22</v>
      </c>
      <c r="L16" s="31" t="s">
        <v>75</v>
      </c>
      <c r="M16" s="28" t="s">
        <v>95</v>
      </c>
      <c r="N16" s="30"/>
      <c r="O16" s="28" t="s">
        <v>96</v>
      </c>
    </row>
    <row r="17" ht="55.5" customHeight="1">
      <c r="B17" s="28" t="s">
        <v>97</v>
      </c>
      <c r="C17" s="29" t="s">
        <v>98</v>
      </c>
      <c r="D17" s="34" t="s">
        <v>99</v>
      </c>
      <c r="E17" s="28" t="s">
        <v>100</v>
      </c>
      <c r="F17" s="30" t="s">
        <v>19</v>
      </c>
      <c r="G17" s="28" t="s">
        <v>101</v>
      </c>
      <c r="H17" s="28" t="s">
        <v>38</v>
      </c>
      <c r="I17" s="33">
        <v>1.0</v>
      </c>
      <c r="J17" s="32">
        <v>44232.0</v>
      </c>
      <c r="K17" s="33" t="s">
        <v>46</v>
      </c>
      <c r="L17" s="33" t="s">
        <v>67</v>
      </c>
      <c r="M17" s="28" t="s">
        <v>102</v>
      </c>
      <c r="N17" s="30"/>
      <c r="O17" s="28" t="s">
        <v>103</v>
      </c>
    </row>
    <row r="18" ht="57.0" customHeight="1">
      <c r="B18" s="28" t="s">
        <v>104</v>
      </c>
      <c r="C18" s="29" t="s">
        <v>105</v>
      </c>
      <c r="D18" s="28" t="s">
        <v>106</v>
      </c>
      <c r="E18" s="28" t="s">
        <v>107</v>
      </c>
      <c r="F18" s="30" t="s">
        <v>19</v>
      </c>
      <c r="G18" s="28" t="s">
        <v>108</v>
      </c>
      <c r="H18" s="28" t="s">
        <v>21</v>
      </c>
      <c r="I18" s="33">
        <v>1.0</v>
      </c>
      <c r="J18" s="32">
        <v>44232.0</v>
      </c>
      <c r="K18" s="33" t="s">
        <v>46</v>
      </c>
      <c r="L18" s="31" t="s">
        <v>75</v>
      </c>
      <c r="M18" s="28" t="s">
        <v>109</v>
      </c>
      <c r="N18" s="30"/>
      <c r="O18" s="28" t="s">
        <v>110</v>
      </c>
    </row>
    <row r="19" ht="45.75" customHeight="1">
      <c r="B19" s="28" t="s">
        <v>111</v>
      </c>
      <c r="C19" s="35" t="s">
        <v>112</v>
      </c>
      <c r="D19" s="35" t="s">
        <v>113</v>
      </c>
      <c r="E19" s="35" t="s">
        <v>114</v>
      </c>
      <c r="F19" s="35" t="s">
        <v>36</v>
      </c>
      <c r="G19" s="35" t="s">
        <v>115</v>
      </c>
      <c r="H19" s="35" t="s">
        <v>21</v>
      </c>
      <c r="I19" s="35">
        <v>10.0</v>
      </c>
      <c r="J19" s="36">
        <v>44232.0</v>
      </c>
      <c r="K19" s="31" t="s">
        <v>46</v>
      </c>
      <c r="L19" s="31" t="s">
        <v>75</v>
      </c>
      <c r="M19" s="35" t="s">
        <v>116</v>
      </c>
      <c r="N19" s="35"/>
      <c r="O19" s="35" t="s">
        <v>117</v>
      </c>
    </row>
    <row r="20" ht="49.5" customHeight="1">
      <c r="B20" s="28" t="s">
        <v>118</v>
      </c>
      <c r="C20" s="35" t="s">
        <v>119</v>
      </c>
      <c r="D20" s="35" t="s">
        <v>120</v>
      </c>
      <c r="E20" s="35" t="s">
        <v>121</v>
      </c>
      <c r="F20" s="35" t="s">
        <v>36</v>
      </c>
      <c r="G20" s="35" t="s">
        <v>115</v>
      </c>
      <c r="H20" s="35" t="s">
        <v>31</v>
      </c>
      <c r="I20" s="35">
        <v>15.0</v>
      </c>
      <c r="J20" s="36">
        <v>44232.0</v>
      </c>
      <c r="K20" s="31" t="s">
        <v>46</v>
      </c>
      <c r="L20" s="31" t="s">
        <v>75</v>
      </c>
      <c r="M20" s="35" t="s">
        <v>116</v>
      </c>
      <c r="N20" s="35"/>
      <c r="O20" s="35" t="s">
        <v>122</v>
      </c>
    </row>
    <row r="21" ht="39.75" customHeight="1">
      <c r="B21" s="37" t="s">
        <v>118</v>
      </c>
      <c r="L21" s="31"/>
    </row>
    <row r="22" ht="39.75" customHeight="1">
      <c r="B22" s="37" t="s">
        <v>123</v>
      </c>
    </row>
    <row r="23" ht="40.5" customHeight="1">
      <c r="B23" s="37" t="s">
        <v>124</v>
      </c>
    </row>
    <row r="24" ht="40.5" customHeight="1">
      <c r="B24" s="37" t="s">
        <v>125</v>
      </c>
      <c r="C24" s="30"/>
      <c r="D24" s="30"/>
      <c r="E24" s="30"/>
      <c r="F24" s="30"/>
      <c r="G24" s="30"/>
      <c r="H24" s="30"/>
      <c r="I24" s="33"/>
      <c r="J24" s="38"/>
      <c r="K24" s="33"/>
      <c r="L24" s="33"/>
      <c r="M24" s="30"/>
      <c r="N24" s="30"/>
      <c r="O24" s="30"/>
    </row>
    <row r="25" ht="19.5" customHeight="1">
      <c r="B25" s="37" t="s">
        <v>126</v>
      </c>
      <c r="C25" s="30"/>
      <c r="D25" s="30"/>
      <c r="E25" s="30"/>
      <c r="F25" s="30"/>
      <c r="G25" s="30"/>
      <c r="H25" s="30"/>
      <c r="I25" s="33"/>
      <c r="J25" s="38"/>
      <c r="K25" s="33"/>
      <c r="L25" s="33"/>
      <c r="M25" s="30"/>
      <c r="N25" s="30"/>
      <c r="O25" s="30"/>
    </row>
    <row r="26" ht="19.5" customHeight="1">
      <c r="B26" s="37" t="s">
        <v>127</v>
      </c>
      <c r="C26" s="30"/>
      <c r="D26" s="30"/>
      <c r="E26" s="30"/>
      <c r="F26" s="30"/>
      <c r="G26" s="30"/>
      <c r="H26" s="30"/>
      <c r="I26" s="33"/>
      <c r="J26" s="38"/>
      <c r="K26" s="33"/>
      <c r="L26" s="33"/>
      <c r="M26" s="30"/>
      <c r="N26" s="30"/>
      <c r="O26" s="30"/>
    </row>
    <row r="27" ht="19.5" customHeight="1">
      <c r="B27" s="37" t="s">
        <v>128</v>
      </c>
      <c r="C27" s="30"/>
      <c r="D27" s="30"/>
      <c r="E27" s="30"/>
      <c r="F27" s="30"/>
      <c r="G27" s="30"/>
      <c r="H27" s="30"/>
      <c r="I27" s="33"/>
      <c r="J27" s="38"/>
      <c r="K27" s="33"/>
      <c r="L27" s="33"/>
      <c r="M27" s="30"/>
      <c r="N27" s="30"/>
      <c r="O27" s="30"/>
    </row>
    <row r="28" ht="19.5" customHeight="1">
      <c r="B28" s="37" t="s">
        <v>129</v>
      </c>
      <c r="C28" s="30"/>
      <c r="D28" s="30"/>
      <c r="E28" s="30"/>
      <c r="F28" s="30"/>
      <c r="G28" s="30"/>
      <c r="H28" s="30"/>
      <c r="I28" s="33"/>
      <c r="J28" s="38"/>
      <c r="K28" s="33"/>
      <c r="L28" s="33"/>
      <c r="M28" s="30"/>
      <c r="N28" s="30"/>
      <c r="O28" s="30"/>
    </row>
    <row r="29" ht="19.5" customHeight="1">
      <c r="B29" s="37" t="s">
        <v>130</v>
      </c>
      <c r="C29" s="30"/>
      <c r="D29" s="30"/>
      <c r="E29" s="30"/>
      <c r="F29" s="30"/>
      <c r="G29" s="30"/>
      <c r="H29" s="30"/>
      <c r="I29" s="33"/>
      <c r="J29" s="38"/>
      <c r="K29" s="33"/>
      <c r="L29" s="33"/>
      <c r="M29" s="30"/>
      <c r="N29" s="30"/>
      <c r="O29" s="30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 t="s">
        <v>22</v>
      </c>
      <c r="L31" s="1" t="s">
        <v>75</v>
      </c>
      <c r="M31" s="6"/>
    </row>
    <row r="32" ht="19.5" customHeight="1">
      <c r="I32" s="1"/>
      <c r="J32" s="1"/>
      <c r="K32" s="2" t="s">
        <v>46</v>
      </c>
      <c r="L32" s="1" t="s">
        <v>67</v>
      </c>
      <c r="M32" s="6"/>
    </row>
    <row r="33" ht="19.5" customHeight="1">
      <c r="I33" s="1"/>
      <c r="J33" s="1"/>
      <c r="K33" s="2" t="s">
        <v>131</v>
      </c>
      <c r="L33" s="1" t="s">
        <v>23</v>
      </c>
      <c r="M33" s="6"/>
    </row>
    <row r="34" ht="19.5" customHeight="1">
      <c r="I34" s="1"/>
      <c r="J34" s="1"/>
      <c r="K34" s="2"/>
      <c r="L34" s="1" t="s">
        <v>132</v>
      </c>
      <c r="M34" s="6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1"/>
      <c r="J1000" s="1"/>
      <c r="K1000" s="2"/>
      <c r="L1000" s="3"/>
    </row>
    <row r="1001" ht="15.75" customHeight="1">
      <c r="I1001" s="3"/>
      <c r="J1001" s="3"/>
      <c r="K1001" s="39"/>
      <c r="L1001" s="3"/>
    </row>
    <row r="1002" ht="15.75" customHeight="1">
      <c r="I1002" s="3"/>
      <c r="J1002" s="3"/>
      <c r="K1002" s="39"/>
      <c r="L1002" s="3"/>
    </row>
  </sheetData>
  <mergeCells count="1">
    <mergeCell ref="B3:O3"/>
  </mergeCells>
  <dataValidations>
    <dataValidation type="list" allowBlank="1" showErrorMessage="1" sqref="K6:K8 K10:K20 K24:K29">
      <formula1>$K$31:$K$33</formula1>
    </dataValidation>
    <dataValidation type="list" allowBlank="1" showErrorMessage="1" sqref="L6:L21 L24:L29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40"/>
      <c r="D4" s="40"/>
      <c r="E4" s="40"/>
      <c r="F4" s="6"/>
    </row>
    <row r="5" hidden="1">
      <c r="C5" s="40"/>
      <c r="D5" s="40"/>
      <c r="E5" s="40"/>
      <c r="F5" s="6"/>
    </row>
    <row r="6" ht="39.75" customHeight="1">
      <c r="B6" s="41" t="s">
        <v>133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ht="9.75" customHeight="1">
      <c r="A7" s="4"/>
      <c r="B7" s="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9"/>
      <c r="Q8" s="4"/>
    </row>
    <row r="9" ht="30.0" customHeight="1">
      <c r="B9" s="50"/>
      <c r="C9" s="51" t="s">
        <v>1</v>
      </c>
      <c r="D9" s="52"/>
      <c r="E9" s="53" t="s">
        <v>134</v>
      </c>
      <c r="F9" s="43"/>
      <c r="G9" s="52"/>
      <c r="H9" s="53" t="s">
        <v>11</v>
      </c>
      <c r="I9" s="43"/>
      <c r="J9" s="54"/>
      <c r="K9" s="54"/>
      <c r="L9" s="54"/>
      <c r="M9" s="54"/>
      <c r="N9" s="54"/>
      <c r="O9" s="54"/>
      <c r="P9" s="55"/>
      <c r="Q9" s="4"/>
    </row>
    <row r="10" ht="30.0" customHeight="1">
      <c r="B10" s="50"/>
      <c r="C10" s="56" t="s">
        <v>15</v>
      </c>
      <c r="D10" s="57"/>
      <c r="E10" s="58" t="str">
        <f>VLOOKUP(C10,'Formato descripción HU'!B6:O21,5,0)</f>
        <v>Usuario</v>
      </c>
      <c r="F10" s="43"/>
      <c r="G10" s="59"/>
      <c r="H10" s="58" t="str">
        <f>VLOOKUP(C10,'Formato descripción HU'!B6:O21,11,0)</f>
        <v>Terminado</v>
      </c>
      <c r="I10" s="43"/>
      <c r="J10" s="59"/>
      <c r="K10" s="54"/>
      <c r="L10" s="54"/>
      <c r="M10" s="54"/>
      <c r="N10" s="54"/>
      <c r="O10" s="54"/>
      <c r="P10" s="55"/>
      <c r="Q10" s="4"/>
    </row>
    <row r="11" ht="9.75" customHeight="1">
      <c r="A11" s="4"/>
      <c r="B11" s="50"/>
      <c r="C11" s="60" t="s">
        <v>15</v>
      </c>
      <c r="D11" s="57"/>
      <c r="E11" s="61"/>
      <c r="F11" s="61"/>
      <c r="G11" s="59"/>
      <c r="H11" s="61"/>
      <c r="I11" s="61"/>
      <c r="J11" s="59"/>
      <c r="K11" s="61"/>
      <c r="L11" s="61"/>
      <c r="M11" s="54"/>
      <c r="N11" s="61"/>
      <c r="O11" s="61"/>
      <c r="P11" s="5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50"/>
      <c r="C12" s="51" t="s">
        <v>135</v>
      </c>
      <c r="D12" s="57"/>
      <c r="E12" s="53" t="s">
        <v>10</v>
      </c>
      <c r="F12" s="43"/>
      <c r="G12" s="59"/>
      <c r="H12" s="53" t="s">
        <v>136</v>
      </c>
      <c r="I12" s="43"/>
      <c r="J12" s="59"/>
      <c r="K12" s="61"/>
      <c r="L12" s="61"/>
      <c r="M12" s="54"/>
      <c r="N12" s="61"/>
      <c r="O12" s="61"/>
      <c r="P12" s="5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50"/>
      <c r="C13" s="62">
        <f>VLOOKUP('Historia de Usuario'!C10,'Formato descripción HU'!B6:O21,8,0)</f>
        <v>3</v>
      </c>
      <c r="D13" s="57"/>
      <c r="E13" s="58" t="str">
        <f>VLOOKUP(C10,'Formato descripción HU'!B6:O21,10,0)</f>
        <v>Alta</v>
      </c>
      <c r="F13" s="43"/>
      <c r="G13" s="59"/>
      <c r="H13" s="58" t="str">
        <f>VLOOKUP(C10,'Formato descripción HU'!B6:O21,7,0)</f>
        <v>Wilmer</v>
      </c>
      <c r="I13" s="43"/>
      <c r="J13" s="59"/>
      <c r="K13" s="61"/>
      <c r="L13" s="61"/>
      <c r="M13" s="54"/>
      <c r="N13" s="61"/>
      <c r="O13" s="61"/>
      <c r="P13" s="5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50"/>
      <c r="C14" s="54"/>
      <c r="D14" s="57"/>
      <c r="E14" s="54"/>
      <c r="F14" s="54"/>
      <c r="G14" s="59"/>
      <c r="H14" s="59"/>
      <c r="I14" s="54"/>
      <c r="J14" s="54"/>
      <c r="K14" s="54"/>
      <c r="L14" s="54"/>
      <c r="M14" s="54"/>
      <c r="N14" s="54"/>
      <c r="O14" s="54"/>
      <c r="P14" s="5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50"/>
      <c r="C15" s="63" t="s">
        <v>137</v>
      </c>
      <c r="D15" s="64" t="str">
        <f>VLOOKUP(C10,'Formato descripción HU'!B6:O21,3,0)</f>
        <v>Registrar un nuevo usuario en el sistema</v>
      </c>
      <c r="E15" s="65"/>
      <c r="F15" s="54"/>
      <c r="G15" s="63" t="s">
        <v>138</v>
      </c>
      <c r="H15" s="64" t="str">
        <f>VLOOKUP(C10,'Formato descripción HU'!B6:O21,4,0)</f>
        <v>El usuario pueda acceder y aprovechar de los benefcicios que ofrece el aplicativo</v>
      </c>
      <c r="I15" s="66"/>
      <c r="J15" s="65"/>
      <c r="K15" s="54"/>
      <c r="L15" s="63" t="s">
        <v>139</v>
      </c>
      <c r="M15" s="64" t="str">
        <f>VLOOKUP(C10,'Formato descripción HU'!B6:O21,6,0)</f>
        <v>Creando una función que guarde en la base de datos la información del usuario (nombre de usuario, nombres, apellidos, correo, contraseña)</v>
      </c>
      <c r="N15" s="66"/>
      <c r="O15" s="65"/>
      <c r="P15" s="5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50"/>
      <c r="C16" s="67"/>
      <c r="D16" s="68"/>
      <c r="E16" s="69"/>
      <c r="F16" s="54"/>
      <c r="G16" s="67"/>
      <c r="H16" s="68"/>
      <c r="J16" s="69"/>
      <c r="K16" s="54"/>
      <c r="L16" s="67"/>
      <c r="M16" s="68"/>
      <c r="O16" s="69"/>
      <c r="P16" s="5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50"/>
      <c r="C17" s="70"/>
      <c r="D17" s="71"/>
      <c r="E17" s="72"/>
      <c r="F17" s="54"/>
      <c r="G17" s="70"/>
      <c r="H17" s="71"/>
      <c r="I17" s="73"/>
      <c r="J17" s="72"/>
      <c r="K17" s="54"/>
      <c r="L17" s="70"/>
      <c r="M17" s="71"/>
      <c r="N17" s="73"/>
      <c r="O17" s="72"/>
      <c r="P17" s="5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50"/>
      <c r="C18" s="54"/>
      <c r="D18" s="54"/>
      <c r="E18" s="54"/>
      <c r="F18" s="54"/>
      <c r="G18" s="59"/>
      <c r="H18" s="59"/>
      <c r="I18" s="59"/>
      <c r="J18" s="54"/>
      <c r="K18" s="54"/>
      <c r="L18" s="54"/>
      <c r="M18" s="54"/>
      <c r="N18" s="54"/>
      <c r="O18" s="54"/>
      <c r="P18" s="5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50"/>
      <c r="C19" s="74" t="s">
        <v>140</v>
      </c>
      <c r="D19" s="65"/>
      <c r="E19" s="75" t="str">
        <f>VLOOKUP(C10,'Formato descripción HU'!B6:O21,14,0)</f>
        <v>Registro de un  nuevo usuario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55"/>
      <c r="Q19" s="4"/>
    </row>
    <row r="20" ht="19.5" customHeight="1">
      <c r="B20" s="50"/>
      <c r="C20" s="71"/>
      <c r="D20" s="72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55"/>
      <c r="Q20" s="4"/>
    </row>
    <row r="21" ht="9.75" customHeight="1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  <c r="Q21" s="4"/>
    </row>
    <row r="22" ht="19.5" customHeight="1">
      <c r="A22" s="4"/>
      <c r="B22" s="50"/>
      <c r="C22" s="81" t="s">
        <v>141</v>
      </c>
      <c r="D22" s="65"/>
      <c r="E22" s="64" t="str">
        <f>VLOOKUP(C10,'Formato descripción HU'!B6:O21,12,0)</f>
        <v>Usuario registrado</v>
      </c>
      <c r="F22" s="66"/>
      <c r="G22" s="66"/>
      <c r="H22" s="65"/>
      <c r="I22" s="54"/>
      <c r="J22" s="81" t="s">
        <v>13</v>
      </c>
      <c r="K22" s="65"/>
      <c r="L22" s="82" t="str">
        <f>VLOOKUP(C10,'Formato descripción HU'!B6:O21,13,0)</f>
        <v/>
      </c>
      <c r="M22" s="66"/>
      <c r="N22" s="66"/>
      <c r="O22" s="65"/>
      <c r="P22" s="5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50"/>
      <c r="C23" s="68"/>
      <c r="D23" s="69"/>
      <c r="E23" s="68"/>
      <c r="H23" s="69"/>
      <c r="I23" s="54"/>
      <c r="J23" s="68"/>
      <c r="K23" s="69"/>
      <c r="L23" s="68"/>
      <c r="O23" s="69"/>
      <c r="P23" s="5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50"/>
      <c r="C24" s="71"/>
      <c r="D24" s="72"/>
      <c r="E24" s="71"/>
      <c r="F24" s="73"/>
      <c r="G24" s="73"/>
      <c r="H24" s="72"/>
      <c r="I24" s="54"/>
      <c r="J24" s="71"/>
      <c r="K24" s="72"/>
      <c r="L24" s="71"/>
      <c r="M24" s="73"/>
      <c r="N24" s="73"/>
      <c r="O24" s="72"/>
      <c r="P24" s="5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