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o\Documents\"/>
    </mc:Choice>
  </mc:AlternateContent>
  <xr:revisionPtr revIDLastSave="0" documentId="13_ncr:1_{D64A11C5-B8FE-4DE0-83B5-033604F6F9FA}" xr6:coauthVersionLast="47" xr6:coauthVersionMax="47" xr10:uidLastSave="{00000000-0000-0000-0000-000000000000}"/>
  <bookViews>
    <workbookView xWindow="-120" yWindow="-120" windowWidth="20730" windowHeight="11160" xr2:uid="{7D3A1875-48A7-4808-89E9-FCEFE2344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C43" i="1" l="1"/>
  <c r="C36" i="1"/>
  <c r="C32" i="1"/>
  <c r="A23" i="1"/>
  <c r="C24" i="1" s="1"/>
  <c r="H3" i="1"/>
  <c r="B8" i="1"/>
  <c r="C10" i="1" s="1"/>
  <c r="B10" i="1"/>
  <c r="B14" i="1"/>
  <c r="C27" i="1"/>
  <c r="C25" i="1" l="1"/>
  <c r="A27" i="1" s="1"/>
  <c r="C14" i="1"/>
  <c r="B15" i="1" s="1"/>
  <c r="B43" i="1"/>
  <c r="C44" i="1" s="1"/>
  <c r="C45" i="1" s="1"/>
  <c r="C11" i="1"/>
  <c r="C12" i="1" s="1"/>
  <c r="B11" i="1"/>
  <c r="B12" i="1" s="1"/>
  <c r="C15" i="1" l="1"/>
  <c r="C16" i="1" s="1"/>
  <c r="B19" i="1" s="1"/>
  <c r="B36" i="1"/>
  <c r="B16" i="1"/>
  <c r="B20" i="1" l="1"/>
  <c r="C37" i="1"/>
  <c r="C38" i="1" s="1"/>
  <c r="B37" i="1"/>
  <c r="B38" i="1" s="1"/>
  <c r="D19" i="1"/>
  <c r="A28" i="1" s="1"/>
  <c r="C28" i="1" s="1"/>
  <c r="E4" i="1"/>
  <c r="C29" i="1" l="1"/>
  <c r="A30" i="1" s="1"/>
  <c r="B32" i="1" s="1"/>
  <c r="C33" i="1" l="1"/>
  <c r="C34" i="1" s="1"/>
  <c r="B33" i="1"/>
  <c r="B34" i="1" s="1"/>
  <c r="A41" i="1" s="1"/>
  <c r="B46" i="1" s="1"/>
  <c r="B48" i="1" l="1"/>
  <c r="E6" i="1" s="1"/>
  <c r="E5" i="1" l="1"/>
</calcChain>
</file>

<file path=xl/sharedStrings.xml><?xml version="1.0" encoding="utf-8"?>
<sst xmlns="http://schemas.openxmlformats.org/spreadsheetml/2006/main" count="67" uniqueCount="50">
  <si>
    <t>RPM</t>
  </si>
  <si>
    <t>CARAS UTILIZABLES</t>
  </si>
  <si>
    <t xml:space="preserve">Pistas x cara </t>
  </si>
  <si>
    <t>Sectores x pista</t>
  </si>
  <si>
    <t>Paso de cilindro</t>
  </si>
  <si>
    <t>Sector</t>
  </si>
  <si>
    <t>Punto Actual</t>
  </si>
  <si>
    <t>Peticion</t>
  </si>
  <si>
    <t xml:space="preserve">Punto Actual </t>
  </si>
  <si>
    <t>Sectores por cilindro</t>
  </si>
  <si>
    <t>Sector en el que estoy</t>
  </si>
  <si>
    <t>Cilindro en el que estoy</t>
  </si>
  <si>
    <t>Cilindro al que voy</t>
  </si>
  <si>
    <t>Sector al que voy</t>
  </si>
  <si>
    <t xml:space="preserve">SeekTime = </t>
  </si>
  <si>
    <t>diferencia absoluta del cilindro al que voy y el cilindro en el que estoy * paso de cilindro</t>
  </si>
  <si>
    <t xml:space="preserve">la cantidad de cilindros a desplazar del brazo = La diferencia del cilindro en el que estoy y el cilindro al que voy </t>
  </si>
  <si>
    <t>TIEMPO QUE TARDA EL DISCO EN DAR UNA VUELTA</t>
  </si>
  <si>
    <t>Los sectores se redondean para arriba</t>
  </si>
  <si>
    <t>Los cilindros y la cara se redondean para abajo</t>
  </si>
  <si>
    <t>Ms</t>
  </si>
  <si>
    <t xml:space="preserve">Sectores por cilindro= </t>
  </si>
  <si>
    <t>Total sectores=</t>
  </si>
  <si>
    <t>Sectores</t>
  </si>
  <si>
    <t>x=</t>
  </si>
  <si>
    <t>Desplazamiento</t>
  </si>
  <si>
    <t>posicion nueva del brazo (Sin homologar)</t>
  </si>
  <si>
    <t>Sector en el que cai</t>
  </si>
  <si>
    <t>Sectores por pista</t>
  </si>
  <si>
    <t>Cara en la que esta el sector</t>
  </si>
  <si>
    <t>Sector homologado</t>
  </si>
  <si>
    <t>Redondeo</t>
  </si>
  <si>
    <t>sectores que debemos movernos para llegar a la peticion</t>
  </si>
  <si>
    <t>Tiempo en dar una vuelta</t>
  </si>
  <si>
    <t>Tiempo en recorrer un sector</t>
  </si>
  <si>
    <t>Search Time=</t>
  </si>
  <si>
    <t>Access Time=</t>
  </si>
  <si>
    <t xml:space="preserve">Search Time= </t>
  </si>
  <si>
    <t>ms</t>
  </si>
  <si>
    <t>Seek Time=</t>
  </si>
  <si>
    <t>Acces Time=</t>
  </si>
  <si>
    <t>redondeo</t>
  </si>
  <si>
    <t>BY PATO</t>
  </si>
  <si>
    <t>cyl 15 sector 0 = (sectores por pista x caras utilizables) x cyl + sector</t>
  </si>
  <si>
    <t>Un disco se divide en dos caras, en cada cara puede haber n cantidad de pistas (son anillos concentricos en las caras) dentro de cada pista hay n cantidad de sectores</t>
  </si>
  <si>
    <t>cilindro es un termino usado para describir todas las pistas que estan alineadas verticalmente (una de cada cara)</t>
  </si>
  <si>
    <t>cyl</t>
  </si>
  <si>
    <t>sector</t>
  </si>
  <si>
    <t>ir de la peticion mas baja a la mas alta</t>
  </si>
  <si>
    <t>no modificar lo que esta debajo de la linea verde Solo llenar lo que esta en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</si>
</sst>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00B05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wrapText="1"/>
    </xf>
    <xf numFmtId="0" fontId="0" fillId="2" borderId="0" xfId="0" applyFill="1"/>
    <xf numFmtId="0" fontId="1" fillId="4" borderId="0" xfId="0" applyFont="1" applyFill="1"/>
    <xf numFmtId="0" fontId="1" fillId="0" borderId="0" xfId="0" applyFont="1"/>
    <xf numFmtId="0" fontId="0" fillId="6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23</xdr:row>
      <xdr:rowOff>152400</xdr:rowOff>
    </xdr:from>
    <xdr:to>
      <xdr:col>2</xdr:col>
      <xdr:colOff>228602</xdr:colOff>
      <xdr:row>25</xdr:row>
      <xdr:rowOff>161925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5B5BBC56-B5B6-44B8-9E45-4BFC1EB2D1EB}"/>
            </a:ext>
          </a:extLst>
        </xdr:cNvPr>
        <xdr:cNvCxnSpPr/>
      </xdr:nvCxnSpPr>
      <xdr:spPr>
        <a:xfrm flipH="1">
          <a:off x="962025" y="6076950"/>
          <a:ext cx="1914527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D3FD-1D16-4C4C-869F-1B312E8CF3AF}">
  <dimension ref="A1:P48"/>
  <sheetViews>
    <sheetView tabSelected="1" zoomScale="85" zoomScaleNormal="85" workbookViewId="0">
      <selection activeCell="F2" sqref="F2"/>
    </sheetView>
  </sheetViews>
  <sheetFormatPr baseColWidth="10" defaultRowHeight="15" x14ac:dyDescent="0.25"/>
  <cols>
    <col min="1" max="1" width="14.28515625" customWidth="1"/>
    <col min="2" max="2" width="25.42578125" customWidth="1"/>
    <col min="3" max="3" width="11.85546875" bestFit="1" customWidth="1"/>
    <col min="4" max="4" width="13.28515625" customWidth="1"/>
    <col min="13" max="13" width="1.28515625" customWidth="1"/>
  </cols>
  <sheetData>
    <row r="1" spans="1:1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33" t="s">
        <v>49</v>
      </c>
      <c r="I1" s="33"/>
      <c r="J1" s="33"/>
      <c r="K1" s="33"/>
      <c r="L1" s="33"/>
      <c r="M1" s="15"/>
    </row>
    <row r="2" spans="1:16" x14ac:dyDescent="0.25">
      <c r="A2" s="34">
        <v>1</v>
      </c>
      <c r="B2" s="34">
        <v>1</v>
      </c>
      <c r="C2" s="34">
        <v>1</v>
      </c>
      <c r="D2" s="34">
        <v>1</v>
      </c>
      <c r="E2" s="34">
        <v>1</v>
      </c>
      <c r="H2" s="28"/>
      <c r="I2" s="28"/>
      <c r="J2" s="28"/>
      <c r="K2" s="28"/>
      <c r="L2" s="28" t="s">
        <v>42</v>
      </c>
      <c r="M2" s="28"/>
    </row>
    <row r="3" spans="1:16" ht="30" x14ac:dyDescent="0.25">
      <c r="A3" t="s">
        <v>48</v>
      </c>
      <c r="B3" s="2"/>
      <c r="G3" s="18" t="s">
        <v>22</v>
      </c>
      <c r="H3">
        <f>D2*C2*B2</f>
        <v>1</v>
      </c>
      <c r="J3" s="31" t="s">
        <v>46</v>
      </c>
      <c r="K3" s="31" t="s">
        <v>47</v>
      </c>
      <c r="M3" s="15"/>
    </row>
    <row r="4" spans="1:16" x14ac:dyDescent="0.25">
      <c r="A4" s="3"/>
      <c r="B4" s="7" t="s">
        <v>5</v>
      </c>
      <c r="D4" s="5" t="s">
        <v>39</v>
      </c>
      <c r="E4" s="29">
        <f>B19</f>
        <v>0</v>
      </c>
      <c r="F4" s="26" t="s">
        <v>38</v>
      </c>
      <c r="J4" s="5"/>
      <c r="K4" s="5"/>
      <c r="M4" s="15"/>
    </row>
    <row r="5" spans="1:16" x14ac:dyDescent="0.25">
      <c r="A5" s="7" t="s">
        <v>6</v>
      </c>
      <c r="B5" s="34"/>
      <c r="D5" s="5" t="s">
        <v>37</v>
      </c>
      <c r="E5" s="29">
        <f>B46</f>
        <v>60000</v>
      </c>
      <c r="F5" s="26" t="s">
        <v>38</v>
      </c>
      <c r="I5" s="29" t="s">
        <v>47</v>
      </c>
      <c r="J5" s="32">
        <f>(D2*B2*J4)+K4</f>
        <v>0</v>
      </c>
      <c r="K5" s="32"/>
      <c r="M5" s="15"/>
    </row>
    <row r="6" spans="1:16" x14ac:dyDescent="0.25">
      <c r="A6" s="7" t="s">
        <v>7</v>
      </c>
      <c r="B6" s="34"/>
      <c r="D6" s="5" t="s">
        <v>40</v>
      </c>
      <c r="E6" s="6">
        <f>B48</f>
        <v>60000</v>
      </c>
      <c r="F6" s="26" t="s">
        <v>38</v>
      </c>
      <c r="G6" t="s">
        <v>43</v>
      </c>
      <c r="M6" s="15"/>
    </row>
    <row r="7" spans="1:16" ht="15.75" thickBot="1" x14ac:dyDescent="0.3">
      <c r="A7" s="27"/>
      <c r="B7" s="27"/>
      <c r="C7" s="27"/>
      <c r="D7" s="17"/>
      <c r="E7" s="17"/>
      <c r="F7" s="1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30.75" thickTop="1" x14ac:dyDescent="0.25">
      <c r="A8" s="3" t="s">
        <v>21</v>
      </c>
      <c r="B8" s="20">
        <f>B2*D2</f>
        <v>1</v>
      </c>
      <c r="D8" s="1"/>
      <c r="E8" s="30" t="s">
        <v>44</v>
      </c>
    </row>
    <row r="9" spans="1:16" x14ac:dyDescent="0.25">
      <c r="G9" s="13" t="s">
        <v>19</v>
      </c>
      <c r="H9" s="13"/>
      <c r="I9" s="13"/>
      <c r="J9" s="13"/>
    </row>
    <row r="10" spans="1:16" ht="30.75" thickBot="1" x14ac:dyDescent="0.3">
      <c r="A10" s="9" t="s">
        <v>8</v>
      </c>
      <c r="B10" s="10">
        <f>B5</f>
        <v>0</v>
      </c>
      <c r="C10" s="12">
        <f>B8</f>
        <v>1</v>
      </c>
      <c r="D10" s="9" t="s">
        <v>9</v>
      </c>
      <c r="E10" s="3"/>
      <c r="G10" s="13" t="s">
        <v>18</v>
      </c>
      <c r="H10" s="13"/>
      <c r="I10" s="13"/>
      <c r="J10" s="13"/>
    </row>
    <row r="11" spans="1:16" ht="30" x14ac:dyDescent="0.25">
      <c r="A11" s="9" t="s">
        <v>10</v>
      </c>
      <c r="B11" s="8">
        <f>MOD(B10,C10)</f>
        <v>0</v>
      </c>
      <c r="C11" s="11">
        <f>B10/C10</f>
        <v>0</v>
      </c>
      <c r="D11" s="9" t="s">
        <v>11</v>
      </c>
      <c r="E11" s="30" t="s">
        <v>45</v>
      </c>
    </row>
    <row r="12" spans="1:16" x14ac:dyDescent="0.25">
      <c r="B12" s="17">
        <f>ROUNDUP(B11,0)</f>
        <v>0</v>
      </c>
      <c r="C12" s="17">
        <f>ROUNDDOWN(C11,0)</f>
        <v>0</v>
      </c>
      <c r="F12" t="s">
        <v>16</v>
      </c>
    </row>
    <row r="14" spans="1:16" ht="30.75" thickBot="1" x14ac:dyDescent="0.3">
      <c r="A14" s="9" t="s">
        <v>7</v>
      </c>
      <c r="B14" s="10">
        <f>B6</f>
        <v>0</v>
      </c>
      <c r="C14" s="12">
        <f>B8</f>
        <v>1</v>
      </c>
      <c r="D14" s="9" t="s">
        <v>9</v>
      </c>
    </row>
    <row r="15" spans="1:16" ht="30" x14ac:dyDescent="0.25">
      <c r="A15" s="9" t="s">
        <v>13</v>
      </c>
      <c r="B15" s="8">
        <f>MOD(B14,C14)</f>
        <v>0</v>
      </c>
      <c r="C15" s="11">
        <f>B14/C14</f>
        <v>0</v>
      </c>
      <c r="D15" s="9" t="s">
        <v>12</v>
      </c>
    </row>
    <row r="16" spans="1:16" x14ac:dyDescent="0.25">
      <c r="B16" s="17">
        <f>ROUNDUP(B15,0)</f>
        <v>0</v>
      </c>
      <c r="C16" s="17">
        <f>ROUNDDOWN(C15,0)</f>
        <v>0</v>
      </c>
    </row>
    <row r="19" spans="1:5" x14ac:dyDescent="0.25">
      <c r="A19" s="17" t="s">
        <v>14</v>
      </c>
      <c r="B19" s="19">
        <f>IF(C16&gt;C12,((C16-C12)*E2),((C12-C16)*E2))</f>
        <v>0</v>
      </c>
      <c r="C19" t="s">
        <v>38</v>
      </c>
      <c r="D19" s="19">
        <f>ROUND(B19,2)</f>
        <v>0</v>
      </c>
      <c r="E19" t="s">
        <v>15</v>
      </c>
    </row>
    <row r="20" spans="1:5" x14ac:dyDescent="0.25">
      <c r="B20">
        <f>ABS(C16-C12)*E2</f>
        <v>0</v>
      </c>
    </row>
    <row r="22" spans="1:5" x14ac:dyDescent="0.25">
      <c r="A22" s="15" t="s">
        <v>0</v>
      </c>
      <c r="C22" s="16" t="s">
        <v>20</v>
      </c>
    </row>
    <row r="23" spans="1:5" x14ac:dyDescent="0.25">
      <c r="A23">
        <f>A2</f>
        <v>1</v>
      </c>
      <c r="C23">
        <v>60000</v>
      </c>
    </row>
    <row r="24" spans="1:5" x14ac:dyDescent="0.25">
      <c r="A24">
        <v>1</v>
      </c>
      <c r="B24" s="14" t="s">
        <v>24</v>
      </c>
      <c r="C24" s="15">
        <f>A24*C23/A23</f>
        <v>60000</v>
      </c>
      <c r="D24" t="s">
        <v>17</v>
      </c>
    </row>
    <row r="25" spans="1:5" x14ac:dyDescent="0.25">
      <c r="C25">
        <f>ROUND(C24,2)</f>
        <v>60000</v>
      </c>
    </row>
    <row r="26" spans="1:5" x14ac:dyDescent="0.25">
      <c r="A26" s="16" t="s">
        <v>20</v>
      </c>
      <c r="C26" s="16" t="s">
        <v>23</v>
      </c>
    </row>
    <row r="27" spans="1:5" x14ac:dyDescent="0.25">
      <c r="A27">
        <f>C25</f>
        <v>60000</v>
      </c>
      <c r="C27">
        <f>D2</f>
        <v>1</v>
      </c>
    </row>
    <row r="28" spans="1:5" x14ac:dyDescent="0.25">
      <c r="A28">
        <f>D19</f>
        <v>0</v>
      </c>
      <c r="B28" s="14" t="s">
        <v>24</v>
      </c>
      <c r="C28">
        <f>A28*C27/C24</f>
        <v>0</v>
      </c>
      <c r="D28" t="s">
        <v>25</v>
      </c>
    </row>
    <row r="29" spans="1:5" x14ac:dyDescent="0.25">
      <c r="B29" s="14" t="s">
        <v>41</v>
      </c>
      <c r="C29" s="15">
        <f>ROUNDUP(C28,0)</f>
        <v>0</v>
      </c>
    </row>
    <row r="30" spans="1:5" x14ac:dyDescent="0.25">
      <c r="A30" s="19">
        <f>B11+C29</f>
        <v>0</v>
      </c>
      <c r="B30" t="s">
        <v>26</v>
      </c>
    </row>
    <row r="32" spans="1:5" ht="30.75" thickBot="1" x14ac:dyDescent="0.3">
      <c r="A32" s="9" t="s">
        <v>27</v>
      </c>
      <c r="B32" s="10">
        <f>A30</f>
        <v>0</v>
      </c>
      <c r="C32" s="12">
        <f>D2</f>
        <v>1</v>
      </c>
      <c r="D32" s="9" t="s">
        <v>28</v>
      </c>
    </row>
    <row r="33" spans="1:4" ht="45" x14ac:dyDescent="0.25">
      <c r="A33" s="9" t="s">
        <v>30</v>
      </c>
      <c r="B33" s="8">
        <f>MOD(B32,C32)</f>
        <v>0</v>
      </c>
      <c r="C33" s="11">
        <f>B32/C32</f>
        <v>0</v>
      </c>
      <c r="D33" s="9" t="s">
        <v>29</v>
      </c>
    </row>
    <row r="34" spans="1:4" x14ac:dyDescent="0.25">
      <c r="A34" t="s">
        <v>31</v>
      </c>
      <c r="B34" s="21">
        <f>ROUNDUP(B33,0)</f>
        <v>0</v>
      </c>
      <c r="C34" s="21">
        <f>ROUNDDOWN(C33,0)</f>
        <v>0</v>
      </c>
    </row>
    <row r="36" spans="1:4" ht="30.75" thickBot="1" x14ac:dyDescent="0.3">
      <c r="A36" s="9" t="s">
        <v>13</v>
      </c>
      <c r="B36" s="10">
        <f>B15</f>
        <v>0</v>
      </c>
      <c r="C36" s="12">
        <f>D2</f>
        <v>1</v>
      </c>
      <c r="D36" s="9" t="s">
        <v>28</v>
      </c>
    </row>
    <row r="37" spans="1:4" ht="45" x14ac:dyDescent="0.25">
      <c r="A37" s="9" t="s">
        <v>30</v>
      </c>
      <c r="B37" s="8">
        <f>MOD(B36,C36)</f>
        <v>0</v>
      </c>
      <c r="C37" s="11">
        <f>B36/C36</f>
        <v>0</v>
      </c>
      <c r="D37" s="9" t="s">
        <v>29</v>
      </c>
    </row>
    <row r="38" spans="1:4" x14ac:dyDescent="0.25">
      <c r="A38" t="s">
        <v>31</v>
      </c>
      <c r="B38" s="22">
        <f>ROUNDUP(B37,0)</f>
        <v>0</v>
      </c>
      <c r="C38" s="22">
        <f>ROUNDDOWN(C37,0)</f>
        <v>0</v>
      </c>
    </row>
    <row r="41" spans="1:4" x14ac:dyDescent="0.25">
      <c r="A41" s="23">
        <f>(D2-B34)+B38</f>
        <v>1</v>
      </c>
      <c r="B41" t="s">
        <v>32</v>
      </c>
    </row>
    <row r="43" spans="1:4" ht="30.75" thickBot="1" x14ac:dyDescent="0.3">
      <c r="A43" s="9" t="s">
        <v>33</v>
      </c>
      <c r="B43" s="10">
        <f>C24</f>
        <v>60000</v>
      </c>
      <c r="C43" s="12">
        <f>D2</f>
        <v>1</v>
      </c>
      <c r="D43" s="9" t="s">
        <v>28</v>
      </c>
    </row>
    <row r="44" spans="1:4" ht="45" x14ac:dyDescent="0.25">
      <c r="A44" s="9"/>
      <c r="B44" s="8"/>
      <c r="C44" s="11">
        <f>B43/C43</f>
        <v>60000</v>
      </c>
      <c r="D44" s="9" t="s">
        <v>34</v>
      </c>
    </row>
    <row r="45" spans="1:4" x14ac:dyDescent="0.25">
      <c r="B45" t="s">
        <v>41</v>
      </c>
      <c r="C45" s="15">
        <f>ROUND(C44,2)</f>
        <v>60000</v>
      </c>
      <c r="D45" t="s">
        <v>38</v>
      </c>
    </row>
    <row r="46" spans="1:4" x14ac:dyDescent="0.25">
      <c r="A46" s="25" t="s">
        <v>35</v>
      </c>
      <c r="B46" s="24">
        <f>A41*C45</f>
        <v>60000</v>
      </c>
    </row>
    <row r="47" spans="1:4" x14ac:dyDescent="0.25">
      <c r="A47" s="26"/>
    </row>
    <row r="48" spans="1:4" x14ac:dyDescent="0.25">
      <c r="A48" s="25" t="s">
        <v>36</v>
      </c>
      <c r="B48" s="24">
        <f>B46+B19</f>
        <v>60000</v>
      </c>
    </row>
  </sheetData>
  <mergeCells count="2">
    <mergeCell ref="H1:L1"/>
    <mergeCell ref="J5:K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2022-05-29T17:03:36Z</dcterms:created>
  <dcterms:modified xsi:type="dcterms:W3CDTF">2022-06-02T14:33:55Z</dcterms:modified>
</cp:coreProperties>
</file>