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 activeTab="1"/>
  </bookViews>
  <sheets>
    <sheet name="Notes" sheetId="2" r:id="rId1"/>
    <sheet name="Data Set" sheetId="1" r:id="rId2"/>
    <sheet name="Variables" sheetId="3" r:id="rId3"/>
  </sheets>
  <calcPr calcId="144525"/>
</workbook>
</file>

<file path=xl/calcChain.xml><?xml version="1.0" encoding="utf-8"?>
<calcChain xmlns="http://schemas.openxmlformats.org/spreadsheetml/2006/main">
  <c r="R67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4" i="1"/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4" i="1"/>
  <c r="G67" i="1"/>
  <c r="H67" i="1"/>
  <c r="N14" i="1"/>
  <c r="L3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4" i="1"/>
  <c r="N4" i="1"/>
  <c r="N5" i="1"/>
  <c r="N6" i="1"/>
  <c r="N7" i="1"/>
  <c r="N8" i="1"/>
  <c r="N9" i="1"/>
  <c r="N10" i="1"/>
  <c r="N11" i="1"/>
  <c r="N12" i="1"/>
  <c r="N13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</calcChain>
</file>

<file path=xl/sharedStrings.xml><?xml version="1.0" encoding="utf-8"?>
<sst xmlns="http://schemas.openxmlformats.org/spreadsheetml/2006/main" count="83" uniqueCount="60">
  <si>
    <t>Year</t>
  </si>
  <si>
    <t>#</t>
  </si>
  <si>
    <t>Total Equity</t>
  </si>
  <si>
    <t>NPL</t>
  </si>
  <si>
    <t>ROE(TE/TA)</t>
  </si>
  <si>
    <t>Total Deposits</t>
  </si>
  <si>
    <t>(DP/TA)</t>
  </si>
  <si>
    <t xml:space="preserve"> (NIM)</t>
  </si>
  <si>
    <t>NII</t>
  </si>
  <si>
    <t>Log(TA)</t>
  </si>
  <si>
    <t>(NP)</t>
  </si>
  <si>
    <t>(TE)</t>
  </si>
  <si>
    <t>(TA)</t>
  </si>
  <si>
    <t xml:space="preserve">Total Loans </t>
  </si>
  <si>
    <t xml:space="preserve"> (TL)</t>
  </si>
  <si>
    <t>(TD)</t>
  </si>
  <si>
    <t>(INFR)</t>
  </si>
  <si>
    <t>Inflation Rate</t>
  </si>
  <si>
    <t xml:space="preserve"> Absa Bank Kenya</t>
  </si>
  <si>
    <t>Diamond Trust Bank Kenya</t>
  </si>
  <si>
    <t>Equity Group Holdings</t>
  </si>
  <si>
    <t>KCB Group</t>
  </si>
  <si>
    <t>The Cooperative Bank of Kenya Limited</t>
  </si>
  <si>
    <t xml:space="preserve"> Standard Chartered Bank Kenya Limited</t>
  </si>
  <si>
    <t>Bank of Kigali</t>
  </si>
  <si>
    <t>Housing Finance Group</t>
  </si>
  <si>
    <t>Stanbic Holdings</t>
  </si>
  <si>
    <t>ABSA</t>
  </si>
  <si>
    <t>IMH</t>
  </si>
  <si>
    <t>DTK</t>
  </si>
  <si>
    <t>HFCK</t>
  </si>
  <si>
    <t>SBIC</t>
  </si>
  <si>
    <t>COOP</t>
  </si>
  <si>
    <t>SCBK</t>
  </si>
  <si>
    <t>BKG</t>
  </si>
  <si>
    <t>KCB</t>
  </si>
  <si>
    <t>EQTY</t>
  </si>
  <si>
    <t xml:space="preserve">Net Profit </t>
  </si>
  <si>
    <t xml:space="preserve">Total Assets </t>
  </si>
  <si>
    <t>Bank Size</t>
  </si>
  <si>
    <t>Return on Equity</t>
  </si>
  <si>
    <t>Non-Performing Loans</t>
  </si>
  <si>
    <t>Loans</t>
  </si>
  <si>
    <t>Deposit-Loan Conversion Ratio</t>
  </si>
  <si>
    <t>Net Interest Margin</t>
  </si>
  <si>
    <t>Non-Interest Income</t>
  </si>
  <si>
    <t>Capital Adequacy</t>
  </si>
  <si>
    <t>(TE)/(TA)</t>
  </si>
  <si>
    <t>Asset Quality</t>
  </si>
  <si>
    <t>(NPL)/(TL)</t>
  </si>
  <si>
    <t>Profit</t>
  </si>
  <si>
    <t>ROE</t>
  </si>
  <si>
    <t>(TL)/(TA)</t>
  </si>
  <si>
    <t>BBK/ABSA</t>
  </si>
  <si>
    <t>NSE  Ticker</t>
  </si>
  <si>
    <t>Log(lnTA)</t>
  </si>
  <si>
    <t>NIM</t>
  </si>
  <si>
    <t>(NFI)/(TA)</t>
  </si>
  <si>
    <t>Net Interest Income</t>
  </si>
  <si>
    <t xml:space="preserve"> (NFI)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</si>
</sst>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4" fontId="0" fillId="0" borderId="1" xfId="0" applyNumberFormat="1" applyFill="1" applyBorder="1" applyAlignment="1">
      <alignment horizontal="left"/>
    </xf>
    <xf numFmtId="2" fontId="0" fillId="0" borderId="1" xfId="1" applyNumberFormat="1" applyFont="1" applyFill="1" applyBorder="1" applyAlignment="1">
      <alignment horizontal="left"/>
    </xf>
    <xf numFmtId="2" fontId="0" fillId="0" borderId="1" xfId="0" applyNumberFormat="1" applyFill="1" applyBorder="1" applyAlignment="1">
      <alignment horizontal="left"/>
    </xf>
    <xf numFmtId="0" fontId="0" fillId="0" borderId="2" xfId="0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26"/>
  <sheetViews>
    <sheetView topLeftCell="A4" workbookViewId="0">
      <selection activeCell="B25" sqref="B25"/>
    </sheetView>
  </sheetViews>
  <sheetFormatPr defaultRowHeight="15" x14ac:dyDescent="0.25"/>
  <cols>
    <col min="4" max="4" width="3" bestFit="1" customWidth="1"/>
    <col min="5" max="5" width="37.140625" bestFit="1" customWidth="1"/>
    <col min="6" max="6" width="12.5703125" customWidth="1"/>
  </cols>
  <sheetData>
    <row r="3" spans="4:6" x14ac:dyDescent="0.25">
      <c r="D3">
        <v>1</v>
      </c>
      <c r="E3" t="s">
        <v>18</v>
      </c>
      <c r="F3" t="s">
        <v>27</v>
      </c>
    </row>
    <row r="4" spans="4:6" x14ac:dyDescent="0.25">
      <c r="D4">
        <v>2</v>
      </c>
      <c r="E4" t="s">
        <v>42</v>
      </c>
      <c r="F4" t="s">
        <v>28</v>
      </c>
    </row>
    <row r="5" spans="4:6" x14ac:dyDescent="0.25">
      <c r="D5">
        <v>3</v>
      </c>
      <c r="E5" t="s">
        <v>19</v>
      </c>
      <c r="F5" t="s">
        <v>29</v>
      </c>
    </row>
    <row r="6" spans="4:6" x14ac:dyDescent="0.25">
      <c r="D6">
        <v>4</v>
      </c>
      <c r="E6" t="s">
        <v>20</v>
      </c>
      <c r="F6" t="s">
        <v>36</v>
      </c>
    </row>
    <row r="7" spans="4:6" x14ac:dyDescent="0.25">
      <c r="D7">
        <v>5</v>
      </c>
      <c r="E7" t="s">
        <v>21</v>
      </c>
      <c r="F7" t="s">
        <v>35</v>
      </c>
    </row>
    <row r="8" spans="4:6" x14ac:dyDescent="0.25">
      <c r="D8">
        <v>6</v>
      </c>
      <c r="E8" t="s">
        <v>22</v>
      </c>
      <c r="F8" t="s">
        <v>32</v>
      </c>
    </row>
    <row r="9" spans="4:6" x14ac:dyDescent="0.25">
      <c r="D9">
        <v>7</v>
      </c>
      <c r="E9" t="s">
        <v>23</v>
      </c>
      <c r="F9" t="s">
        <v>33</v>
      </c>
    </row>
    <row r="10" spans="4:6" x14ac:dyDescent="0.25">
      <c r="D10">
        <v>8</v>
      </c>
      <c r="E10" t="s">
        <v>24</v>
      </c>
      <c r="F10" t="s">
        <v>34</v>
      </c>
    </row>
    <row r="11" spans="4:6" x14ac:dyDescent="0.25">
      <c r="D11">
        <v>9</v>
      </c>
      <c r="E11" t="s">
        <v>25</v>
      </c>
      <c r="F11" t="s">
        <v>30</v>
      </c>
    </row>
    <row r="12" spans="4:6" x14ac:dyDescent="0.25">
      <c r="D12">
        <v>10</v>
      </c>
      <c r="E12" t="s">
        <v>26</v>
      </c>
      <c r="F12" t="s">
        <v>31</v>
      </c>
    </row>
    <row r="15" spans="4:6" x14ac:dyDescent="0.25">
      <c r="E15" s="1" t="s">
        <v>37</v>
      </c>
      <c r="F15" s="1" t="s">
        <v>10</v>
      </c>
    </row>
    <row r="16" spans="4:6" x14ac:dyDescent="0.25">
      <c r="E16" s="1" t="s">
        <v>2</v>
      </c>
      <c r="F16" s="1" t="s">
        <v>11</v>
      </c>
    </row>
    <row r="17" spans="5:6" x14ac:dyDescent="0.25">
      <c r="E17" s="1" t="s">
        <v>38</v>
      </c>
      <c r="F17" s="1" t="s">
        <v>12</v>
      </c>
    </row>
    <row r="18" spans="5:6" x14ac:dyDescent="0.25">
      <c r="E18" s="1" t="s">
        <v>40</v>
      </c>
      <c r="F18" s="1" t="s">
        <v>4</v>
      </c>
    </row>
    <row r="19" spans="5:6" x14ac:dyDescent="0.25">
      <c r="E19" s="1" t="s">
        <v>13</v>
      </c>
      <c r="F19" s="1" t="s">
        <v>14</v>
      </c>
    </row>
    <row r="20" spans="5:6" x14ac:dyDescent="0.25">
      <c r="E20" s="1" t="s">
        <v>41</v>
      </c>
      <c r="F20" s="1" t="s">
        <v>3</v>
      </c>
    </row>
    <row r="21" spans="5:6" x14ac:dyDescent="0.25">
      <c r="E21" s="1" t="s">
        <v>5</v>
      </c>
      <c r="F21" s="1"/>
    </row>
    <row r="22" spans="5:6" x14ac:dyDescent="0.25">
      <c r="E22" s="1" t="s">
        <v>43</v>
      </c>
      <c r="F22" s="1" t="s">
        <v>6</v>
      </c>
    </row>
    <row r="23" spans="5:6" x14ac:dyDescent="0.25">
      <c r="E23" s="1" t="s">
        <v>44</v>
      </c>
      <c r="F23" s="1" t="s">
        <v>7</v>
      </c>
    </row>
    <row r="24" spans="5:6" x14ac:dyDescent="0.25">
      <c r="E24" s="1" t="s">
        <v>45</v>
      </c>
      <c r="F24" s="1" t="s">
        <v>8</v>
      </c>
    </row>
    <row r="25" spans="5:6" x14ac:dyDescent="0.25">
      <c r="E25" s="1" t="s">
        <v>17</v>
      </c>
      <c r="F25" s="1" t="s">
        <v>16</v>
      </c>
    </row>
    <row r="26" spans="5:6" x14ac:dyDescent="0.25">
      <c r="E26" s="1" t="s">
        <v>39</v>
      </c>
      <c r="F26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G16" sqref="G16"/>
    </sheetView>
  </sheetViews>
  <sheetFormatPr defaultRowHeight="15" x14ac:dyDescent="0.25"/>
  <cols>
    <col min="1" max="1" width="3" style="3" bestFit="1" customWidth="1"/>
    <col min="2" max="2" width="10.5703125" style="3" bestFit="1" customWidth="1"/>
    <col min="3" max="3" width="5" style="3" bestFit="1" customWidth="1"/>
    <col min="4" max="4" width="9" style="6" bestFit="1" customWidth="1"/>
    <col min="5" max="5" width="11.42578125" style="6" bestFit="1" customWidth="1"/>
    <col min="6" max="6" width="12" style="6" bestFit="1" customWidth="1"/>
    <col min="7" max="7" width="16.42578125" style="6" bestFit="1" customWidth="1"/>
    <col min="8" max="8" width="7.7109375" style="6" bestFit="1" customWidth="1"/>
    <col min="9" max="9" width="11.28515625" style="6" bestFit="1" customWidth="1"/>
    <col min="10" max="10" width="12.85546875" style="6" customWidth="1"/>
    <col min="11" max="11" width="6.5703125" style="6" bestFit="1" customWidth="1"/>
    <col min="12" max="12" width="12.7109375" style="6" bestFit="1" customWidth="1"/>
    <col min="13" max="13" width="13.7109375" style="6" bestFit="1" customWidth="1"/>
    <col min="14" max="14" width="9.140625" style="6"/>
    <col min="15" max="15" width="19" style="6" bestFit="1" customWidth="1"/>
    <col min="16" max="16" width="19.7109375" style="6" bestFit="1" customWidth="1"/>
    <col min="17" max="17" width="6" style="6" bestFit="1" customWidth="1"/>
    <col min="18" max="18" width="10" style="6" bestFit="1" customWidth="1"/>
    <col min="19" max="19" width="13.140625" style="6" bestFit="1" customWidth="1"/>
    <col min="20" max="20" width="9.140625" style="6"/>
    <col min="21" max="16384" width="9.140625" style="3"/>
  </cols>
  <sheetData>
    <row r="1" spans="1:20" x14ac:dyDescent="0.25">
      <c r="A1" s="2"/>
      <c r="B1" s="2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25">
      <c r="A2" s="2"/>
      <c r="B2" s="2"/>
      <c r="C2" s="2"/>
      <c r="D2" s="4" t="s">
        <v>50</v>
      </c>
      <c r="E2" s="4" t="s">
        <v>2</v>
      </c>
      <c r="F2" s="4" t="s">
        <v>38</v>
      </c>
      <c r="G2" s="4" t="s">
        <v>46</v>
      </c>
      <c r="H2" s="4"/>
      <c r="I2" s="4" t="s">
        <v>13</v>
      </c>
      <c r="J2" s="4" t="s">
        <v>48</v>
      </c>
      <c r="K2" s="4"/>
      <c r="L2" s="4" t="s">
        <v>48</v>
      </c>
      <c r="M2" s="4" t="s">
        <v>5</v>
      </c>
      <c r="N2" s="4"/>
      <c r="O2" s="4" t="s">
        <v>58</v>
      </c>
      <c r="P2" s="4" t="s">
        <v>45</v>
      </c>
      <c r="Q2" s="4"/>
      <c r="R2" s="4"/>
      <c r="S2" s="4" t="s">
        <v>17</v>
      </c>
      <c r="T2" s="4" t="s">
        <v>39</v>
      </c>
    </row>
    <row r="3" spans="1:20" ht="24.75" customHeight="1" x14ac:dyDescent="0.25">
      <c r="A3" s="2" t="s">
        <v>1</v>
      </c>
      <c r="B3" s="2" t="s">
        <v>54</v>
      </c>
      <c r="C3" s="2" t="s">
        <v>0</v>
      </c>
      <c r="D3" s="4" t="s">
        <v>10</v>
      </c>
      <c r="E3" s="4" t="s">
        <v>11</v>
      </c>
      <c r="F3" s="4" t="s">
        <v>12</v>
      </c>
      <c r="G3" s="4" t="s">
        <v>47</v>
      </c>
      <c r="H3" s="4" t="s">
        <v>51</v>
      </c>
      <c r="I3" s="4" t="s">
        <v>14</v>
      </c>
      <c r="J3" s="4" t="s">
        <v>52</v>
      </c>
      <c r="K3" s="4" t="s">
        <v>3</v>
      </c>
      <c r="L3" s="4" t="s">
        <v>49</v>
      </c>
      <c r="M3" s="4" t="s">
        <v>15</v>
      </c>
      <c r="N3" s="4" t="s">
        <v>6</v>
      </c>
      <c r="O3" s="4" t="s">
        <v>8</v>
      </c>
      <c r="P3" s="4" t="s">
        <v>59</v>
      </c>
      <c r="Q3" s="4" t="s">
        <v>56</v>
      </c>
      <c r="R3" s="4" t="s">
        <v>57</v>
      </c>
      <c r="S3" s="4" t="s">
        <v>16</v>
      </c>
      <c r="T3" s="4" t="s">
        <v>55</v>
      </c>
    </row>
    <row r="4" spans="1:20" x14ac:dyDescent="0.25">
      <c r="A4" s="2">
        <v>1</v>
      </c>
      <c r="B4" s="7" t="s">
        <v>53</v>
      </c>
      <c r="C4" s="2">
        <v>2014</v>
      </c>
      <c r="D4" s="5">
        <v>12294</v>
      </c>
      <c r="E4" s="5">
        <v>38111</v>
      </c>
      <c r="F4" s="5">
        <v>226043</v>
      </c>
      <c r="G4" s="4">
        <f t="shared" ref="G4:G50" si="0">E4/F4</f>
        <v>0.16860066447534319</v>
      </c>
      <c r="H4" s="9">
        <f>D4/E4</f>
        <v>0.32258403085723281</v>
      </c>
      <c r="I4" s="5">
        <v>128204</v>
      </c>
      <c r="J4" s="4">
        <f t="shared" ref="J4:J50" si="1">I4/F4</f>
        <v>0.56716642408745244</v>
      </c>
      <c r="K4" s="5">
        <v>4554</v>
      </c>
      <c r="L4" s="4">
        <f t="shared" ref="L4:L50" si="2">K4/I4</f>
        <v>3.5521512589310786E-2</v>
      </c>
      <c r="M4" s="5">
        <v>164779</v>
      </c>
      <c r="N4" s="4">
        <f t="shared" ref="N4:N35" si="3">M4/F4</f>
        <v>0.72897192127161647</v>
      </c>
      <c r="O4" s="5">
        <v>19600</v>
      </c>
      <c r="P4" s="4">
        <v>8700</v>
      </c>
      <c r="Q4" s="4">
        <v>0.105</v>
      </c>
      <c r="R4" s="10">
        <f>P4/F4</f>
        <v>3.8488252235194191E-2</v>
      </c>
      <c r="S4" s="4">
        <v>7.0000000000000007E-2</v>
      </c>
      <c r="T4" s="11">
        <f>LN(F4)</f>
        <v>12.328480525642966</v>
      </c>
    </row>
    <row r="5" spans="1:20" x14ac:dyDescent="0.25">
      <c r="A5" s="2"/>
      <c r="B5" s="2"/>
      <c r="C5" s="2">
        <v>2015</v>
      </c>
      <c r="D5" s="5">
        <v>12074</v>
      </c>
      <c r="E5" s="5">
        <v>39716</v>
      </c>
      <c r="F5" s="5">
        <v>241153</v>
      </c>
      <c r="G5" s="4">
        <f t="shared" si="0"/>
        <v>0.16469212491654675</v>
      </c>
      <c r="H5" s="9">
        <f t="shared" ref="H5:H51" si="4">D5/E5</f>
        <v>0.30400846006647197</v>
      </c>
      <c r="I5" s="5">
        <v>148846</v>
      </c>
      <c r="J5" s="4">
        <f t="shared" si="1"/>
        <v>0.61722640813093765</v>
      </c>
      <c r="K5" s="5">
        <v>5336</v>
      </c>
      <c r="L5" s="4">
        <f t="shared" si="2"/>
        <v>3.5849132660602231E-2</v>
      </c>
      <c r="M5" s="5">
        <v>165359</v>
      </c>
      <c r="N5" s="4">
        <f t="shared" si="3"/>
        <v>0.68570160852239037</v>
      </c>
      <c r="O5" s="5">
        <v>20400</v>
      </c>
      <c r="P5" s="4">
        <v>9100</v>
      </c>
      <c r="Q5" s="4">
        <v>0.10199999999999999</v>
      </c>
      <c r="R5" s="10">
        <f t="shared" ref="R5:R67" si="5">P5/F5</f>
        <v>3.7735379613772171E-2</v>
      </c>
      <c r="S5" s="4">
        <v>0.66</v>
      </c>
      <c r="T5" s="11">
        <f t="shared" ref="T5:T67" si="6">LN(F5)</f>
        <v>12.393186865809536</v>
      </c>
    </row>
    <row r="6" spans="1:20" x14ac:dyDescent="0.25">
      <c r="A6" s="2"/>
      <c r="B6" s="2"/>
      <c r="C6" s="2">
        <v>2016</v>
      </c>
      <c r="D6" s="5">
        <v>10440</v>
      </c>
      <c r="E6" s="5">
        <v>42095</v>
      </c>
      <c r="F6" s="8">
        <v>259498.22</v>
      </c>
      <c r="G6" s="4">
        <f t="shared" si="0"/>
        <v>0.16221691231639276</v>
      </c>
      <c r="H6" s="9">
        <f t="shared" si="4"/>
        <v>0.24801045254780854</v>
      </c>
      <c r="I6" s="5">
        <v>176349</v>
      </c>
      <c r="J6" s="4">
        <f t="shared" si="1"/>
        <v>0.67957691578770751</v>
      </c>
      <c r="K6" s="5">
        <v>11472</v>
      </c>
      <c r="L6" s="4">
        <f t="shared" si="2"/>
        <v>6.5052821393940419E-2</v>
      </c>
      <c r="M6" s="8">
        <v>178447.78</v>
      </c>
      <c r="N6" s="4">
        <f t="shared" si="3"/>
        <v>0.68766475546537464</v>
      </c>
      <c r="O6" s="4">
        <v>22334</v>
      </c>
      <c r="P6" s="4">
        <v>8857</v>
      </c>
      <c r="Q6" s="4">
        <f>O6/F6</f>
        <v>8.6066100954372629E-2</v>
      </c>
      <c r="R6" s="10">
        <f t="shared" si="5"/>
        <v>3.4131255312656865E-2</v>
      </c>
      <c r="S6" s="4">
        <v>0.63</v>
      </c>
      <c r="T6" s="11">
        <f t="shared" si="6"/>
        <v>12.466505122219662</v>
      </c>
    </row>
    <row r="7" spans="1:20" x14ac:dyDescent="0.25">
      <c r="A7" s="2"/>
      <c r="B7" s="2"/>
      <c r="C7" s="2">
        <v>2017</v>
      </c>
      <c r="D7" s="5">
        <v>10006</v>
      </c>
      <c r="E7" s="5">
        <v>43559</v>
      </c>
      <c r="F7" s="5">
        <v>271682</v>
      </c>
      <c r="G7" s="4">
        <f t="shared" si="0"/>
        <v>0.16033082795326889</v>
      </c>
      <c r="H7" s="9">
        <f t="shared" si="4"/>
        <v>0.22971142588213686</v>
      </c>
      <c r="I7" s="5">
        <v>177224</v>
      </c>
      <c r="J7" s="4">
        <f t="shared" si="1"/>
        <v>0.65232146406460489</v>
      </c>
      <c r="K7" s="5">
        <v>12615</v>
      </c>
      <c r="L7" s="4">
        <f t="shared" si="2"/>
        <v>7.1181104139394213E-2</v>
      </c>
      <c r="M7" s="5">
        <v>189305</v>
      </c>
      <c r="N7" s="4">
        <f t="shared" si="3"/>
        <v>0.69678889289684265</v>
      </c>
      <c r="O7" s="4">
        <v>21800</v>
      </c>
      <c r="P7" s="4">
        <v>8500</v>
      </c>
      <c r="Q7" s="4">
        <v>9.7000000000000003E-2</v>
      </c>
      <c r="R7" s="10">
        <f t="shared" si="5"/>
        <v>3.1286577690093569E-2</v>
      </c>
      <c r="S7" s="4">
        <v>0.08</v>
      </c>
      <c r="T7" s="11">
        <f t="shared" si="6"/>
        <v>12.512387543679907</v>
      </c>
    </row>
    <row r="8" spans="1:20" x14ac:dyDescent="0.25">
      <c r="A8" s="2"/>
      <c r="B8" s="2"/>
      <c r="C8" s="2">
        <v>2018</v>
      </c>
      <c r="D8" s="5">
        <v>10250.07</v>
      </c>
      <c r="E8" s="8">
        <v>43393.440000000002</v>
      </c>
      <c r="F8" s="8">
        <v>325362.74</v>
      </c>
      <c r="G8" s="4">
        <f t="shared" si="0"/>
        <v>0.13336942023539636</v>
      </c>
      <c r="H8" s="9">
        <f t="shared" si="4"/>
        <v>0.23621243210955387</v>
      </c>
      <c r="I8" s="5">
        <v>186984</v>
      </c>
      <c r="J8" s="4">
        <f t="shared" si="1"/>
        <v>0.57469395542956148</v>
      </c>
      <c r="K8" s="5">
        <v>13910</v>
      </c>
      <c r="L8" s="4">
        <f t="shared" si="2"/>
        <v>7.4391391776836527E-2</v>
      </c>
      <c r="M8" s="5">
        <v>207105</v>
      </c>
      <c r="N8" s="4">
        <f t="shared" si="3"/>
        <v>0.63653570166024542</v>
      </c>
      <c r="O8" s="4">
        <v>22000</v>
      </c>
      <c r="P8" s="4">
        <v>9700</v>
      </c>
      <c r="Q8" s="4">
        <v>8.5999999999999993E-2</v>
      </c>
      <c r="R8" s="10">
        <f t="shared" si="5"/>
        <v>2.9812879003908069E-2</v>
      </c>
      <c r="S8" s="4">
        <v>0.05</v>
      </c>
      <c r="T8" s="11">
        <f t="shared" si="6"/>
        <v>12.692695961986512</v>
      </c>
    </row>
    <row r="9" spans="1:20" x14ac:dyDescent="0.25">
      <c r="A9" s="2"/>
      <c r="B9" s="2"/>
      <c r="C9" s="2">
        <v>2019</v>
      </c>
      <c r="D9" s="8">
        <v>11857.47</v>
      </c>
      <c r="E9" s="5">
        <v>44079</v>
      </c>
      <c r="F9" s="5">
        <v>374109</v>
      </c>
      <c r="G9" s="4">
        <f t="shared" si="0"/>
        <v>0.11782394970449789</v>
      </c>
      <c r="H9" s="9">
        <f t="shared" si="4"/>
        <v>0.26900496835227655</v>
      </c>
      <c r="I9" s="5">
        <v>205304</v>
      </c>
      <c r="J9" s="4">
        <f t="shared" si="1"/>
        <v>0.54878123755376107</v>
      </c>
      <c r="K9" s="5">
        <v>13519</v>
      </c>
      <c r="L9" s="4">
        <f t="shared" si="2"/>
        <v>6.5848692670381487E-2</v>
      </c>
      <c r="M9" s="5">
        <v>242375</v>
      </c>
      <c r="N9" s="4">
        <f t="shared" si="3"/>
        <v>0.64787267881820543</v>
      </c>
      <c r="O9" s="4">
        <v>23126</v>
      </c>
      <c r="P9" s="4">
        <v>10018</v>
      </c>
      <c r="Q9" s="4">
        <f t="shared" ref="Q9:Q67" si="7">O9/F9</f>
        <v>6.1816208645074026E-2</v>
      </c>
      <c r="R9" s="10">
        <f t="shared" si="5"/>
        <v>2.6778291888193015E-2</v>
      </c>
      <c r="S9" s="4">
        <v>0.05</v>
      </c>
      <c r="T9" s="11">
        <f t="shared" si="6"/>
        <v>12.832302477785428</v>
      </c>
    </row>
    <row r="10" spans="1:20" x14ac:dyDescent="0.25">
      <c r="A10" s="2"/>
      <c r="B10" s="2"/>
      <c r="C10" s="2">
        <v>2020</v>
      </c>
      <c r="D10" s="5">
        <v>8300</v>
      </c>
      <c r="E10" s="5">
        <v>44969</v>
      </c>
      <c r="F10" s="5">
        <v>377936</v>
      </c>
      <c r="G10" s="4">
        <f t="shared" si="0"/>
        <v>0.11898575420176961</v>
      </c>
      <c r="H10" s="9">
        <f t="shared" si="4"/>
        <v>0.18457159376459339</v>
      </c>
      <c r="I10" s="5">
        <v>229677</v>
      </c>
      <c r="J10" s="4">
        <f t="shared" si="1"/>
        <v>0.60771400448753232</v>
      </c>
      <c r="K10" s="5">
        <v>17099</v>
      </c>
      <c r="L10" s="4">
        <f t="shared" si="2"/>
        <v>7.4448029188817336E-2</v>
      </c>
      <c r="M10" s="5">
        <v>257706</v>
      </c>
      <c r="N10" s="4">
        <f t="shared" si="3"/>
        <v>0.68187735489606704</v>
      </c>
      <c r="O10" s="4">
        <v>23280</v>
      </c>
      <c r="P10" s="5">
        <v>10305</v>
      </c>
      <c r="Q10" s="4">
        <f t="shared" si="7"/>
        <v>6.1597730832733587E-2</v>
      </c>
      <c r="R10" s="10">
        <f t="shared" si="5"/>
        <v>2.7266521315778332E-2</v>
      </c>
      <c r="S10" s="4">
        <v>0.05</v>
      </c>
      <c r="T10" s="11">
        <f t="shared" si="6"/>
        <v>12.84248014809749</v>
      </c>
    </row>
    <row r="11" spans="1:20" x14ac:dyDescent="0.25">
      <c r="A11" s="2"/>
      <c r="B11" s="2"/>
      <c r="C11" s="2">
        <v>2021</v>
      </c>
      <c r="D11" s="5">
        <v>14725</v>
      </c>
      <c r="E11" s="5">
        <v>54353</v>
      </c>
      <c r="F11" s="5">
        <v>428746</v>
      </c>
      <c r="G11" s="4">
        <f t="shared" si="0"/>
        <v>0.12677202819384903</v>
      </c>
      <c r="H11" s="9">
        <f t="shared" si="4"/>
        <v>0.27091420896730634</v>
      </c>
      <c r="I11" s="5">
        <v>256465</v>
      </c>
      <c r="J11" s="4">
        <f t="shared" si="1"/>
        <v>0.59817467684829717</v>
      </c>
      <c r="K11" s="5">
        <v>19817</v>
      </c>
      <c r="L11" s="4">
        <f t="shared" si="2"/>
        <v>7.7269802897081477E-2</v>
      </c>
      <c r="M11" s="5">
        <v>275546</v>
      </c>
      <c r="N11" s="4">
        <f t="shared" si="3"/>
        <v>0.64267888213534352</v>
      </c>
      <c r="O11" s="5">
        <v>25111</v>
      </c>
      <c r="P11" s="5">
        <v>10618</v>
      </c>
      <c r="Q11" s="4">
        <f t="shared" si="7"/>
        <v>5.8568476440596533E-2</v>
      </c>
      <c r="R11" s="10">
        <f t="shared" si="5"/>
        <v>2.4765245623282781E-2</v>
      </c>
      <c r="S11" s="4">
        <v>0.06</v>
      </c>
      <c r="T11" s="11">
        <f t="shared" si="6"/>
        <v>12.968619947972703</v>
      </c>
    </row>
    <row r="12" spans="1:20" x14ac:dyDescent="0.25">
      <c r="A12" s="2">
        <v>2</v>
      </c>
      <c r="B12" s="7" t="s">
        <v>28</v>
      </c>
      <c r="C12" s="2">
        <v>2014</v>
      </c>
      <c r="D12" s="5">
        <v>7749</v>
      </c>
      <c r="E12" s="5">
        <v>21814</v>
      </c>
      <c r="F12" s="5">
        <v>137299</v>
      </c>
      <c r="G12" s="4">
        <f t="shared" si="0"/>
        <v>0.15887952570666938</v>
      </c>
      <c r="H12" s="9">
        <f t="shared" si="4"/>
        <v>0.35523058586229028</v>
      </c>
      <c r="I12" s="5">
        <v>91163</v>
      </c>
      <c r="J12" s="4">
        <f t="shared" si="1"/>
        <v>0.6639742459886816</v>
      </c>
      <c r="K12" s="5">
        <v>1913</v>
      </c>
      <c r="L12" s="4">
        <f t="shared" si="2"/>
        <v>2.0984390597062405E-2</v>
      </c>
      <c r="M12" s="5">
        <v>86621</v>
      </c>
      <c r="N12" s="4">
        <f t="shared" si="3"/>
        <v>0.6308931601832497</v>
      </c>
      <c r="O12" s="4">
        <v>10404</v>
      </c>
      <c r="P12" s="4">
        <v>3848</v>
      </c>
      <c r="Q12" s="4">
        <f t="shared" si="7"/>
        <v>7.5776225609800504E-2</v>
      </c>
      <c r="R12" s="10">
        <f t="shared" si="5"/>
        <v>2.8026424081748592E-2</v>
      </c>
      <c r="S12" s="4">
        <v>7.0000000000000007E-2</v>
      </c>
      <c r="T12" s="11">
        <f t="shared" si="6"/>
        <v>11.829916308408345</v>
      </c>
    </row>
    <row r="13" spans="1:20" x14ac:dyDescent="0.25">
      <c r="A13" s="2"/>
      <c r="B13" s="2"/>
      <c r="C13" s="2">
        <v>2015</v>
      </c>
      <c r="D13" s="5">
        <v>8367</v>
      </c>
      <c r="E13" s="5">
        <v>26187</v>
      </c>
      <c r="F13" s="5">
        <v>147846</v>
      </c>
      <c r="G13" s="4">
        <f t="shared" si="0"/>
        <v>0.17712349336471733</v>
      </c>
      <c r="H13" s="9">
        <f t="shared" si="4"/>
        <v>0.31950968037575894</v>
      </c>
      <c r="I13" s="5">
        <v>104302</v>
      </c>
      <c r="J13" s="4">
        <f t="shared" si="1"/>
        <v>0.70547732099617166</v>
      </c>
      <c r="K13" s="5">
        <v>5072</v>
      </c>
      <c r="L13" s="4">
        <f t="shared" si="2"/>
        <v>4.8628022473202817E-2</v>
      </c>
      <c r="M13" s="5">
        <v>103741</v>
      </c>
      <c r="N13" s="4">
        <f t="shared" si="3"/>
        <v>0.70168283213614169</v>
      </c>
      <c r="O13" s="4">
        <v>12647</v>
      </c>
      <c r="P13" s="4">
        <v>4592</v>
      </c>
      <c r="Q13" s="4">
        <f t="shared" si="7"/>
        <v>8.5541712322281291E-2</v>
      </c>
      <c r="R13" s="10">
        <f t="shared" si="5"/>
        <v>3.1059345535219079E-2</v>
      </c>
      <c r="S13" s="4">
        <v>0.66</v>
      </c>
      <c r="T13" s="11">
        <f t="shared" si="6"/>
        <v>11.903926470467571</v>
      </c>
    </row>
    <row r="14" spans="1:20" x14ac:dyDescent="0.25">
      <c r="A14" s="2"/>
      <c r="B14" s="2"/>
      <c r="C14" s="2">
        <v>2016</v>
      </c>
      <c r="D14" s="5">
        <v>8651</v>
      </c>
      <c r="E14" s="5">
        <v>31305</v>
      </c>
      <c r="F14" s="8">
        <v>164116.12</v>
      </c>
      <c r="G14" s="4">
        <f t="shared" si="0"/>
        <v>0.19074908668325818</v>
      </c>
      <c r="H14" s="9">
        <f t="shared" si="4"/>
        <v>0.27634563168822873</v>
      </c>
      <c r="I14" s="5">
        <v>104302</v>
      </c>
      <c r="J14" s="4">
        <f t="shared" si="1"/>
        <v>0.63553781310452628</v>
      </c>
      <c r="K14" s="5">
        <v>5072</v>
      </c>
      <c r="L14" s="4">
        <f t="shared" si="2"/>
        <v>4.8628022473202817E-2</v>
      </c>
      <c r="M14" s="8">
        <v>103740.63</v>
      </c>
      <c r="N14" s="4">
        <f t="shared" si="3"/>
        <v>0.63211724722714624</v>
      </c>
      <c r="O14" s="4">
        <v>15522</v>
      </c>
      <c r="P14" s="4">
        <v>4790</v>
      </c>
      <c r="Q14" s="4">
        <f t="shared" si="7"/>
        <v>9.4579374652532605E-2</v>
      </c>
      <c r="R14" s="10">
        <f t="shared" si="5"/>
        <v>2.9186651500169514E-2</v>
      </c>
      <c r="S14" s="4">
        <v>0.63</v>
      </c>
      <c r="T14" s="11">
        <f t="shared" si="6"/>
        <v>12.008329505038546</v>
      </c>
    </row>
    <row r="15" spans="1:20" x14ac:dyDescent="0.25">
      <c r="A15" s="2"/>
      <c r="B15" s="2"/>
      <c r="C15" s="2">
        <v>2017</v>
      </c>
      <c r="D15" s="5">
        <v>7516</v>
      </c>
      <c r="E15" s="5">
        <v>35024</v>
      </c>
      <c r="F15" s="5">
        <v>239408</v>
      </c>
      <c r="G15" s="4">
        <f t="shared" si="0"/>
        <v>0.14629419234110808</v>
      </c>
      <c r="H15" s="9">
        <f t="shared" si="4"/>
        <v>0.21459570580173595</v>
      </c>
      <c r="I15" s="5">
        <v>126983</v>
      </c>
      <c r="J15" s="4">
        <f t="shared" si="1"/>
        <v>0.53040416360355547</v>
      </c>
      <c r="K15" s="5">
        <v>17669</v>
      </c>
      <c r="L15" s="4">
        <f t="shared" si="2"/>
        <v>0.13914460990841293</v>
      </c>
      <c r="M15" s="5">
        <v>134247</v>
      </c>
      <c r="N15" s="4">
        <f t="shared" si="3"/>
        <v>0.56074567265922615</v>
      </c>
      <c r="O15" s="4">
        <v>15554</v>
      </c>
      <c r="P15" s="4">
        <v>5536</v>
      </c>
      <c r="Q15" s="4">
        <f t="shared" si="7"/>
        <v>6.496858918666043E-2</v>
      </c>
      <c r="R15" s="10">
        <f t="shared" si="5"/>
        <v>2.3123705139343715E-2</v>
      </c>
      <c r="S15" s="4">
        <v>0.08</v>
      </c>
      <c r="T15" s="11">
        <f t="shared" si="6"/>
        <v>12.3859244884232</v>
      </c>
    </row>
    <row r="16" spans="1:20" x14ac:dyDescent="0.25">
      <c r="A16" s="2"/>
      <c r="B16" s="2"/>
      <c r="C16" s="2">
        <v>2018</v>
      </c>
      <c r="D16" s="5">
        <v>8725.33</v>
      </c>
      <c r="E16" s="8">
        <v>38338.589999999997</v>
      </c>
      <c r="F16" s="8">
        <v>229161.13</v>
      </c>
      <c r="G16" s="4">
        <f t="shared" si="0"/>
        <v>0.16729970741547659</v>
      </c>
      <c r="H16" s="9">
        <f t="shared" si="4"/>
        <v>0.22758609536761787</v>
      </c>
      <c r="I16" s="5">
        <v>144434</v>
      </c>
      <c r="J16" s="4">
        <f t="shared" si="1"/>
        <v>0.6302726819334501</v>
      </c>
      <c r="K16" s="5">
        <v>21115</v>
      </c>
      <c r="L16" s="4">
        <f t="shared" si="2"/>
        <v>0.14619133998919923</v>
      </c>
      <c r="M16" s="8">
        <v>175177</v>
      </c>
      <c r="N16" s="4">
        <f t="shared" si="3"/>
        <v>0.76442719583377861</v>
      </c>
      <c r="O16" s="4"/>
      <c r="P16" s="4"/>
      <c r="Q16" s="4">
        <f t="shared" si="7"/>
        <v>0</v>
      </c>
      <c r="R16" s="10">
        <f t="shared" si="5"/>
        <v>0</v>
      </c>
      <c r="S16" s="4">
        <v>0.05</v>
      </c>
      <c r="T16" s="11">
        <f t="shared" si="6"/>
        <v>12.342180659562896</v>
      </c>
    </row>
    <row r="17" spans="1:20" x14ac:dyDescent="0.25">
      <c r="A17" s="2"/>
      <c r="B17" s="2"/>
      <c r="C17" s="2">
        <v>2019</v>
      </c>
      <c r="D17" s="8">
        <v>12012.34</v>
      </c>
      <c r="E17" s="5">
        <v>47015</v>
      </c>
      <c r="F17" s="5">
        <v>254252</v>
      </c>
      <c r="G17" s="4">
        <f t="shared" si="0"/>
        <v>0.18491496625395276</v>
      </c>
      <c r="H17" s="9">
        <f t="shared" si="4"/>
        <v>0.25550015952355631</v>
      </c>
      <c r="I17" s="5">
        <v>152807</v>
      </c>
      <c r="J17" s="4">
        <f t="shared" si="1"/>
        <v>0.60100608844768177</v>
      </c>
      <c r="K17" s="5">
        <v>18799</v>
      </c>
      <c r="L17" s="4">
        <f t="shared" si="2"/>
        <v>0.12302446877433626</v>
      </c>
      <c r="M17" s="5">
        <v>195841</v>
      </c>
      <c r="N17" s="4">
        <f t="shared" si="3"/>
        <v>0.77026336076019064</v>
      </c>
      <c r="O17" s="4"/>
      <c r="P17" s="4"/>
      <c r="Q17" s="4">
        <f t="shared" si="7"/>
        <v>0</v>
      </c>
      <c r="R17" s="10">
        <f t="shared" si="5"/>
        <v>0</v>
      </c>
      <c r="S17" s="4">
        <v>0.05</v>
      </c>
      <c r="T17" s="11">
        <f t="shared" si="6"/>
        <v>12.44608118015322</v>
      </c>
    </row>
    <row r="18" spans="1:20" x14ac:dyDescent="0.25">
      <c r="A18" s="2"/>
      <c r="B18" s="2"/>
      <c r="C18" s="2">
        <v>2020</v>
      </c>
      <c r="D18" s="5">
        <v>10289</v>
      </c>
      <c r="E18" s="5">
        <v>52324</v>
      </c>
      <c r="F18" s="5">
        <v>283569</v>
      </c>
      <c r="G18" s="4">
        <f t="shared" si="0"/>
        <v>0.18451946439843567</v>
      </c>
      <c r="H18" s="9">
        <f t="shared" si="4"/>
        <v>0.19664016512499044</v>
      </c>
      <c r="I18" s="5">
        <v>160665</v>
      </c>
      <c r="J18" s="4">
        <f t="shared" si="1"/>
        <v>0.56658167853326702</v>
      </c>
      <c r="K18" s="5">
        <v>20178</v>
      </c>
      <c r="L18" s="4">
        <f t="shared" si="2"/>
        <v>0.12559051442442348</v>
      </c>
      <c r="M18" s="5">
        <v>219167</v>
      </c>
      <c r="N18" s="4">
        <f t="shared" si="3"/>
        <v>0.77288772750194834</v>
      </c>
      <c r="O18" s="4">
        <v>15560</v>
      </c>
      <c r="P18" s="4">
        <v>5837</v>
      </c>
      <c r="Q18" s="4">
        <f t="shared" si="7"/>
        <v>5.4872006460508729E-2</v>
      </c>
      <c r="R18" s="10">
        <f t="shared" si="5"/>
        <v>2.0584055379819374E-2</v>
      </c>
      <c r="S18" s="4">
        <v>0.05</v>
      </c>
      <c r="T18" s="11">
        <f t="shared" si="6"/>
        <v>12.555210758779703</v>
      </c>
    </row>
    <row r="19" spans="1:20" x14ac:dyDescent="0.25">
      <c r="A19" s="2"/>
      <c r="B19" s="2"/>
      <c r="C19" s="2">
        <v>2021</v>
      </c>
      <c r="D19" s="5">
        <v>10587</v>
      </c>
      <c r="E19" s="5">
        <v>51920</v>
      </c>
      <c r="F19" s="5">
        <v>307802</v>
      </c>
      <c r="G19" s="4">
        <f t="shared" si="0"/>
        <v>0.16867986562790366</v>
      </c>
      <c r="H19" s="9">
        <f t="shared" si="4"/>
        <v>0.20390986132511557</v>
      </c>
      <c r="I19" s="5">
        <v>172615</v>
      </c>
      <c r="J19" s="4">
        <f t="shared" si="1"/>
        <v>0.56079882521880953</v>
      </c>
      <c r="K19" s="5">
        <v>18563</v>
      </c>
      <c r="L19" s="4">
        <f t="shared" si="2"/>
        <v>0.10753990093560814</v>
      </c>
      <c r="M19" s="5">
        <v>235557</v>
      </c>
      <c r="N19" s="4">
        <f t="shared" si="3"/>
        <v>0.76528742503297575</v>
      </c>
      <c r="O19" s="4">
        <v>20876</v>
      </c>
      <c r="P19" s="4">
        <v>4070</v>
      </c>
      <c r="Q19" s="4">
        <f t="shared" si="7"/>
        <v>6.7822821164254948E-2</v>
      </c>
      <c r="R19" s="10">
        <f t="shared" si="5"/>
        <v>1.3222786076763634E-2</v>
      </c>
      <c r="S19" s="4">
        <v>0.06</v>
      </c>
      <c r="T19" s="11">
        <f t="shared" si="6"/>
        <v>12.637211998091601</v>
      </c>
    </row>
    <row r="20" spans="1:20" x14ac:dyDescent="0.25">
      <c r="A20" s="2">
        <v>3</v>
      </c>
      <c r="B20" s="7" t="s">
        <v>29</v>
      </c>
      <c r="C20" s="2">
        <v>2014</v>
      </c>
      <c r="D20" s="5">
        <v>6307</v>
      </c>
      <c r="E20" s="5">
        <v>25784</v>
      </c>
      <c r="F20" s="5">
        <v>141176</v>
      </c>
      <c r="G20" s="4">
        <f t="shared" si="0"/>
        <v>0.18263727545758485</v>
      </c>
      <c r="H20" s="9">
        <f t="shared" si="4"/>
        <v>0.24460905988209741</v>
      </c>
      <c r="I20" s="5">
        <v>95258</v>
      </c>
      <c r="J20" s="4">
        <f t="shared" si="1"/>
        <v>0.67474641582138606</v>
      </c>
      <c r="K20" s="5">
        <v>1199</v>
      </c>
      <c r="L20" s="4">
        <f t="shared" si="2"/>
        <v>1.258686934430704E-2</v>
      </c>
      <c r="M20" s="5">
        <v>101594</v>
      </c>
      <c r="N20" s="4">
        <f t="shared" si="3"/>
        <v>0.71962656542188475</v>
      </c>
      <c r="O20" s="4">
        <v>13039</v>
      </c>
      <c r="P20" s="4">
        <v>3777</v>
      </c>
      <c r="Q20" s="4">
        <f t="shared" si="7"/>
        <v>9.2359891199637334E-2</v>
      </c>
      <c r="R20" s="10">
        <f t="shared" si="5"/>
        <v>2.6753839179463931E-2</v>
      </c>
      <c r="S20" s="4">
        <v>7.0000000000000007E-2</v>
      </c>
      <c r="T20" s="11">
        <f t="shared" si="6"/>
        <v>11.857762617923068</v>
      </c>
    </row>
    <row r="21" spans="1:20" x14ac:dyDescent="0.25">
      <c r="A21" s="2"/>
      <c r="B21" s="2"/>
      <c r="C21" s="2">
        <v>2015</v>
      </c>
      <c r="D21" s="5">
        <v>7055</v>
      </c>
      <c r="E21" s="5">
        <v>29996</v>
      </c>
      <c r="F21" s="5">
        <v>190948</v>
      </c>
      <c r="G21" s="4">
        <f t="shared" si="0"/>
        <v>0.15708988834656556</v>
      </c>
      <c r="H21" s="9">
        <f t="shared" si="4"/>
        <v>0.23519802640352047</v>
      </c>
      <c r="I21" s="5">
        <v>128266</v>
      </c>
      <c r="J21" s="4">
        <f t="shared" si="1"/>
        <v>0.67173261830445985</v>
      </c>
      <c r="K21" s="5">
        <v>3656</v>
      </c>
      <c r="L21" s="4">
        <f t="shared" si="2"/>
        <v>2.8503266648995058E-2</v>
      </c>
      <c r="M21" s="5">
        <v>126229</v>
      </c>
      <c r="N21" s="4">
        <f t="shared" si="3"/>
        <v>0.66106479250895533</v>
      </c>
      <c r="O21" s="4">
        <v>15927</v>
      </c>
      <c r="P21" s="4">
        <v>4698</v>
      </c>
      <c r="Q21" s="4">
        <f t="shared" si="7"/>
        <v>8.3410143075601739E-2</v>
      </c>
      <c r="R21" s="10">
        <f t="shared" si="5"/>
        <v>2.4603556989337413E-2</v>
      </c>
      <c r="S21" s="4">
        <v>0.66</v>
      </c>
      <c r="T21" s="11">
        <f t="shared" si="6"/>
        <v>12.159756418652751</v>
      </c>
    </row>
    <row r="22" spans="1:20" x14ac:dyDescent="0.25">
      <c r="A22" s="2"/>
      <c r="B22" s="2"/>
      <c r="C22" s="2">
        <v>2016</v>
      </c>
      <c r="D22" s="5">
        <v>8876</v>
      </c>
      <c r="E22" s="5">
        <v>36432</v>
      </c>
      <c r="F22" s="8">
        <v>244123.82</v>
      </c>
      <c r="G22" s="4">
        <f t="shared" si="0"/>
        <v>0.1492357443857793</v>
      </c>
      <c r="H22" s="9">
        <f t="shared" si="4"/>
        <v>0.24363197189284147</v>
      </c>
      <c r="I22" s="5">
        <v>141702</v>
      </c>
      <c r="J22" s="4">
        <f t="shared" si="1"/>
        <v>0.58045134637005102</v>
      </c>
      <c r="K22" s="5">
        <v>5520</v>
      </c>
      <c r="L22" s="4">
        <f t="shared" si="2"/>
        <v>3.8954990049540582E-2</v>
      </c>
      <c r="M22" s="8">
        <v>169599.9</v>
      </c>
      <c r="N22" s="4">
        <f t="shared" si="3"/>
        <v>0.69472901087652972</v>
      </c>
      <c r="O22" s="4">
        <v>20455</v>
      </c>
      <c r="P22" s="4">
        <v>4198</v>
      </c>
      <c r="Q22" s="4">
        <f t="shared" si="7"/>
        <v>8.3789447502500988E-2</v>
      </c>
      <c r="R22" s="10">
        <f t="shared" si="5"/>
        <v>1.7196191670276174E-2</v>
      </c>
      <c r="S22" s="4">
        <v>0.63</v>
      </c>
      <c r="T22" s="11">
        <f t="shared" si="6"/>
        <v>12.405430834577949</v>
      </c>
    </row>
    <row r="23" spans="1:20" x14ac:dyDescent="0.25">
      <c r="A23" s="2"/>
      <c r="B23" s="2"/>
      <c r="C23" s="2">
        <v>2017</v>
      </c>
      <c r="D23" s="5">
        <v>8228</v>
      </c>
      <c r="E23" s="5">
        <v>43004</v>
      </c>
      <c r="F23" s="5">
        <v>270082</v>
      </c>
      <c r="G23" s="4">
        <f t="shared" si="0"/>
        <v>0.1592257166342074</v>
      </c>
      <c r="H23" s="9">
        <f t="shared" si="4"/>
        <v>0.19133103897311879</v>
      </c>
      <c r="I23" s="5">
        <v>156843</v>
      </c>
      <c r="J23" s="4">
        <f t="shared" si="1"/>
        <v>0.58072363208210842</v>
      </c>
      <c r="K23" s="5">
        <v>11901</v>
      </c>
      <c r="L23" s="4">
        <f t="shared" si="2"/>
        <v>7.5878426196897539E-2</v>
      </c>
      <c r="M23" s="5">
        <v>209254</v>
      </c>
      <c r="N23" s="4">
        <f t="shared" si="3"/>
        <v>0.77477951140764656</v>
      </c>
      <c r="O23" s="4">
        <v>20640</v>
      </c>
      <c r="P23" s="4">
        <v>5125</v>
      </c>
      <c r="Q23" s="4">
        <f t="shared" si="7"/>
        <v>7.6421235032323523E-2</v>
      </c>
      <c r="R23" s="10">
        <f t="shared" si="5"/>
        <v>1.8975718485496996E-2</v>
      </c>
      <c r="S23" s="4">
        <v>0.08</v>
      </c>
      <c r="T23" s="11">
        <f t="shared" si="6"/>
        <v>12.506480895575582</v>
      </c>
    </row>
    <row r="24" spans="1:20" x14ac:dyDescent="0.25">
      <c r="A24" s="2"/>
      <c r="B24" s="2"/>
      <c r="C24" s="2">
        <v>2018</v>
      </c>
      <c r="D24" s="5">
        <v>9264.77</v>
      </c>
      <c r="E24" s="8">
        <v>47712.84</v>
      </c>
      <c r="F24" s="8">
        <v>281515.7</v>
      </c>
      <c r="G24" s="4">
        <f t="shared" si="0"/>
        <v>0.16948553846197564</v>
      </c>
      <c r="H24" s="9">
        <f t="shared" si="4"/>
        <v>0.19417770981563875</v>
      </c>
      <c r="I24" s="5">
        <v>152287</v>
      </c>
      <c r="J24" s="4">
        <f t="shared" si="1"/>
        <v>0.54095384378206968</v>
      </c>
      <c r="K24" s="5">
        <v>11036</v>
      </c>
      <c r="L24" s="4">
        <f t="shared" si="2"/>
        <v>7.2468431317184001E-2</v>
      </c>
      <c r="M24" s="8">
        <v>204831</v>
      </c>
      <c r="N24" s="4">
        <f t="shared" si="3"/>
        <v>0.72760062760265232</v>
      </c>
      <c r="O24" s="4">
        <v>21009</v>
      </c>
      <c r="P24" s="4">
        <v>5161</v>
      </c>
      <c r="Q24" s="4">
        <f t="shared" si="7"/>
        <v>7.4628164610357428E-2</v>
      </c>
      <c r="R24" s="10">
        <f t="shared" si="5"/>
        <v>1.8332902925129929E-2</v>
      </c>
      <c r="S24" s="4">
        <v>0.05</v>
      </c>
      <c r="T24" s="11">
        <f t="shared" si="6"/>
        <v>12.547943497653183</v>
      </c>
    </row>
    <row r="25" spans="1:20" x14ac:dyDescent="0.25">
      <c r="A25" s="2"/>
      <c r="B25" s="2"/>
      <c r="C25" s="2">
        <v>2019</v>
      </c>
      <c r="D25" s="8">
        <v>9279.31</v>
      </c>
      <c r="E25" s="5">
        <v>52001</v>
      </c>
      <c r="F25" s="5">
        <v>287251</v>
      </c>
      <c r="G25" s="4">
        <f t="shared" si="0"/>
        <v>0.18102983105367779</v>
      </c>
      <c r="H25" s="9">
        <f t="shared" si="4"/>
        <v>0.17844483759927693</v>
      </c>
      <c r="I25" s="5">
        <v>155307</v>
      </c>
      <c r="J25" s="4">
        <f t="shared" si="1"/>
        <v>0.54066652509477775</v>
      </c>
      <c r="K25" s="5">
        <v>12892</v>
      </c>
      <c r="L25" s="4">
        <f t="shared" si="2"/>
        <v>8.3009780628046384E-2</v>
      </c>
      <c r="M25" s="5">
        <v>221038</v>
      </c>
      <c r="N25" s="4">
        <f t="shared" si="3"/>
        <v>0.76949427504168832</v>
      </c>
      <c r="O25" s="4">
        <v>20078</v>
      </c>
      <c r="P25" s="4">
        <v>5472</v>
      </c>
      <c r="Q25" s="4">
        <f t="shared" si="7"/>
        <v>6.989705866994371E-2</v>
      </c>
      <c r="R25" s="10">
        <f t="shared" si="5"/>
        <v>1.9049542038147821E-2</v>
      </c>
      <c r="S25" s="4">
        <v>0.05</v>
      </c>
      <c r="T25" s="11">
        <f t="shared" si="6"/>
        <v>12.56811167699302</v>
      </c>
    </row>
    <row r="26" spans="1:20" x14ac:dyDescent="0.25">
      <c r="A26" s="2"/>
      <c r="B26" s="2"/>
      <c r="C26" s="2">
        <v>2020</v>
      </c>
      <c r="D26" s="5">
        <v>3942</v>
      </c>
      <c r="E26" s="5">
        <v>54032</v>
      </c>
      <c r="F26" s="5">
        <v>312189</v>
      </c>
      <c r="G26" s="4">
        <f t="shared" si="0"/>
        <v>0.17307464388559493</v>
      </c>
      <c r="H26" s="9">
        <f t="shared" si="4"/>
        <v>7.2956766360675149E-2</v>
      </c>
      <c r="I26" s="5">
        <v>165948</v>
      </c>
      <c r="J26" s="4">
        <f t="shared" si="1"/>
        <v>0.53156261111057723</v>
      </c>
      <c r="K26" s="5">
        <v>19747</v>
      </c>
      <c r="L26" s="4">
        <f t="shared" si="2"/>
        <v>0.11899510690095692</v>
      </c>
      <c r="M26" s="5">
        <v>235048</v>
      </c>
      <c r="N26" s="4">
        <f t="shared" si="3"/>
        <v>0.75290288895508806</v>
      </c>
      <c r="O26" s="4">
        <v>19308</v>
      </c>
      <c r="P26" s="4">
        <v>5835</v>
      </c>
      <c r="Q26" s="4">
        <f t="shared" si="7"/>
        <v>6.18471502839626E-2</v>
      </c>
      <c r="R26" s="10">
        <f t="shared" si="5"/>
        <v>1.8690600886001749E-2</v>
      </c>
      <c r="S26" s="4">
        <v>0.05</v>
      </c>
      <c r="T26" s="11">
        <f t="shared" si="6"/>
        <v>12.651364052618272</v>
      </c>
    </row>
    <row r="27" spans="1:20" x14ac:dyDescent="0.25">
      <c r="A27" s="2"/>
      <c r="B27" s="2"/>
      <c r="C27" s="2">
        <v>2021</v>
      </c>
      <c r="D27" s="5">
        <v>4415</v>
      </c>
      <c r="E27" s="5">
        <v>57567</v>
      </c>
      <c r="F27" s="5">
        <v>326377</v>
      </c>
      <c r="G27" s="4">
        <f t="shared" si="0"/>
        <v>0.17638191416674581</v>
      </c>
      <c r="H27" s="9">
        <f t="shared" si="4"/>
        <v>7.6693244393489332E-2</v>
      </c>
      <c r="I27" s="5">
        <v>171866</v>
      </c>
      <c r="J27" s="4">
        <f t="shared" si="1"/>
        <v>0.52658735143714175</v>
      </c>
      <c r="K27" s="5">
        <v>27151</v>
      </c>
      <c r="L27" s="4">
        <f t="shared" si="2"/>
        <v>0.15797772683369601</v>
      </c>
      <c r="M27" s="5">
        <v>237455</v>
      </c>
      <c r="N27" s="4">
        <f t="shared" si="3"/>
        <v>0.72754820345796423</v>
      </c>
      <c r="O27" s="4">
        <v>21130</v>
      </c>
      <c r="P27" s="4">
        <v>6263</v>
      </c>
      <c r="Q27" s="4">
        <f t="shared" si="7"/>
        <v>6.4741081632590528E-2</v>
      </c>
      <c r="R27" s="10">
        <f t="shared" si="5"/>
        <v>1.9189464943914554E-2</v>
      </c>
      <c r="S27" s="4">
        <v>0.06</v>
      </c>
      <c r="T27" s="11">
        <f t="shared" si="6"/>
        <v>12.695808433902991</v>
      </c>
    </row>
    <row r="28" spans="1:20" x14ac:dyDescent="0.25">
      <c r="A28" s="2">
        <v>4</v>
      </c>
      <c r="B28" s="7" t="s">
        <v>36</v>
      </c>
      <c r="C28" s="2">
        <v>2014</v>
      </c>
      <c r="D28" s="5">
        <v>20112</v>
      </c>
      <c r="E28" s="5">
        <v>40733</v>
      </c>
      <c r="F28" s="5">
        <v>277116</v>
      </c>
      <c r="G28" s="4">
        <f t="shared" si="0"/>
        <v>0.14698898656158432</v>
      </c>
      <c r="H28" s="9">
        <f t="shared" si="4"/>
        <v>0.49375199469717429</v>
      </c>
      <c r="I28" s="5">
        <v>192973</v>
      </c>
      <c r="J28" s="4">
        <f t="shared" si="1"/>
        <v>0.69636181238181849</v>
      </c>
      <c r="K28" s="5">
        <v>7469</v>
      </c>
      <c r="L28" s="4">
        <f t="shared" si="2"/>
        <v>3.8704896539930457E-2</v>
      </c>
      <c r="M28" s="5">
        <v>202485</v>
      </c>
      <c r="N28" s="4">
        <f t="shared" si="3"/>
        <v>0.73068678820421773</v>
      </c>
      <c r="O28" s="4">
        <v>29174</v>
      </c>
      <c r="P28" s="4">
        <v>18474</v>
      </c>
      <c r="Q28" s="4">
        <f t="shared" si="7"/>
        <v>0.10527721243089537</v>
      </c>
      <c r="R28" s="10">
        <f t="shared" si="5"/>
        <v>6.6665223227817955E-2</v>
      </c>
      <c r="S28" s="4">
        <v>7.0000000000000007E-2</v>
      </c>
      <c r="T28" s="11">
        <f t="shared" si="6"/>
        <v>12.532191470071895</v>
      </c>
    </row>
    <row r="29" spans="1:20" x14ac:dyDescent="0.25">
      <c r="A29" s="2"/>
      <c r="B29" s="2"/>
      <c r="C29" s="2">
        <v>2015</v>
      </c>
      <c r="D29" s="5">
        <v>22388</v>
      </c>
      <c r="E29" s="5">
        <v>47440</v>
      </c>
      <c r="F29" s="5">
        <v>341329</v>
      </c>
      <c r="G29" s="4">
        <f t="shared" si="0"/>
        <v>0.13898613947247376</v>
      </c>
      <c r="H29" s="9">
        <f t="shared" si="4"/>
        <v>0.47192242833052278</v>
      </c>
      <c r="I29" s="5">
        <v>229394</v>
      </c>
      <c r="J29" s="4">
        <f t="shared" si="1"/>
        <v>0.67206126640279618</v>
      </c>
      <c r="K29" s="5">
        <v>6832</v>
      </c>
      <c r="L29" s="4">
        <f t="shared" si="2"/>
        <v>2.9782819079836438E-2</v>
      </c>
      <c r="M29" s="5">
        <v>236610</v>
      </c>
      <c r="N29" s="4">
        <f t="shared" si="3"/>
        <v>0.69320215979304423</v>
      </c>
      <c r="O29" s="4">
        <v>29487</v>
      </c>
      <c r="P29" s="4">
        <v>15230</v>
      </c>
      <c r="Q29" s="4">
        <f t="shared" si="7"/>
        <v>8.6388792045211507E-2</v>
      </c>
      <c r="R29" s="10">
        <f t="shared" si="5"/>
        <v>4.4619707086125115E-2</v>
      </c>
      <c r="S29" s="4">
        <v>0.66</v>
      </c>
      <c r="T29" s="11">
        <f t="shared" si="6"/>
        <v>12.740602100520395</v>
      </c>
    </row>
    <row r="30" spans="1:20" x14ac:dyDescent="0.25">
      <c r="A30" s="2"/>
      <c r="B30" s="2"/>
      <c r="C30" s="2">
        <v>2016</v>
      </c>
      <c r="D30" s="5">
        <v>22778</v>
      </c>
      <c r="E30" s="5">
        <v>52341</v>
      </c>
      <c r="F30" s="8">
        <v>379749</v>
      </c>
      <c r="G30" s="4">
        <f t="shared" si="0"/>
        <v>0.13783051436606811</v>
      </c>
      <c r="H30" s="9">
        <f t="shared" si="4"/>
        <v>0.43518465447736954</v>
      </c>
      <c r="I30" s="5">
        <v>221039</v>
      </c>
      <c r="J30" s="4">
        <f t="shared" si="1"/>
        <v>0.58206604889018798</v>
      </c>
      <c r="K30" s="5">
        <v>15457</v>
      </c>
      <c r="L30" s="4">
        <f t="shared" si="2"/>
        <v>6.9928836087749219E-2</v>
      </c>
      <c r="M30" s="8">
        <v>277274.67</v>
      </c>
      <c r="N30" s="4">
        <f t="shared" si="3"/>
        <v>0.73015246913092591</v>
      </c>
      <c r="O30" s="4">
        <v>35060</v>
      </c>
      <c r="P30" s="4">
        <v>15264</v>
      </c>
      <c r="Q30" s="4">
        <f t="shared" si="7"/>
        <v>9.2324140419066281E-2</v>
      </c>
      <c r="R30" s="10">
        <f t="shared" si="5"/>
        <v>4.0194970888665936E-2</v>
      </c>
      <c r="S30" s="4">
        <v>0.63</v>
      </c>
      <c r="T30" s="11">
        <f t="shared" si="6"/>
        <v>12.847265787143163</v>
      </c>
    </row>
    <row r="31" spans="1:20" x14ac:dyDescent="0.25">
      <c r="A31" s="2"/>
      <c r="B31" s="2"/>
      <c r="C31" s="2">
        <v>2017</v>
      </c>
      <c r="D31" s="5">
        <v>23086</v>
      </c>
      <c r="E31" s="5">
        <v>61906</v>
      </c>
      <c r="F31" s="5">
        <v>382830</v>
      </c>
      <c r="G31" s="4">
        <f t="shared" si="0"/>
        <v>0.16170624036778727</v>
      </c>
      <c r="H31" s="9">
        <f t="shared" si="4"/>
        <v>0.37292023390301426</v>
      </c>
      <c r="I31" s="5">
        <v>221698</v>
      </c>
      <c r="J31" s="4">
        <f t="shared" si="1"/>
        <v>0.57910299610793303</v>
      </c>
      <c r="K31" s="5">
        <v>14758</v>
      </c>
      <c r="L31" s="4">
        <f t="shared" si="2"/>
        <v>6.6568033992187567E-2</v>
      </c>
      <c r="M31" s="5">
        <v>285990</v>
      </c>
      <c r="N31" s="4">
        <f t="shared" si="3"/>
        <v>0.74704176788652932</v>
      </c>
      <c r="O31" s="4">
        <v>29261</v>
      </c>
      <c r="P31" s="4">
        <v>18465</v>
      </c>
      <c r="Q31" s="4">
        <f t="shared" si="7"/>
        <v>7.6433403860721463E-2</v>
      </c>
      <c r="R31" s="10">
        <f t="shared" si="5"/>
        <v>4.8232897108377089E-2</v>
      </c>
      <c r="S31" s="4">
        <v>0.08</v>
      </c>
      <c r="T31" s="11">
        <f t="shared" si="6"/>
        <v>12.855346305396132</v>
      </c>
    </row>
    <row r="32" spans="1:20" x14ac:dyDescent="0.25">
      <c r="A32" s="2"/>
      <c r="B32" s="2"/>
      <c r="C32" s="2">
        <v>2018</v>
      </c>
      <c r="D32" s="5">
        <v>24382.34</v>
      </c>
      <c r="E32" s="8">
        <v>60586.57</v>
      </c>
      <c r="F32" s="8">
        <v>438508.78</v>
      </c>
      <c r="G32" s="4">
        <f t="shared" si="0"/>
        <v>0.13816501005977577</v>
      </c>
      <c r="H32" s="9">
        <f t="shared" si="4"/>
        <v>0.40243803205891998</v>
      </c>
      <c r="I32" s="5">
        <v>231026</v>
      </c>
      <c r="J32" s="4">
        <f t="shared" si="1"/>
        <v>0.52684463923390534</v>
      </c>
      <c r="K32" s="5">
        <v>17064</v>
      </c>
      <c r="L32" s="4">
        <f t="shared" si="2"/>
        <v>7.3861816418931206E-2</v>
      </c>
      <c r="M32" s="8">
        <v>340941</v>
      </c>
      <c r="N32" s="4">
        <f t="shared" si="3"/>
        <v>0.77750096588715956</v>
      </c>
      <c r="O32" s="4">
        <v>41442</v>
      </c>
      <c r="P32" s="4">
        <v>19155</v>
      </c>
      <c r="Q32" s="4">
        <f t="shared" si="7"/>
        <v>9.4506659592996062E-2</v>
      </c>
      <c r="R32" s="10">
        <f t="shared" si="5"/>
        <v>4.3682135623373378E-2</v>
      </c>
      <c r="S32" s="4">
        <v>0.05</v>
      </c>
      <c r="T32" s="11">
        <f t="shared" si="6"/>
        <v>12.991135113398938</v>
      </c>
    </row>
    <row r="33" spans="1:20" x14ac:dyDescent="0.25">
      <c r="A33" s="2"/>
      <c r="B33" s="2"/>
      <c r="C33" s="2">
        <v>2019</v>
      </c>
      <c r="D33" s="8">
        <v>25973.66</v>
      </c>
      <c r="E33" s="5">
        <v>69914</v>
      </c>
      <c r="F33" s="5">
        <v>507525</v>
      </c>
      <c r="G33" s="4">
        <f t="shared" si="0"/>
        <v>0.13775479040441357</v>
      </c>
      <c r="H33" s="9">
        <f t="shared" si="4"/>
        <v>0.37150871070171926</v>
      </c>
      <c r="I33" s="5">
        <v>290564</v>
      </c>
      <c r="J33" s="4">
        <f t="shared" si="1"/>
        <v>0.57251169893108711</v>
      </c>
      <c r="K33" s="5">
        <v>26185</v>
      </c>
      <c r="L33" s="4">
        <f t="shared" si="2"/>
        <v>9.0117839787447862E-2</v>
      </c>
      <c r="M33" s="5">
        <v>381138</v>
      </c>
      <c r="N33" s="4">
        <f t="shared" si="3"/>
        <v>0.750973843653022</v>
      </c>
      <c r="O33" s="4">
        <v>44983</v>
      </c>
      <c r="P33" s="4">
        <v>21790</v>
      </c>
      <c r="Q33" s="4">
        <f t="shared" si="7"/>
        <v>8.863208708930595E-2</v>
      </c>
      <c r="R33" s="10">
        <f t="shared" si="5"/>
        <v>4.2933845623368307E-2</v>
      </c>
      <c r="S33" s="4">
        <v>0.05</v>
      </c>
      <c r="T33" s="11">
        <f t="shared" si="6"/>
        <v>13.137301249768536</v>
      </c>
    </row>
    <row r="34" spans="1:20" x14ac:dyDescent="0.25">
      <c r="A34" s="2"/>
      <c r="B34" s="2"/>
      <c r="C34" s="2">
        <v>2020</v>
      </c>
      <c r="D34" s="5">
        <v>14207</v>
      </c>
      <c r="E34" s="5">
        <v>86697</v>
      </c>
      <c r="F34" s="5">
        <v>667650</v>
      </c>
      <c r="G34" s="4">
        <f t="shared" si="0"/>
        <v>0.12985396540103347</v>
      </c>
      <c r="H34" s="9">
        <f t="shared" si="4"/>
        <v>0.16386956872786831</v>
      </c>
      <c r="I34" s="5">
        <v>355630</v>
      </c>
      <c r="J34" s="4">
        <f t="shared" si="1"/>
        <v>0.53265932749194933</v>
      </c>
      <c r="K34" s="5">
        <v>42825</v>
      </c>
      <c r="L34" s="4">
        <f t="shared" si="2"/>
        <v>0.12042009954165847</v>
      </c>
      <c r="M34" s="5">
        <v>502423</v>
      </c>
      <c r="N34" s="4">
        <f t="shared" si="3"/>
        <v>0.75252452632367262</v>
      </c>
      <c r="O34" s="4">
        <v>61770</v>
      </c>
      <c r="P34" s="4">
        <v>483</v>
      </c>
      <c r="Q34" s="4">
        <f t="shared" si="7"/>
        <v>9.2518535160638057E-2</v>
      </c>
      <c r="R34" s="10">
        <f t="shared" si="5"/>
        <v>7.2343293641878234E-4</v>
      </c>
      <c r="S34" s="4">
        <v>0.05</v>
      </c>
      <c r="T34" s="11">
        <f t="shared" si="6"/>
        <v>13.411519363112109</v>
      </c>
    </row>
    <row r="35" spans="1:20" x14ac:dyDescent="0.25">
      <c r="A35" s="2"/>
      <c r="B35" s="2"/>
      <c r="C35" s="2">
        <v>2021</v>
      </c>
      <c r="D35" s="5">
        <v>41042</v>
      </c>
      <c r="E35" s="5">
        <v>106400</v>
      </c>
      <c r="F35" s="5">
        <v>877415</v>
      </c>
      <c r="G35" s="4">
        <f t="shared" si="0"/>
        <v>0.12126530775060831</v>
      </c>
      <c r="H35" s="9">
        <f t="shared" si="4"/>
        <v>0.38573308270676693</v>
      </c>
      <c r="I35" s="5">
        <v>420774</v>
      </c>
      <c r="J35" s="4">
        <f t="shared" si="1"/>
        <v>0.47956098311517353</v>
      </c>
      <c r="K35" s="5">
        <v>35470</v>
      </c>
      <c r="L35" s="4">
        <f t="shared" si="2"/>
        <v>8.4297033561959625E-2</v>
      </c>
      <c r="M35" s="5">
        <v>652204</v>
      </c>
      <c r="N35" s="4">
        <f t="shared" si="3"/>
        <v>0.74332442458813675</v>
      </c>
      <c r="O35" s="4">
        <v>76531</v>
      </c>
      <c r="P35" s="4">
        <v>23467</v>
      </c>
      <c r="Q35" s="4">
        <f t="shared" si="7"/>
        <v>8.7223263791934263E-2</v>
      </c>
      <c r="R35" s="10">
        <f t="shared" si="5"/>
        <v>2.6745610685935391E-2</v>
      </c>
      <c r="S35" s="4">
        <v>0.06</v>
      </c>
      <c r="T35" s="11">
        <f t="shared" si="6"/>
        <v>13.684735363533468</v>
      </c>
    </row>
    <row r="36" spans="1:20" x14ac:dyDescent="0.25">
      <c r="A36" s="2">
        <v>5</v>
      </c>
      <c r="B36" s="7" t="s">
        <v>35</v>
      </c>
      <c r="C36" s="2">
        <v>2014</v>
      </c>
      <c r="D36" s="5">
        <v>22362</v>
      </c>
      <c r="E36" s="5">
        <v>72165</v>
      </c>
      <c r="F36" s="5">
        <v>376969</v>
      </c>
      <c r="G36" s="4">
        <f t="shared" si="0"/>
        <v>0.1914348394695585</v>
      </c>
      <c r="H36" s="9">
        <f t="shared" si="4"/>
        <v>0.30987320723342343</v>
      </c>
      <c r="I36" s="5">
        <v>257399</v>
      </c>
      <c r="J36" s="4">
        <f t="shared" si="1"/>
        <v>0.68281211452400592</v>
      </c>
      <c r="K36" s="5">
        <v>13368</v>
      </c>
      <c r="L36" s="4">
        <f t="shared" si="2"/>
        <v>5.1934933702151138E-2</v>
      </c>
      <c r="M36" s="5">
        <v>276750</v>
      </c>
      <c r="N36" s="4">
        <f t="shared" ref="N36:N67" si="8">M36/F36</f>
        <v>0.7341452480177415</v>
      </c>
      <c r="O36" s="4">
        <v>35948</v>
      </c>
      <c r="P36" s="4">
        <v>22001</v>
      </c>
      <c r="Q36" s="4">
        <f t="shared" si="7"/>
        <v>9.5360626470611637E-2</v>
      </c>
      <c r="R36" s="10">
        <f t="shared" si="5"/>
        <v>5.8362889256145731E-2</v>
      </c>
      <c r="S36" s="4">
        <v>7.0000000000000007E-2</v>
      </c>
      <c r="T36" s="11">
        <f t="shared" si="6"/>
        <v>12.83991823493252</v>
      </c>
    </row>
    <row r="37" spans="1:20" x14ac:dyDescent="0.25">
      <c r="A37" s="2"/>
      <c r="B37" s="2"/>
      <c r="C37" s="2">
        <v>2015</v>
      </c>
      <c r="D37" s="5">
        <v>23445</v>
      </c>
      <c r="E37" s="5">
        <v>80886</v>
      </c>
      <c r="F37" s="5">
        <v>467741</v>
      </c>
      <c r="G37" s="4">
        <f t="shared" si="0"/>
        <v>0.17292903551324343</v>
      </c>
      <c r="H37" s="9">
        <f t="shared" si="4"/>
        <v>0.28985238483792003</v>
      </c>
      <c r="I37" s="5">
        <v>324284</v>
      </c>
      <c r="J37" s="4">
        <f t="shared" si="1"/>
        <v>0.69329821418263526</v>
      </c>
      <c r="K37" s="5">
        <v>19289</v>
      </c>
      <c r="L37" s="4">
        <f t="shared" si="2"/>
        <v>5.9481812238655007E-2</v>
      </c>
      <c r="M37" s="5">
        <v>347702</v>
      </c>
      <c r="N37" s="4">
        <f t="shared" si="8"/>
        <v>0.7433643832804907</v>
      </c>
      <c r="O37" s="4">
        <v>39235</v>
      </c>
      <c r="P37" s="4">
        <v>23381</v>
      </c>
      <c r="Q37" s="4">
        <f t="shared" si="7"/>
        <v>8.3881891901714842E-2</v>
      </c>
      <c r="R37" s="10">
        <f t="shared" si="5"/>
        <v>4.9987065491372364E-2</v>
      </c>
      <c r="S37" s="4">
        <v>0.66</v>
      </c>
      <c r="T37" s="11">
        <f t="shared" si="6"/>
        <v>13.055670002903657</v>
      </c>
    </row>
    <row r="38" spans="1:20" x14ac:dyDescent="0.25">
      <c r="A38" s="2"/>
      <c r="B38" s="2"/>
      <c r="C38" s="2">
        <v>2016</v>
      </c>
      <c r="D38" s="5">
        <v>28482</v>
      </c>
      <c r="E38" s="5">
        <v>80990</v>
      </c>
      <c r="F38" s="8">
        <v>504777.67</v>
      </c>
      <c r="G38" s="4">
        <f t="shared" si="0"/>
        <v>0.16044687555216142</v>
      </c>
      <c r="H38" s="9">
        <f t="shared" si="4"/>
        <v>0.35167304605506855</v>
      </c>
      <c r="I38" s="5">
        <v>373031</v>
      </c>
      <c r="J38" s="4">
        <f t="shared" si="1"/>
        <v>0.73900059802566154</v>
      </c>
      <c r="K38" s="5">
        <v>28333</v>
      </c>
      <c r="L38" s="4">
        <f t="shared" si="2"/>
        <v>7.5953473035753061E-2</v>
      </c>
      <c r="M38" s="5">
        <v>386611</v>
      </c>
      <c r="N38" s="4">
        <f t="shared" si="8"/>
        <v>0.76590353135074296</v>
      </c>
      <c r="O38" s="4">
        <v>47027</v>
      </c>
      <c r="P38" s="4">
        <v>22449</v>
      </c>
      <c r="Q38" s="4">
        <f t="shared" si="7"/>
        <v>9.3163788326848934E-2</v>
      </c>
      <c r="R38" s="10">
        <f t="shared" si="5"/>
        <v>4.4473044934812592E-2</v>
      </c>
      <c r="S38" s="4">
        <v>0.63</v>
      </c>
      <c r="T38" s="11">
        <f t="shared" si="6"/>
        <v>13.131873353890001</v>
      </c>
    </row>
    <row r="39" spans="1:20" x14ac:dyDescent="0.25">
      <c r="A39" s="2"/>
      <c r="B39" s="2"/>
      <c r="C39" s="2">
        <v>2017</v>
      </c>
      <c r="D39" s="5">
        <v>27472</v>
      </c>
      <c r="E39" s="5">
        <v>88991</v>
      </c>
      <c r="F39" s="5">
        <v>555630</v>
      </c>
      <c r="G39" s="4">
        <f t="shared" si="0"/>
        <v>0.16016233824667495</v>
      </c>
      <c r="H39" s="9">
        <f t="shared" si="4"/>
        <v>0.30870537470081244</v>
      </c>
      <c r="I39" s="5">
        <v>411666</v>
      </c>
      <c r="J39" s="4">
        <f t="shared" si="1"/>
        <v>0.74089951946439181</v>
      </c>
      <c r="K39" s="5">
        <v>34182</v>
      </c>
      <c r="L39" s="4">
        <f t="shared" si="2"/>
        <v>8.3033332847502583E-2</v>
      </c>
      <c r="M39" s="5">
        <v>445398</v>
      </c>
      <c r="N39" s="4">
        <f t="shared" si="8"/>
        <v>0.80160898439609096</v>
      </c>
      <c r="O39" s="4">
        <v>48385</v>
      </c>
      <c r="P39" s="4">
        <v>23000</v>
      </c>
      <c r="Q39" s="4">
        <f t="shared" si="7"/>
        <v>8.7081331101632381E-2</v>
      </c>
      <c r="R39" s="10">
        <f t="shared" si="5"/>
        <v>4.1394453143278803E-2</v>
      </c>
      <c r="S39" s="4">
        <v>0.08</v>
      </c>
      <c r="T39" s="11">
        <f t="shared" si="6"/>
        <v>13.227857884084957</v>
      </c>
    </row>
    <row r="40" spans="1:20" x14ac:dyDescent="0.25">
      <c r="A40" s="2"/>
      <c r="B40" s="2"/>
      <c r="C40" s="2">
        <v>2018</v>
      </c>
      <c r="D40" s="5">
        <v>31384.94</v>
      </c>
      <c r="E40" s="8">
        <v>97788.95</v>
      </c>
      <c r="F40" s="8">
        <v>621722.88</v>
      </c>
      <c r="G40" s="4">
        <f t="shared" si="0"/>
        <v>0.15728703759462737</v>
      </c>
      <c r="H40" s="9">
        <f t="shared" si="4"/>
        <v>0.3209456692192727</v>
      </c>
      <c r="I40" s="5">
        <v>434361</v>
      </c>
      <c r="J40" s="4">
        <f t="shared" si="1"/>
        <v>0.69864084783239766</v>
      </c>
      <c r="K40" s="5">
        <v>30012</v>
      </c>
      <c r="L40" s="4">
        <f t="shared" si="2"/>
        <v>6.9094601034623268E-2</v>
      </c>
      <c r="M40" s="5">
        <v>475396</v>
      </c>
      <c r="N40" s="4">
        <f t="shared" si="8"/>
        <v>0.76464292258312905</v>
      </c>
      <c r="O40" s="4">
        <v>48830</v>
      </c>
      <c r="P40" s="4">
        <v>22973</v>
      </c>
      <c r="Q40" s="4">
        <f t="shared" si="7"/>
        <v>7.8539815037850944E-2</v>
      </c>
      <c r="R40" s="10">
        <f t="shared" si="5"/>
        <v>3.6950546198331963E-2</v>
      </c>
      <c r="S40" s="4">
        <v>0.05</v>
      </c>
      <c r="T40" s="11">
        <f t="shared" si="6"/>
        <v>13.34024974189647</v>
      </c>
    </row>
    <row r="41" spans="1:20" x14ac:dyDescent="0.25">
      <c r="A41" s="2"/>
      <c r="B41" s="2"/>
      <c r="C41" s="2">
        <v>2019</v>
      </c>
      <c r="D41" s="8">
        <v>33183.949999999997</v>
      </c>
      <c r="E41" s="5">
        <v>92608</v>
      </c>
      <c r="F41" s="5">
        <v>674302</v>
      </c>
      <c r="G41" s="4">
        <f t="shared" si="0"/>
        <v>0.13733905579399142</v>
      </c>
      <c r="H41" s="9">
        <f t="shared" si="4"/>
        <v>0.35832703438147889</v>
      </c>
      <c r="I41" s="5">
        <v>468258</v>
      </c>
      <c r="J41" s="4">
        <f t="shared" si="1"/>
        <v>0.69443365139062319</v>
      </c>
      <c r="K41" s="5">
        <v>34786</v>
      </c>
      <c r="L41" s="4">
        <f t="shared" si="2"/>
        <v>7.4288106129526882E-2</v>
      </c>
      <c r="M41" s="5">
        <v>536830</v>
      </c>
      <c r="N41" s="4">
        <f t="shared" si="8"/>
        <v>0.79612695795059185</v>
      </c>
      <c r="O41" s="4">
        <v>61424</v>
      </c>
      <c r="P41" s="4">
        <v>22877</v>
      </c>
      <c r="Q41" s="4">
        <f t="shared" si="7"/>
        <v>9.1092715133575169E-2</v>
      </c>
      <c r="R41" s="10">
        <f t="shared" si="5"/>
        <v>3.3926934815557419E-2</v>
      </c>
      <c r="S41" s="4">
        <v>0.05</v>
      </c>
      <c r="T41" s="11">
        <f t="shared" si="6"/>
        <v>13.421433360757129</v>
      </c>
    </row>
    <row r="42" spans="1:20" x14ac:dyDescent="0.25">
      <c r="A42" s="2"/>
      <c r="B42" s="2"/>
      <c r="C42" s="2">
        <v>2020</v>
      </c>
      <c r="D42" s="5">
        <v>23586</v>
      </c>
      <c r="E42" s="5">
        <v>111271</v>
      </c>
      <c r="F42" s="5">
        <v>758345</v>
      </c>
      <c r="G42" s="4">
        <f t="shared" si="0"/>
        <v>0.14672873164588676</v>
      </c>
      <c r="H42" s="9">
        <f t="shared" si="4"/>
        <v>0.21196897664261127</v>
      </c>
      <c r="I42" s="5">
        <v>544837</v>
      </c>
      <c r="J42" s="4">
        <f t="shared" si="1"/>
        <v>0.71845532046759719</v>
      </c>
      <c r="K42" s="5">
        <v>66810</v>
      </c>
      <c r="L42" s="4">
        <f t="shared" si="2"/>
        <v>0.12262383061355965</v>
      </c>
      <c r="M42" s="5">
        <v>591067</v>
      </c>
      <c r="N42" s="4">
        <f t="shared" si="8"/>
        <v>0.77941701995793466</v>
      </c>
      <c r="O42" s="4">
        <v>72144</v>
      </c>
      <c r="P42" s="4">
        <v>23852</v>
      </c>
      <c r="Q42" s="4">
        <f t="shared" si="7"/>
        <v>9.5133481462922553E-2</v>
      </c>
      <c r="R42" s="10">
        <f t="shared" si="5"/>
        <v>3.1452702925449501E-2</v>
      </c>
      <c r="S42" s="4">
        <v>0.05</v>
      </c>
      <c r="T42" s="11">
        <f t="shared" si="6"/>
        <v>13.53889370619612</v>
      </c>
    </row>
    <row r="43" spans="1:20" x14ac:dyDescent="0.25">
      <c r="A43" s="2"/>
      <c r="B43" s="2"/>
      <c r="C43" s="2">
        <v>2021</v>
      </c>
      <c r="D43" s="5">
        <v>10587</v>
      </c>
      <c r="E43" s="5">
        <v>123823</v>
      </c>
      <c r="F43" s="5">
        <v>826395</v>
      </c>
      <c r="G43" s="4">
        <f t="shared" si="0"/>
        <v>0.14983512726964709</v>
      </c>
      <c r="H43" s="9">
        <f t="shared" si="4"/>
        <v>8.5501078151878088E-2</v>
      </c>
      <c r="I43" s="5">
        <v>584441</v>
      </c>
      <c r="J43" s="4">
        <f t="shared" si="1"/>
        <v>0.70721749284543101</v>
      </c>
      <c r="K43" s="5">
        <v>92193</v>
      </c>
      <c r="L43" s="4">
        <f t="shared" si="2"/>
        <v>0.1577456064855135</v>
      </c>
      <c r="M43" s="5">
        <v>634258</v>
      </c>
      <c r="N43" s="4">
        <f t="shared" si="8"/>
        <v>0.76749980336279866</v>
      </c>
      <c r="O43" s="4">
        <v>78365</v>
      </c>
      <c r="P43" s="4">
        <v>22279</v>
      </c>
      <c r="Q43" s="4">
        <f t="shared" si="7"/>
        <v>9.4827534048487705E-2</v>
      </c>
      <c r="R43" s="10">
        <f t="shared" si="5"/>
        <v>2.695926282225812E-2</v>
      </c>
      <c r="S43" s="4">
        <v>0.06</v>
      </c>
      <c r="T43" s="11">
        <f t="shared" si="6"/>
        <v>13.624828146430444</v>
      </c>
    </row>
    <row r="44" spans="1:20" x14ac:dyDescent="0.25">
      <c r="A44" s="2">
        <v>6</v>
      </c>
      <c r="B44" s="7" t="s">
        <v>32</v>
      </c>
      <c r="C44" s="2">
        <v>2014</v>
      </c>
      <c r="D44" s="5">
        <v>12515</v>
      </c>
      <c r="E44" s="5">
        <v>42351</v>
      </c>
      <c r="F44" s="5">
        <v>282689</v>
      </c>
      <c r="G44" s="4">
        <f t="shared" si="0"/>
        <v>0.1498148141597303</v>
      </c>
      <c r="H44" s="9">
        <f t="shared" si="4"/>
        <v>0.2955065996080376</v>
      </c>
      <c r="I44" s="5">
        <v>181370</v>
      </c>
      <c r="J44" s="4">
        <f t="shared" si="1"/>
        <v>0.64158845940238207</v>
      </c>
      <c r="K44" s="5">
        <v>7982</v>
      </c>
      <c r="L44" s="4">
        <f t="shared" si="2"/>
        <v>4.4009483376523127E-2</v>
      </c>
      <c r="M44" s="5">
        <v>216174</v>
      </c>
      <c r="N44" s="4">
        <f t="shared" si="8"/>
        <v>0.76470609043860927</v>
      </c>
      <c r="O44" s="4">
        <v>21300</v>
      </c>
      <c r="P44" s="4">
        <v>10800</v>
      </c>
      <c r="Q44" s="4">
        <v>0.11899999999999999</v>
      </c>
      <c r="R44" s="10">
        <f t="shared" si="5"/>
        <v>3.820452865162776E-2</v>
      </c>
      <c r="S44" s="4">
        <v>7.0000000000000007E-2</v>
      </c>
      <c r="T44" s="11">
        <f t="shared" si="6"/>
        <v>12.552102632418812</v>
      </c>
    </row>
    <row r="45" spans="1:20" x14ac:dyDescent="0.25">
      <c r="A45" s="2"/>
      <c r="B45" s="2"/>
      <c r="C45" s="2">
        <v>2015</v>
      </c>
      <c r="D45" s="5">
        <v>14073</v>
      </c>
      <c r="E45" s="5">
        <v>49311</v>
      </c>
      <c r="F45" s="5">
        <v>339550</v>
      </c>
      <c r="G45" s="4">
        <f t="shared" si="0"/>
        <v>0.14522456192018848</v>
      </c>
      <c r="H45" s="9">
        <f t="shared" si="4"/>
        <v>0.28539271156537083</v>
      </c>
      <c r="I45" s="5">
        <v>212711</v>
      </c>
      <c r="J45" s="4">
        <f t="shared" si="1"/>
        <v>0.62644971285524964</v>
      </c>
      <c r="K45" s="5">
        <v>8189</v>
      </c>
      <c r="L45" s="4">
        <f t="shared" si="2"/>
        <v>3.8498244096450113E-2</v>
      </c>
      <c r="M45" s="5">
        <v>263709</v>
      </c>
      <c r="N45" s="4">
        <f t="shared" si="8"/>
        <v>0.77664261522603451</v>
      </c>
      <c r="O45" s="4">
        <v>23200</v>
      </c>
      <c r="P45" s="4">
        <v>13200</v>
      </c>
      <c r="Q45" s="4">
        <v>0.10299999999999999</v>
      </c>
      <c r="R45" s="10">
        <f t="shared" si="5"/>
        <v>3.8874981593285229E-2</v>
      </c>
      <c r="S45" s="4">
        <v>0.66</v>
      </c>
      <c r="T45" s="11">
        <f t="shared" si="6"/>
        <v>12.735376490541938</v>
      </c>
    </row>
    <row r="46" spans="1:20" x14ac:dyDescent="0.25">
      <c r="A46" s="2"/>
      <c r="B46" s="2"/>
      <c r="C46" s="2">
        <v>2016</v>
      </c>
      <c r="D46" s="5">
        <v>18024</v>
      </c>
      <c r="E46" s="5">
        <v>60046</v>
      </c>
      <c r="F46" s="8">
        <v>349997.76</v>
      </c>
      <c r="G46" s="4">
        <f t="shared" si="0"/>
        <v>0.17156109799102714</v>
      </c>
      <c r="H46" s="9">
        <f t="shared" si="4"/>
        <v>0.30016986976651233</v>
      </c>
      <c r="I46" s="5">
        <v>241395</v>
      </c>
      <c r="J46" s="4">
        <f t="shared" si="1"/>
        <v>0.68970441410825023</v>
      </c>
      <c r="K46" s="5">
        <v>11273</v>
      </c>
      <c r="L46" s="4">
        <f t="shared" si="2"/>
        <v>4.6699393110876362E-2</v>
      </c>
      <c r="M46" s="8">
        <v>259471.75</v>
      </c>
      <c r="N46" s="4">
        <f t="shared" si="8"/>
        <v>0.74135260179950868</v>
      </c>
      <c r="O46" s="4">
        <v>29500</v>
      </c>
      <c r="P46" s="4">
        <v>12800</v>
      </c>
      <c r="Q46" s="4">
        <v>0.105</v>
      </c>
      <c r="R46" s="10">
        <f t="shared" si="5"/>
        <v>3.6571662630069404E-2</v>
      </c>
      <c r="S46" s="4">
        <v>0.63</v>
      </c>
      <c r="T46" s="11">
        <f t="shared" si="6"/>
        <v>12.765682033445117</v>
      </c>
    </row>
    <row r="47" spans="1:20" x14ac:dyDescent="0.25">
      <c r="A47" s="2"/>
      <c r="B47" s="2"/>
      <c r="C47" s="2">
        <v>2017</v>
      </c>
      <c r="D47" s="5">
        <v>16502</v>
      </c>
      <c r="E47" s="5">
        <v>68227</v>
      </c>
      <c r="F47" s="5">
        <v>406402</v>
      </c>
      <c r="G47" s="4">
        <f t="shared" si="0"/>
        <v>0.16788057145388063</v>
      </c>
      <c r="H47" s="9">
        <f t="shared" si="4"/>
        <v>0.24186905477303708</v>
      </c>
      <c r="I47" s="5">
        <v>7232</v>
      </c>
      <c r="J47" s="4">
        <f t="shared" si="1"/>
        <v>1.7795188015807008E-2</v>
      </c>
      <c r="K47" s="5">
        <v>18714</v>
      </c>
      <c r="L47" s="4">
        <f t="shared" si="2"/>
        <v>2.5876659292035398</v>
      </c>
      <c r="M47" s="5">
        <v>298703</v>
      </c>
      <c r="N47" s="4">
        <f t="shared" si="8"/>
        <v>0.73499392227400451</v>
      </c>
      <c r="O47" s="4">
        <v>28100</v>
      </c>
      <c r="P47" s="4">
        <v>13500</v>
      </c>
      <c r="Q47" s="4">
        <v>8.8999999999999996E-2</v>
      </c>
      <c r="R47" s="10">
        <f t="shared" si="5"/>
        <v>3.3218340460922931E-2</v>
      </c>
      <c r="S47" s="4">
        <v>0.08</v>
      </c>
      <c r="T47" s="11">
        <f t="shared" si="6"/>
        <v>12.915098096494143</v>
      </c>
    </row>
    <row r="48" spans="1:20" x14ac:dyDescent="0.25">
      <c r="A48" s="2"/>
      <c r="B48" s="2"/>
      <c r="C48" s="2">
        <v>2018</v>
      </c>
      <c r="D48" s="5">
        <v>17586.759999999998</v>
      </c>
      <c r="E48" s="8">
        <v>68319.02</v>
      </c>
      <c r="F48" s="8">
        <v>408303.62</v>
      </c>
      <c r="G48" s="4">
        <f t="shared" si="0"/>
        <v>0.1673240614423159</v>
      </c>
      <c r="H48" s="9">
        <f t="shared" si="4"/>
        <v>0.25742113982314146</v>
      </c>
      <c r="I48" s="5">
        <v>257566</v>
      </c>
      <c r="J48" s="4">
        <f t="shared" si="1"/>
        <v>0.6308197806328536</v>
      </c>
      <c r="K48" s="5">
        <v>28953</v>
      </c>
      <c r="L48" s="4">
        <f t="shared" si="2"/>
        <v>0.11241002306205011</v>
      </c>
      <c r="M48" s="8">
        <v>303450</v>
      </c>
      <c r="N48" s="4">
        <f t="shared" si="8"/>
        <v>0.74319693761226024</v>
      </c>
      <c r="O48" s="4">
        <v>30800</v>
      </c>
      <c r="P48" s="4">
        <v>12900</v>
      </c>
      <c r="Q48" s="4">
        <v>9.4E-2</v>
      </c>
      <c r="R48" s="10">
        <f t="shared" si="5"/>
        <v>3.1594135756131674E-2</v>
      </c>
      <c r="S48" s="4">
        <v>0.05</v>
      </c>
      <c r="T48" s="11">
        <f t="shared" si="6"/>
        <v>12.919766343298244</v>
      </c>
    </row>
    <row r="49" spans="1:20" x14ac:dyDescent="0.25">
      <c r="A49" s="2"/>
      <c r="B49" s="2"/>
      <c r="C49" s="2">
        <v>2019</v>
      </c>
      <c r="D49" s="8">
        <v>20326.060000000001</v>
      </c>
      <c r="E49" s="5">
        <v>77088</v>
      </c>
      <c r="F49" s="5">
        <v>449616</v>
      </c>
      <c r="G49" s="4">
        <f t="shared" si="0"/>
        <v>0.17145297320380057</v>
      </c>
      <c r="H49" s="9">
        <f t="shared" si="4"/>
        <v>0.26367346409298464</v>
      </c>
      <c r="I49" s="5">
        <v>281516</v>
      </c>
      <c r="J49" s="4">
        <f t="shared" si="1"/>
        <v>0.62612540478986511</v>
      </c>
      <c r="K49" s="5">
        <v>31156</v>
      </c>
      <c r="L49" s="4">
        <f t="shared" si="2"/>
        <v>0.11067221756489862</v>
      </c>
      <c r="M49" s="5">
        <v>330113</v>
      </c>
      <c r="N49" s="4">
        <f t="shared" si="8"/>
        <v>0.73421097113981704</v>
      </c>
      <c r="O49" s="4">
        <v>31300</v>
      </c>
      <c r="P49" s="4">
        <v>17200</v>
      </c>
      <c r="Q49" s="4">
        <v>8.7999999999999995E-2</v>
      </c>
      <c r="R49" s="10">
        <f t="shared" si="5"/>
        <v>3.8254866374862105E-2</v>
      </c>
      <c r="S49" s="4">
        <v>0.05</v>
      </c>
      <c r="T49" s="11">
        <f t="shared" si="6"/>
        <v>13.016149164117021</v>
      </c>
    </row>
    <row r="50" spans="1:20" x14ac:dyDescent="0.25">
      <c r="A50" s="2"/>
      <c r="B50" s="2"/>
      <c r="C50" s="2">
        <v>2020</v>
      </c>
      <c r="D50" s="5">
        <v>16961</v>
      </c>
      <c r="E50" s="5">
        <v>85597</v>
      </c>
      <c r="F50" s="5">
        <v>496823</v>
      </c>
      <c r="G50" s="4">
        <f t="shared" si="0"/>
        <v>0.17228872254303845</v>
      </c>
      <c r="H50" s="9">
        <f t="shared" si="4"/>
        <v>0.19814946785518184</v>
      </c>
      <c r="I50" s="5">
        <v>307324</v>
      </c>
      <c r="J50" s="4">
        <f t="shared" si="1"/>
        <v>0.61857844745512991</v>
      </c>
      <c r="K50" s="5">
        <v>51781</v>
      </c>
      <c r="L50" s="4">
        <f t="shared" si="2"/>
        <v>0.16848993244914162</v>
      </c>
      <c r="M50" s="5">
        <v>370085</v>
      </c>
      <c r="N50" s="4">
        <f t="shared" si="8"/>
        <v>0.74490311438882661</v>
      </c>
      <c r="O50" s="4">
        <v>36300</v>
      </c>
      <c r="P50" s="4">
        <v>17500</v>
      </c>
      <c r="Q50" s="4">
        <v>8.8999999999999996E-2</v>
      </c>
      <c r="R50" s="10">
        <f t="shared" si="5"/>
        <v>3.522381210209672E-2</v>
      </c>
      <c r="S50" s="4">
        <v>0.05</v>
      </c>
      <c r="T50" s="11">
        <f t="shared" si="6"/>
        <v>13.115989104826062</v>
      </c>
    </row>
    <row r="51" spans="1:20" x14ac:dyDescent="0.25">
      <c r="A51" s="2"/>
      <c r="B51" s="2"/>
      <c r="C51" s="2">
        <v>2021</v>
      </c>
      <c r="D51" s="5">
        <v>21325</v>
      </c>
      <c r="E51" s="5">
        <v>94920</v>
      </c>
      <c r="F51" s="5">
        <v>540387</v>
      </c>
      <c r="G51" s="4">
        <f t="shared" ref="G51:G67" si="9">E51/F51</f>
        <v>0.17565189392046812</v>
      </c>
      <c r="H51" s="9">
        <f t="shared" si="4"/>
        <v>0.22466287399915719</v>
      </c>
      <c r="I51" s="5">
        <v>334274</v>
      </c>
      <c r="J51" s="4">
        <f t="shared" ref="J51:J67" si="10">I51/F51</f>
        <v>0.61858260838991319</v>
      </c>
      <c r="K51" s="5">
        <v>43312</v>
      </c>
      <c r="L51" s="4">
        <f t="shared" ref="L51:L67" si="11">K51/I51</f>
        <v>0.12957035246534279</v>
      </c>
      <c r="M51" s="5">
        <v>399441</v>
      </c>
      <c r="N51" s="4">
        <f t="shared" si="8"/>
        <v>0.73917581288965128</v>
      </c>
      <c r="O51" s="4">
        <v>41000</v>
      </c>
      <c r="P51" s="4">
        <v>19400</v>
      </c>
      <c r="Q51" s="4">
        <v>8.8999999999999996E-2</v>
      </c>
      <c r="R51" s="10">
        <f t="shared" si="5"/>
        <v>3.5900197451085983E-2</v>
      </c>
      <c r="S51" s="4">
        <v>0.06</v>
      </c>
      <c r="T51" s="11">
        <f t="shared" si="6"/>
        <v>13.200040828524198</v>
      </c>
    </row>
    <row r="52" spans="1:20" x14ac:dyDescent="0.25">
      <c r="A52" s="2">
        <v>7</v>
      </c>
      <c r="B52" s="7" t="s">
        <v>33</v>
      </c>
      <c r="C52" s="2">
        <v>2014</v>
      </c>
      <c r="D52" s="5">
        <v>14300</v>
      </c>
      <c r="E52" s="5">
        <v>40450</v>
      </c>
      <c r="F52" s="5">
        <v>222636</v>
      </c>
      <c r="G52" s="4">
        <f t="shared" si="9"/>
        <v>0.18168669936578091</v>
      </c>
      <c r="H52" s="9">
        <f t="shared" ref="H52:H67" si="12">D52/E52</f>
        <v>0.35352286773794811</v>
      </c>
      <c r="I52" s="5">
        <v>128768</v>
      </c>
      <c r="J52" s="4">
        <f t="shared" si="10"/>
        <v>0.57837905819364344</v>
      </c>
      <c r="K52" s="5">
        <v>10752</v>
      </c>
      <c r="L52" s="4">
        <f t="shared" si="11"/>
        <v>8.3499005964214709E-2</v>
      </c>
      <c r="M52" s="5">
        <v>154067</v>
      </c>
      <c r="N52" s="4">
        <f t="shared" si="8"/>
        <v>0.69201297184642196</v>
      </c>
      <c r="O52" s="4">
        <v>17905</v>
      </c>
      <c r="P52" s="4">
        <v>8170</v>
      </c>
      <c r="Q52" s="4">
        <f t="shared" si="7"/>
        <v>8.0422752834222677E-2</v>
      </c>
      <c r="R52" s="10">
        <f t="shared" si="5"/>
        <v>3.6696670798972313E-2</v>
      </c>
      <c r="S52" s="4">
        <v>7.0000000000000007E-2</v>
      </c>
      <c r="T52" s="11">
        <f t="shared" si="6"/>
        <v>12.313293429814879</v>
      </c>
    </row>
    <row r="53" spans="1:20" x14ac:dyDescent="0.25">
      <c r="A53" s="2"/>
      <c r="B53" s="2"/>
      <c r="C53" s="2">
        <v>2015</v>
      </c>
      <c r="D53" s="5">
        <v>8974</v>
      </c>
      <c r="E53" s="5">
        <v>40914</v>
      </c>
      <c r="F53" s="5">
        <v>234131</v>
      </c>
      <c r="G53" s="4">
        <f t="shared" si="9"/>
        <v>0.17474832465585505</v>
      </c>
      <c r="H53" s="9">
        <f t="shared" si="12"/>
        <v>0.2193381238695801</v>
      </c>
      <c r="I53" s="5">
        <v>122905</v>
      </c>
      <c r="J53" s="4">
        <f t="shared" si="10"/>
        <v>0.52494116541594238</v>
      </c>
      <c r="K53" s="5">
        <v>14698</v>
      </c>
      <c r="L53" s="4">
        <f t="shared" si="11"/>
        <v>0.1195882999064318</v>
      </c>
      <c r="M53" s="5">
        <v>172036</v>
      </c>
      <c r="N53" s="4">
        <f t="shared" si="8"/>
        <v>0.73478522707373217</v>
      </c>
      <c r="O53" s="4">
        <v>18116</v>
      </c>
      <c r="P53" s="4">
        <v>7249</v>
      </c>
      <c r="Q53" s="4">
        <f t="shared" si="7"/>
        <v>7.7375486373013405E-2</v>
      </c>
      <c r="R53" s="10">
        <f t="shared" si="5"/>
        <v>3.0961299443473953E-2</v>
      </c>
      <c r="S53" s="4">
        <v>0.66</v>
      </c>
      <c r="T53" s="11">
        <f t="shared" si="6"/>
        <v>12.363636066753839</v>
      </c>
    </row>
    <row r="54" spans="1:20" x14ac:dyDescent="0.25">
      <c r="A54" s="2"/>
      <c r="B54" s="2"/>
      <c r="C54" s="2">
        <v>2016</v>
      </c>
      <c r="D54" s="5">
        <v>12764</v>
      </c>
      <c r="E54" s="5">
        <v>43905</v>
      </c>
      <c r="F54" s="8">
        <v>250274.11</v>
      </c>
      <c r="G54" s="4">
        <f t="shared" si="9"/>
        <v>0.1754276541029354</v>
      </c>
      <c r="H54" s="9">
        <f t="shared" si="12"/>
        <v>0.29071859697073227</v>
      </c>
      <c r="I54" s="5">
        <v>132497</v>
      </c>
      <c r="J54" s="4">
        <f t="shared" si="10"/>
        <v>0.52940753640078875</v>
      </c>
      <c r="K54" s="5">
        <v>15038</v>
      </c>
      <c r="L54" s="4">
        <f t="shared" si="11"/>
        <v>0.1134969093639856</v>
      </c>
      <c r="M54" s="8">
        <v>186598.23</v>
      </c>
      <c r="N54" s="4">
        <f t="shared" si="8"/>
        <v>0.74557544126318143</v>
      </c>
      <c r="O54" s="4">
        <v>25775</v>
      </c>
      <c r="P54" s="4">
        <v>8589</v>
      </c>
      <c r="Q54" s="4">
        <f t="shared" si="7"/>
        <v>0.10298708084507822</v>
      </c>
      <c r="R54" s="10">
        <f t="shared" si="5"/>
        <v>3.4318371964243526E-2</v>
      </c>
      <c r="S54" s="4">
        <v>0.63</v>
      </c>
      <c r="T54" s="11">
        <f t="shared" si="6"/>
        <v>12.430312036193058</v>
      </c>
    </row>
    <row r="55" spans="1:20" x14ac:dyDescent="0.25">
      <c r="A55" s="2"/>
      <c r="B55" s="2"/>
      <c r="C55" s="2">
        <v>2017</v>
      </c>
      <c r="D55" s="5">
        <v>9510</v>
      </c>
      <c r="E55" s="5">
        <v>44584</v>
      </c>
      <c r="F55" s="5">
        <v>285125</v>
      </c>
      <c r="G55" s="4">
        <f t="shared" si="9"/>
        <v>0.15636650591845683</v>
      </c>
      <c r="H55" s="9">
        <f t="shared" si="12"/>
        <v>0.21330522160416293</v>
      </c>
      <c r="I55" s="5">
        <v>139406</v>
      </c>
      <c r="J55" s="4">
        <f t="shared" si="10"/>
        <v>0.48892941692240244</v>
      </c>
      <c r="K55" s="5">
        <v>17621</v>
      </c>
      <c r="L55" s="4">
        <f t="shared" si="11"/>
        <v>0.12640058534065965</v>
      </c>
      <c r="M55" s="5">
        <v>226051</v>
      </c>
      <c r="N55" s="4">
        <f t="shared" si="8"/>
        <v>0.79281367821131088</v>
      </c>
      <c r="O55" s="4">
        <v>26274</v>
      </c>
      <c r="P55" s="4">
        <v>8772</v>
      </c>
      <c r="Q55" s="4">
        <f t="shared" si="7"/>
        <v>9.2149057430951337E-2</v>
      </c>
      <c r="R55" s="10">
        <f t="shared" si="5"/>
        <v>3.0765453748355983E-2</v>
      </c>
      <c r="S55" s="4">
        <v>0.08</v>
      </c>
      <c r="T55" s="11">
        <f t="shared" si="6"/>
        <v>12.560682959586689</v>
      </c>
    </row>
    <row r="56" spans="1:20" x14ac:dyDescent="0.25">
      <c r="A56" s="2"/>
      <c r="B56" s="2"/>
      <c r="C56" s="2">
        <v>2018</v>
      </c>
      <c r="D56" s="5">
        <v>11433.57</v>
      </c>
      <c r="E56" s="8">
        <v>45336.28</v>
      </c>
      <c r="F56" s="8">
        <v>284691</v>
      </c>
      <c r="G56" s="4">
        <f t="shared" si="9"/>
        <v>0.15924732429195163</v>
      </c>
      <c r="H56" s="9">
        <f t="shared" si="12"/>
        <v>0.25219471028500795</v>
      </c>
      <c r="I56" s="5">
        <v>133166</v>
      </c>
      <c r="J56" s="4">
        <f t="shared" si="10"/>
        <v>0.46775626907770179</v>
      </c>
      <c r="K56" s="5">
        <v>21661</v>
      </c>
      <c r="L56" s="4">
        <f t="shared" si="11"/>
        <v>0.16266164035865011</v>
      </c>
      <c r="M56" s="8">
        <v>223391</v>
      </c>
      <c r="N56" s="4">
        <f t="shared" si="8"/>
        <v>0.78467882721968729</v>
      </c>
      <c r="O56" s="4">
        <v>19064</v>
      </c>
      <c r="P56" s="4">
        <v>8711</v>
      </c>
      <c r="Q56" s="4">
        <f t="shared" si="7"/>
        <v>6.6963830960585335E-2</v>
      </c>
      <c r="R56" s="10">
        <f t="shared" si="5"/>
        <v>3.0598087048765151E-2</v>
      </c>
      <c r="S56" s="4">
        <v>0.05</v>
      </c>
      <c r="T56" s="11">
        <f t="shared" si="6"/>
        <v>12.55915966054306</v>
      </c>
    </row>
    <row r="57" spans="1:20" x14ac:dyDescent="0.25">
      <c r="A57" s="2"/>
      <c r="B57" s="2"/>
      <c r="C57" s="2">
        <v>2019</v>
      </c>
      <c r="D57" s="8">
        <v>12691.23</v>
      </c>
      <c r="E57" s="5">
        <v>47222</v>
      </c>
      <c r="F57" s="5">
        <v>302296</v>
      </c>
      <c r="G57" s="4">
        <f t="shared" si="9"/>
        <v>0.15621113081218407</v>
      </c>
      <c r="H57" s="9">
        <f t="shared" si="12"/>
        <v>0.26875672356105207</v>
      </c>
      <c r="I57" s="5">
        <v>144483</v>
      </c>
      <c r="J57" s="4">
        <f t="shared" si="10"/>
        <v>0.47795207346441898</v>
      </c>
      <c r="K57" s="5">
        <v>20058</v>
      </c>
      <c r="L57" s="4">
        <f t="shared" si="11"/>
        <v>0.13882602105438011</v>
      </c>
      <c r="M57" s="5">
        <v>236461</v>
      </c>
      <c r="N57" s="4">
        <f t="shared" si="8"/>
        <v>0.78221676767142134</v>
      </c>
      <c r="O57" s="4">
        <v>19125</v>
      </c>
      <c r="P57" s="4">
        <v>8825</v>
      </c>
      <c r="Q57" s="4">
        <f t="shared" si="7"/>
        <v>6.3265805700373143E-2</v>
      </c>
      <c r="R57" s="10">
        <f t="shared" si="5"/>
        <v>2.9193241061740809E-2</v>
      </c>
      <c r="S57" s="4">
        <v>0.05</v>
      </c>
      <c r="T57" s="11">
        <f t="shared" si="6"/>
        <v>12.619161948791156</v>
      </c>
    </row>
    <row r="58" spans="1:20" x14ac:dyDescent="0.25">
      <c r="A58" s="2"/>
      <c r="B58" s="2"/>
      <c r="C58" s="2">
        <v>2020</v>
      </c>
      <c r="D58" s="5">
        <v>7018</v>
      </c>
      <c r="E58" s="5">
        <v>50219</v>
      </c>
      <c r="F58" s="5">
        <v>325873</v>
      </c>
      <c r="G58" s="4">
        <f t="shared" si="9"/>
        <v>0.15410604744793216</v>
      </c>
      <c r="H58" s="9">
        <f t="shared" si="12"/>
        <v>0.13974790417969293</v>
      </c>
      <c r="I58" s="5">
        <v>152711</v>
      </c>
      <c r="J58" s="4">
        <f t="shared" si="10"/>
        <v>0.46862121133079448</v>
      </c>
      <c r="K58" s="5">
        <v>22337</v>
      </c>
      <c r="L58" s="4">
        <f t="shared" si="11"/>
        <v>0.14626975136041281</v>
      </c>
      <c r="M58" s="5">
        <v>256951</v>
      </c>
      <c r="N58" s="4">
        <f t="shared" si="8"/>
        <v>0.78850042808087817</v>
      </c>
      <c r="O58" s="4">
        <v>19086</v>
      </c>
      <c r="P58" s="4">
        <v>7681</v>
      </c>
      <c r="Q58" s="4">
        <f t="shared" si="7"/>
        <v>5.8568828960975594E-2</v>
      </c>
      <c r="R58" s="10">
        <f t="shared" si="5"/>
        <v>2.357053207844774E-2</v>
      </c>
      <c r="S58" s="4">
        <v>0.05</v>
      </c>
      <c r="T58" s="11">
        <f t="shared" si="6"/>
        <v>12.694263013894377</v>
      </c>
    </row>
    <row r="59" spans="1:20" x14ac:dyDescent="0.25">
      <c r="A59" s="2"/>
      <c r="B59" s="2"/>
      <c r="C59" s="2">
        <v>2021</v>
      </c>
      <c r="D59" s="5">
        <v>12142</v>
      </c>
      <c r="E59" s="5">
        <v>52479</v>
      </c>
      <c r="F59" s="5">
        <v>335111</v>
      </c>
      <c r="G59" s="4">
        <f t="shared" si="9"/>
        <v>0.15660184237461616</v>
      </c>
      <c r="H59" s="9">
        <f t="shared" si="12"/>
        <v>0.23136873797137902</v>
      </c>
      <c r="I59" s="5">
        <v>147917</v>
      </c>
      <c r="J59" s="4">
        <f t="shared" si="10"/>
        <v>0.44139702964092492</v>
      </c>
      <c r="K59" s="5">
        <v>23283</v>
      </c>
      <c r="L59" s="4">
        <f t="shared" si="11"/>
        <v>0.15740584246570713</v>
      </c>
      <c r="M59" s="5">
        <v>265852</v>
      </c>
      <c r="N59" s="4">
        <f t="shared" si="8"/>
        <v>0.79332519672586099</v>
      </c>
      <c r="O59" s="4">
        <v>18782</v>
      </c>
      <c r="P59" s="4">
        <v>9446</v>
      </c>
      <c r="Q59" s="4">
        <f t="shared" si="7"/>
        <v>5.604710081137295E-2</v>
      </c>
      <c r="R59" s="10">
        <f t="shared" si="5"/>
        <v>2.8187675128539497E-2</v>
      </c>
      <c r="S59" s="4">
        <v>0.06</v>
      </c>
      <c r="T59" s="11">
        <f t="shared" si="6"/>
        <v>12.722217099208722</v>
      </c>
    </row>
    <row r="60" spans="1:20" x14ac:dyDescent="0.25">
      <c r="A60" s="2">
        <v>8</v>
      </c>
      <c r="B60" s="7" t="s">
        <v>31</v>
      </c>
      <c r="C60" s="2">
        <v>2014</v>
      </c>
      <c r="D60" s="5">
        <v>7391</v>
      </c>
      <c r="E60" s="5">
        <v>26644</v>
      </c>
      <c r="F60" s="5">
        <v>171347</v>
      </c>
      <c r="G60" s="4">
        <f t="shared" si="9"/>
        <v>0.15549732414340489</v>
      </c>
      <c r="H60" s="9">
        <f t="shared" si="12"/>
        <v>0.27739828854526349</v>
      </c>
      <c r="I60" s="5">
        <v>89797</v>
      </c>
      <c r="J60" s="4">
        <f t="shared" si="10"/>
        <v>0.52406520102482101</v>
      </c>
      <c r="K60" s="5">
        <v>3370</v>
      </c>
      <c r="L60" s="4">
        <f t="shared" si="11"/>
        <v>3.7529093399556776E-2</v>
      </c>
      <c r="M60" s="5">
        <v>96830</v>
      </c>
      <c r="N60" s="4">
        <f t="shared" si="8"/>
        <v>0.56511056511056512</v>
      </c>
      <c r="O60" s="4">
        <v>8381</v>
      </c>
      <c r="P60" s="4">
        <v>5040</v>
      </c>
      <c r="Q60" s="4">
        <f t="shared" si="7"/>
        <v>4.8912440836431335E-2</v>
      </c>
      <c r="R60" s="10">
        <f t="shared" si="5"/>
        <v>2.941399615983939E-2</v>
      </c>
      <c r="S60" s="4">
        <v>7.0000000000000007E-2</v>
      </c>
      <c r="T60" s="11">
        <f t="shared" si="6"/>
        <v>12.051446019124976</v>
      </c>
    </row>
    <row r="61" spans="1:20" x14ac:dyDescent="0.25">
      <c r="A61" s="2"/>
      <c r="B61" s="2"/>
      <c r="C61" s="2">
        <v>2015</v>
      </c>
      <c r="D61" s="5">
        <v>7077</v>
      </c>
      <c r="E61" s="5">
        <v>28251</v>
      </c>
      <c r="F61" s="5">
        <v>198578</v>
      </c>
      <c r="G61" s="4">
        <f t="shared" si="9"/>
        <v>0.14226651492108894</v>
      </c>
      <c r="H61" s="9">
        <f t="shared" si="12"/>
        <v>0.25050440692364873</v>
      </c>
      <c r="I61" s="5">
        <v>103535</v>
      </c>
      <c r="J61" s="4">
        <f t="shared" si="10"/>
        <v>0.52138202620632701</v>
      </c>
      <c r="K61" s="5">
        <v>4858</v>
      </c>
      <c r="L61" s="4">
        <f t="shared" si="11"/>
        <v>4.6921330950886173E-2</v>
      </c>
      <c r="M61" s="5">
        <v>108130</v>
      </c>
      <c r="N61" s="4">
        <f t="shared" si="8"/>
        <v>0.54452154820775711</v>
      </c>
      <c r="O61" s="4">
        <v>9303</v>
      </c>
      <c r="P61" s="4">
        <v>4572</v>
      </c>
      <c r="Q61" s="4">
        <f t="shared" si="7"/>
        <v>4.6848089919326409E-2</v>
      </c>
      <c r="R61" s="10">
        <f t="shared" si="5"/>
        <v>2.3023698496308757E-2</v>
      </c>
      <c r="S61" s="4">
        <v>0.66</v>
      </c>
      <c r="T61" s="11">
        <f t="shared" si="6"/>
        <v>12.198937249029163</v>
      </c>
    </row>
    <row r="62" spans="1:20" x14ac:dyDescent="0.25">
      <c r="A62" s="2"/>
      <c r="B62" s="2"/>
      <c r="C62" s="2">
        <v>2016</v>
      </c>
      <c r="D62" s="5">
        <v>6910</v>
      </c>
      <c r="E62" s="5">
        <v>30238</v>
      </c>
      <c r="F62" s="8">
        <v>204895.16</v>
      </c>
      <c r="G62" s="4">
        <f t="shared" si="9"/>
        <v>0.14757791252853411</v>
      </c>
      <c r="H62" s="9">
        <f t="shared" si="12"/>
        <v>0.2285204047886765</v>
      </c>
      <c r="I62" s="5">
        <v>118483</v>
      </c>
      <c r="J62" s="4">
        <f t="shared" si="10"/>
        <v>0.57826158509551906</v>
      </c>
      <c r="K62" s="5">
        <v>7013</v>
      </c>
      <c r="L62" s="4">
        <f t="shared" si="11"/>
        <v>5.9189925980942415E-2</v>
      </c>
      <c r="M62" s="8">
        <v>121989.23</v>
      </c>
      <c r="N62" s="4">
        <f t="shared" si="8"/>
        <v>0.59537389755814629</v>
      </c>
      <c r="O62" s="4">
        <v>10860</v>
      </c>
      <c r="P62" s="4">
        <v>4752</v>
      </c>
      <c r="Q62" s="4">
        <f t="shared" si="7"/>
        <v>5.3002716120771225E-2</v>
      </c>
      <c r="R62" s="10">
        <f t="shared" si="5"/>
        <v>2.3192348711409287E-2</v>
      </c>
      <c r="S62" s="4">
        <v>0.63</v>
      </c>
      <c r="T62" s="11">
        <f t="shared" si="6"/>
        <v>12.230253712669333</v>
      </c>
    </row>
    <row r="63" spans="1:20" x14ac:dyDescent="0.25">
      <c r="A63" s="2"/>
      <c r="B63" s="2"/>
      <c r="C63" s="2">
        <v>2017</v>
      </c>
      <c r="D63" s="5">
        <v>5599</v>
      </c>
      <c r="E63" s="5">
        <v>33051</v>
      </c>
      <c r="F63" s="5">
        <v>239408</v>
      </c>
      <c r="G63" s="4">
        <f t="shared" si="9"/>
        <v>0.13805303080932968</v>
      </c>
      <c r="H63" s="9">
        <f t="shared" si="12"/>
        <v>0.1694048591570603</v>
      </c>
      <c r="I63" s="8">
        <v>135443</v>
      </c>
      <c r="J63" s="4">
        <f t="shared" si="10"/>
        <v>0.56574132861057269</v>
      </c>
      <c r="K63" s="5">
        <v>10359</v>
      </c>
      <c r="L63" s="4">
        <f t="shared" si="11"/>
        <v>7.6482357892249872E-2</v>
      </c>
      <c r="M63" s="5">
        <v>178696</v>
      </c>
      <c r="N63" s="4">
        <f t="shared" si="8"/>
        <v>0.74640780592127243</v>
      </c>
      <c r="O63" s="4">
        <v>16592</v>
      </c>
      <c r="P63" s="4">
        <v>8060</v>
      </c>
      <c r="Q63" s="4">
        <f t="shared" si="7"/>
        <v>6.9304283900287381E-2</v>
      </c>
      <c r="R63" s="10">
        <f t="shared" si="5"/>
        <v>3.3666377063423111E-2</v>
      </c>
      <c r="S63" s="4">
        <v>0.08</v>
      </c>
      <c r="T63" s="11">
        <f t="shared" si="6"/>
        <v>12.3859244884232</v>
      </c>
    </row>
    <row r="64" spans="1:20" x14ac:dyDescent="0.25">
      <c r="A64" s="2"/>
      <c r="B64" s="2"/>
      <c r="C64" s="2">
        <v>2018</v>
      </c>
      <c r="D64" s="5">
        <v>8797.9599999999991</v>
      </c>
      <c r="E64" s="8">
        <v>34590.720000000001</v>
      </c>
      <c r="F64" s="8">
        <v>280953.01</v>
      </c>
      <c r="G64" s="4">
        <f t="shared" si="9"/>
        <v>0.12311923620252369</v>
      </c>
      <c r="H64" s="9">
        <f t="shared" si="12"/>
        <v>0.2543445178359976</v>
      </c>
      <c r="I64" s="5">
        <v>155498</v>
      </c>
      <c r="J64" s="4">
        <f t="shared" si="10"/>
        <v>0.55346621842563637</v>
      </c>
      <c r="K64" s="5">
        <v>16644</v>
      </c>
      <c r="L64" s="4">
        <f t="shared" si="11"/>
        <v>0.10703674645333058</v>
      </c>
      <c r="M64" s="8">
        <v>196539</v>
      </c>
      <c r="N64" s="4">
        <f t="shared" si="8"/>
        <v>0.69954402695311924</v>
      </c>
      <c r="O64" s="4">
        <v>18879</v>
      </c>
      <c r="P64" s="4">
        <v>9425</v>
      </c>
      <c r="Q64" s="4">
        <f t="shared" si="7"/>
        <v>6.7196290226611208E-2</v>
      </c>
      <c r="R64" s="10">
        <f t="shared" si="5"/>
        <v>3.354653505936811E-2</v>
      </c>
      <c r="S64" s="4">
        <v>0.05</v>
      </c>
      <c r="T64" s="11">
        <f t="shared" si="6"/>
        <v>12.545942710133069</v>
      </c>
    </row>
    <row r="65" spans="1:20" x14ac:dyDescent="0.25">
      <c r="A65" s="2"/>
      <c r="B65" s="2"/>
      <c r="C65" s="2">
        <v>2019</v>
      </c>
      <c r="D65" s="8">
        <v>8239.66</v>
      </c>
      <c r="E65" s="5">
        <v>38940</v>
      </c>
      <c r="F65" s="5">
        <v>292705</v>
      </c>
      <c r="G65" s="4">
        <f t="shared" si="9"/>
        <v>0.13303496694624281</v>
      </c>
      <c r="H65" s="9">
        <f t="shared" si="12"/>
        <v>0.21159887005649716</v>
      </c>
      <c r="I65" s="5">
        <v>163859</v>
      </c>
      <c r="J65" s="4">
        <f t="shared" si="10"/>
        <v>0.55980936437710327</v>
      </c>
      <c r="K65" s="5">
        <v>19345</v>
      </c>
      <c r="L65" s="4">
        <f t="shared" si="11"/>
        <v>0.11805881886255866</v>
      </c>
      <c r="M65" s="5">
        <v>205516</v>
      </c>
      <c r="N65" s="4">
        <f t="shared" si="8"/>
        <v>0.70212671461027309</v>
      </c>
      <c r="O65" s="4">
        <v>20405</v>
      </c>
      <c r="P65" s="4">
        <v>10806</v>
      </c>
      <c r="Q65" s="4">
        <f t="shared" si="7"/>
        <v>6.9711825899796728E-2</v>
      </c>
      <c r="R65" s="10">
        <f t="shared" si="5"/>
        <v>3.6917715788934248E-2</v>
      </c>
      <c r="S65" s="4">
        <v>0.05</v>
      </c>
      <c r="T65" s="11">
        <f t="shared" si="6"/>
        <v>12.58692055487094</v>
      </c>
    </row>
    <row r="66" spans="1:20" x14ac:dyDescent="0.25">
      <c r="A66" s="2"/>
      <c r="B66" s="2"/>
      <c r="C66" s="2">
        <v>2020</v>
      </c>
      <c r="D66" s="5">
        <v>6237</v>
      </c>
      <c r="E66" s="5">
        <v>41857</v>
      </c>
      <c r="F66" s="5">
        <v>318986</v>
      </c>
      <c r="G66" s="4">
        <f t="shared" si="9"/>
        <v>0.13121892496849391</v>
      </c>
      <c r="H66" s="9">
        <f t="shared" si="12"/>
        <v>0.14900733449602216</v>
      </c>
      <c r="I66" s="5">
        <v>176597</v>
      </c>
      <c r="J66" s="4">
        <f t="shared" si="10"/>
        <v>0.5536199080837404</v>
      </c>
      <c r="K66" s="5">
        <v>25038</v>
      </c>
      <c r="L66" s="4">
        <f t="shared" si="11"/>
        <v>0.14178043794628448</v>
      </c>
      <c r="M66" s="5">
        <v>233493</v>
      </c>
      <c r="N66" s="4">
        <f t="shared" si="8"/>
        <v>0.73198510279448004</v>
      </c>
      <c r="O66" s="4">
        <v>12795</v>
      </c>
      <c r="P66" s="4">
        <v>6371</v>
      </c>
      <c r="Q66" s="4">
        <f t="shared" si="7"/>
        <v>4.0111478246694213E-2</v>
      </c>
      <c r="R66" s="10">
        <f t="shared" si="5"/>
        <v>1.9972663377076112E-2</v>
      </c>
      <c r="S66" s="4">
        <v>0.05</v>
      </c>
      <c r="T66" s="11">
        <f t="shared" si="6"/>
        <v>12.672902493656578</v>
      </c>
    </row>
    <row r="67" spans="1:20" x14ac:dyDescent="0.25">
      <c r="A67" s="2"/>
      <c r="B67" s="2"/>
      <c r="C67" s="2">
        <v>2021</v>
      </c>
      <c r="D67" s="5">
        <v>9568</v>
      </c>
      <c r="E67" s="5">
        <v>46512</v>
      </c>
      <c r="F67" s="5">
        <v>319199</v>
      </c>
      <c r="G67" s="4">
        <f t="shared" si="9"/>
        <v>0.14571474221410469</v>
      </c>
      <c r="H67" s="9">
        <f t="shared" si="12"/>
        <v>0.20571035431716547</v>
      </c>
      <c r="I67" s="5">
        <v>200941</v>
      </c>
      <c r="J67" s="4">
        <f t="shared" si="10"/>
        <v>0.62951638319668923</v>
      </c>
      <c r="K67" s="5">
        <v>22504</v>
      </c>
      <c r="L67" s="4">
        <f t="shared" si="11"/>
        <v>0.11199307259344783</v>
      </c>
      <c r="M67" s="5">
        <v>242384</v>
      </c>
      <c r="N67" s="4">
        <f t="shared" si="8"/>
        <v>0.7593507498457075</v>
      </c>
      <c r="O67" s="4">
        <v>14373</v>
      </c>
      <c r="P67" s="4">
        <v>6460</v>
      </c>
      <c r="Q67" s="4">
        <f t="shared" si="7"/>
        <v>4.5028336554939083E-2</v>
      </c>
      <c r="R67" s="10">
        <f t="shared" si="5"/>
        <v>2.0238158640847874E-2</v>
      </c>
      <c r="S67" s="4">
        <v>0.06</v>
      </c>
      <c r="T67" s="11">
        <f t="shared" si="6"/>
        <v>12.673570011720804</v>
      </c>
    </row>
    <row r="69" spans="1:20" x14ac:dyDescent="0.25">
      <c r="F6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Data Set</vt:lpstr>
      <vt:lpstr>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2022-10-18T21:24:34Z</dcterms:created>
  <dcterms:modified xsi:type="dcterms:W3CDTF">2022-10-30T12:03:08Z</dcterms:modified>
</cp:coreProperties>
</file>