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ward\Desktop\"/>
    </mc:Choice>
  </mc:AlternateContent>
  <bookViews>
    <workbookView xWindow="0" yWindow="105" windowWidth="12765" windowHeight="5715" firstSheet="4" activeTab="5"/>
  </bookViews>
  <sheets>
    <sheet name="功能列表" sheetId="3" r:id="rId1"/>
    <sheet name="新特能源日报" sheetId="12" r:id="rId2"/>
    <sheet name="众和分产业关键指标汇报" sheetId="6" r:id="rId3"/>
    <sheet name="众和分子公司月度汇总" sheetId="7" r:id="rId4"/>
    <sheet name="众和分子公司累计汇总" sheetId="8" r:id="rId5"/>
    <sheet name="生产、发货和价格周报表" sheetId="9" r:id="rId6"/>
    <sheet name="签约周报" sheetId="10" r:id="rId7"/>
    <sheet name="应收账款回款周报 " sheetId="11" r:id="rId8"/>
    <sheet name="输变电管报" sheetId="13" r:id="rId9"/>
    <sheet name="输变电管报-财务" sheetId="14" r:id="rId10"/>
    <sheet name="应收账款日报" sheetId="15" r:id="rId11"/>
    <sheet name="指标填报情况" sheetId="16" r:id="rId12"/>
    <sheet name="按照产业汇总指标" sheetId="17" r:id="rId13"/>
    <sheet name="进度计划" sheetId="4" r:id="rId14"/>
  </sheets>
  <definedNames>
    <definedName name="_xlnm._FilterDatabase" localSheetId="5" hidden="1">生产、发货和价格周报表!$A$1:$H$3</definedName>
  </definedNames>
  <calcPr calcId="152511"/>
</workbook>
</file>

<file path=xl/calcChain.xml><?xml version="1.0" encoding="utf-8"?>
<calcChain xmlns="http://schemas.openxmlformats.org/spreadsheetml/2006/main">
  <c r="J28" i="12" l="1"/>
  <c r="J27" i="12"/>
  <c r="H27" i="12"/>
  <c r="J26" i="12"/>
  <c r="H26" i="12"/>
  <c r="H28" i="12" s="1"/>
  <c r="O24" i="12"/>
  <c r="N24" i="12"/>
  <c r="M24" i="12"/>
  <c r="L24" i="12"/>
  <c r="K24" i="12"/>
  <c r="J24" i="12"/>
  <c r="G24" i="12"/>
  <c r="F24" i="12"/>
  <c r="H22" i="12" s="1"/>
  <c r="E24" i="12"/>
  <c r="D24" i="12"/>
  <c r="P23" i="12"/>
  <c r="I23" i="12"/>
  <c r="H23" i="12"/>
  <c r="I22" i="12"/>
  <c r="I21" i="12"/>
  <c r="H21" i="12"/>
  <c r="I20" i="12"/>
  <c r="I19" i="12"/>
  <c r="H19" i="12"/>
  <c r="I18" i="12"/>
  <c r="I17" i="12"/>
  <c r="H17" i="12"/>
  <c r="I16" i="12"/>
  <c r="I15" i="12"/>
  <c r="H15" i="12"/>
  <c r="I14" i="12"/>
  <c r="I13" i="12"/>
  <c r="H13" i="12"/>
  <c r="P12" i="12"/>
  <c r="I12" i="12"/>
  <c r="H12" i="12"/>
  <c r="I11" i="12"/>
  <c r="I24" i="12" s="1"/>
  <c r="H11" i="12"/>
  <c r="H24" i="12" s="1"/>
  <c r="J8" i="12"/>
  <c r="J7" i="12"/>
  <c r="J5" i="12"/>
  <c r="J4" i="12"/>
  <c r="H14" i="12" l="1"/>
  <c r="H16" i="12"/>
  <c r="H18" i="12"/>
  <c r="H20" i="12"/>
  <c r="I13" i="10" l="1"/>
  <c r="H13" i="10"/>
  <c r="G13" i="10"/>
  <c r="K58" i="8" l="1"/>
  <c r="I58" i="8"/>
  <c r="L58" i="8" s="1"/>
  <c r="G58" i="8"/>
  <c r="E58" i="8"/>
  <c r="H58" i="8" s="1"/>
  <c r="D58" i="8"/>
  <c r="F58" i="8" s="1"/>
  <c r="C58" i="8"/>
  <c r="K57" i="8"/>
  <c r="L57" i="8" s="1"/>
  <c r="I57" i="8"/>
  <c r="G57" i="8"/>
  <c r="H57" i="8" s="1"/>
  <c r="F57" i="8"/>
  <c r="E57" i="8"/>
  <c r="D57" i="8"/>
  <c r="C57" i="8"/>
  <c r="K56" i="8"/>
  <c r="I56" i="8"/>
  <c r="L56" i="8" s="1"/>
  <c r="G56" i="8"/>
  <c r="E56" i="8"/>
  <c r="H56" i="8" s="1"/>
  <c r="D56" i="8"/>
  <c r="F56" i="8" s="1"/>
  <c r="C56" i="8"/>
  <c r="K55" i="8"/>
  <c r="L55" i="8" s="1"/>
  <c r="I55" i="8"/>
  <c r="G55" i="8"/>
  <c r="H55" i="8" s="1"/>
  <c r="F55" i="8"/>
  <c r="E55" i="8"/>
  <c r="D55" i="8"/>
  <c r="C55" i="8"/>
  <c r="L54" i="8"/>
  <c r="J54" i="8"/>
  <c r="H54" i="8"/>
  <c r="F54" i="8"/>
  <c r="L53" i="8"/>
  <c r="J53" i="8"/>
  <c r="H53" i="8"/>
  <c r="F53" i="8"/>
  <c r="L52" i="8"/>
  <c r="J52" i="8"/>
  <c r="H52" i="8"/>
  <c r="F52" i="8"/>
  <c r="L51" i="8"/>
  <c r="J51" i="8"/>
  <c r="H51" i="8"/>
  <c r="F51" i="8"/>
  <c r="L50" i="8"/>
  <c r="J50" i="8"/>
  <c r="H50" i="8"/>
  <c r="F50" i="8"/>
  <c r="L49" i="8"/>
  <c r="J49" i="8"/>
  <c r="H49" i="8"/>
  <c r="F49" i="8"/>
  <c r="L48" i="8"/>
  <c r="J48" i="8"/>
  <c r="H48" i="8"/>
  <c r="F48" i="8"/>
  <c r="L47" i="8"/>
  <c r="J47" i="8"/>
  <c r="H47" i="8"/>
  <c r="F47" i="8"/>
  <c r="L46" i="8"/>
  <c r="J46" i="8"/>
  <c r="H46" i="8"/>
  <c r="F46" i="8"/>
  <c r="L45" i="8"/>
  <c r="J45" i="8"/>
  <c r="H45" i="8"/>
  <c r="F45" i="8"/>
  <c r="L44" i="8"/>
  <c r="J44" i="8"/>
  <c r="H44" i="8"/>
  <c r="F44" i="8"/>
  <c r="L43" i="8"/>
  <c r="J43" i="8"/>
  <c r="H43" i="8"/>
  <c r="F43" i="8"/>
  <c r="L42" i="8"/>
  <c r="J42" i="8"/>
  <c r="H42" i="8"/>
  <c r="F42" i="8"/>
  <c r="L41" i="8"/>
  <c r="J41" i="8"/>
  <c r="H41" i="8"/>
  <c r="F41" i="8"/>
  <c r="L40" i="8"/>
  <c r="J40" i="8"/>
  <c r="J57" i="8" s="1"/>
  <c r="H40" i="8"/>
  <c r="F40" i="8"/>
  <c r="L39" i="8"/>
  <c r="J39" i="8"/>
  <c r="H39" i="8"/>
  <c r="F39" i="8"/>
  <c r="L38" i="8"/>
  <c r="J38" i="8"/>
  <c r="H38" i="8"/>
  <c r="F38" i="8"/>
  <c r="L37" i="8"/>
  <c r="J37" i="8"/>
  <c r="H37" i="8"/>
  <c r="F37" i="8"/>
  <c r="L36" i="8"/>
  <c r="J36" i="8"/>
  <c r="H36" i="8"/>
  <c r="F36" i="8"/>
  <c r="L35" i="8"/>
  <c r="J35" i="8"/>
  <c r="H35" i="8"/>
  <c r="F35" i="8"/>
  <c r="L34" i="8"/>
  <c r="J34" i="8"/>
  <c r="H34" i="8"/>
  <c r="F34" i="8"/>
  <c r="L33" i="8"/>
  <c r="J33" i="8"/>
  <c r="J55" i="8" s="1"/>
  <c r="H33" i="8"/>
  <c r="F33" i="8"/>
  <c r="L32" i="8"/>
  <c r="J32" i="8"/>
  <c r="H32" i="8"/>
  <c r="F32" i="8"/>
  <c r="L31" i="8"/>
  <c r="J31" i="8"/>
  <c r="H31" i="8"/>
  <c r="F31" i="8"/>
  <c r="L30" i="8"/>
  <c r="J30" i="8"/>
  <c r="H30" i="8"/>
  <c r="F30" i="8"/>
  <c r="L29" i="8"/>
  <c r="J29" i="8"/>
  <c r="H29" i="8"/>
  <c r="F29" i="8"/>
  <c r="L28" i="8"/>
  <c r="J28" i="8"/>
  <c r="H28" i="8"/>
  <c r="F28" i="8"/>
  <c r="L27" i="8"/>
  <c r="J27" i="8"/>
  <c r="J58" i="8" s="1"/>
  <c r="H27" i="8"/>
  <c r="F27" i="8"/>
  <c r="L26" i="8"/>
  <c r="J26" i="8"/>
  <c r="H26" i="8"/>
  <c r="F26" i="8"/>
  <c r="L25" i="8"/>
  <c r="J25" i="8"/>
  <c r="H25" i="8"/>
  <c r="F25" i="8"/>
  <c r="L24" i="8"/>
  <c r="J24" i="8"/>
  <c r="H24" i="8"/>
  <c r="F24" i="8"/>
  <c r="L23" i="8"/>
  <c r="J23" i="8"/>
  <c r="H23" i="8"/>
  <c r="F23" i="8"/>
  <c r="L22" i="8"/>
  <c r="J22" i="8"/>
  <c r="H22" i="8"/>
  <c r="F22" i="8"/>
  <c r="L21" i="8"/>
  <c r="J21" i="8"/>
  <c r="H21" i="8"/>
  <c r="F21" i="8"/>
  <c r="L20" i="8"/>
  <c r="J20" i="8"/>
  <c r="J56" i="8" s="1"/>
  <c r="H20" i="8"/>
  <c r="F20" i="8"/>
  <c r="L19" i="8"/>
  <c r="J19" i="8"/>
  <c r="H19" i="8"/>
  <c r="F19" i="8"/>
  <c r="L18" i="8"/>
  <c r="J18" i="8"/>
  <c r="H18" i="8"/>
  <c r="F18" i="8"/>
  <c r="L17" i="8"/>
  <c r="J17" i="8"/>
  <c r="H17" i="8"/>
  <c r="F17" i="8"/>
  <c r="L16" i="8"/>
  <c r="J16" i="8"/>
  <c r="H16" i="8"/>
  <c r="F16" i="8"/>
  <c r="L15" i="8"/>
  <c r="J15" i="8"/>
  <c r="H15" i="8"/>
  <c r="F15" i="8"/>
  <c r="L14" i="8"/>
  <c r="J14" i="8"/>
  <c r="H14" i="8"/>
  <c r="F14" i="8"/>
  <c r="F13" i="8"/>
  <c r="F12" i="8"/>
  <c r="F11" i="8"/>
  <c r="F10" i="8"/>
  <c r="F9" i="8"/>
  <c r="L8" i="8"/>
  <c r="J8" i="8"/>
  <c r="H8" i="8"/>
  <c r="F8" i="8"/>
  <c r="L7" i="8"/>
  <c r="J7" i="8"/>
  <c r="H7" i="8"/>
  <c r="F7" i="8"/>
  <c r="L6" i="8"/>
  <c r="J6" i="8"/>
  <c r="H6" i="8"/>
  <c r="F6" i="8"/>
  <c r="L5" i="8"/>
  <c r="H5" i="8"/>
  <c r="F5" i="8"/>
  <c r="L4" i="8"/>
  <c r="J4" i="8"/>
  <c r="H4" i="8"/>
  <c r="F4" i="8"/>
  <c r="H60" i="7"/>
  <c r="I60" i="7" s="1"/>
  <c r="F60" i="7"/>
  <c r="G60" i="7" s="1"/>
  <c r="D60" i="7"/>
  <c r="E60" i="7" s="1"/>
  <c r="C60" i="7"/>
  <c r="I59" i="7"/>
  <c r="H59" i="7"/>
  <c r="G59" i="7"/>
  <c r="F59" i="7"/>
  <c r="D59" i="7"/>
  <c r="C59" i="7"/>
  <c r="E59" i="7" s="1"/>
  <c r="H58" i="7"/>
  <c r="I58" i="7" s="1"/>
  <c r="F58" i="7"/>
  <c r="G58" i="7" s="1"/>
  <c r="D58" i="7"/>
  <c r="C58" i="7"/>
  <c r="E58" i="7" s="1"/>
  <c r="I57" i="7"/>
  <c r="H57" i="7"/>
  <c r="G57" i="7"/>
  <c r="F57" i="7"/>
  <c r="D57" i="7"/>
  <c r="C57" i="7"/>
  <c r="E57" i="7" s="1"/>
  <c r="I56" i="7"/>
  <c r="G56" i="7"/>
  <c r="E56" i="7"/>
  <c r="I55" i="7"/>
  <c r="G55" i="7"/>
  <c r="I54" i="7"/>
  <c r="G54" i="7"/>
  <c r="E54" i="7"/>
  <c r="I53" i="7"/>
  <c r="E53" i="7"/>
  <c r="I52" i="7"/>
  <c r="G52" i="7"/>
  <c r="E52" i="7"/>
  <c r="I51" i="7"/>
  <c r="G51" i="7"/>
  <c r="E51" i="7"/>
  <c r="E50" i="7"/>
  <c r="E49" i="7"/>
  <c r="I48" i="7"/>
  <c r="I47" i="7"/>
  <c r="E47" i="7"/>
  <c r="I46" i="7"/>
  <c r="E46" i="7"/>
  <c r="E45" i="7"/>
  <c r="I44" i="7"/>
  <c r="I43" i="7"/>
  <c r="E43" i="7"/>
  <c r="I42" i="7"/>
  <c r="G42" i="7"/>
  <c r="E42" i="7"/>
  <c r="I41" i="7"/>
  <c r="G41" i="7"/>
  <c r="E41" i="7"/>
  <c r="I40" i="7"/>
  <c r="G40" i="7"/>
  <c r="E40" i="7"/>
  <c r="I39" i="7"/>
  <c r="G39" i="7"/>
  <c r="E39" i="7"/>
  <c r="I38" i="7"/>
  <c r="G38" i="7"/>
  <c r="E38" i="7"/>
  <c r="I37" i="7"/>
  <c r="G37" i="7"/>
  <c r="E37" i="7"/>
  <c r="I36" i="7"/>
  <c r="G36" i="7"/>
  <c r="I35" i="7"/>
  <c r="G35" i="7"/>
  <c r="E35" i="7"/>
  <c r="I33" i="7"/>
  <c r="G33" i="7"/>
  <c r="E33" i="7"/>
  <c r="I32" i="7"/>
  <c r="G32" i="7"/>
  <c r="E32" i="7"/>
  <c r="I30" i="7"/>
  <c r="G30" i="7"/>
  <c r="E30" i="7"/>
  <c r="I29" i="7"/>
  <c r="G29" i="7"/>
  <c r="E29" i="7"/>
  <c r="I27" i="7"/>
  <c r="G27" i="7"/>
  <c r="E27" i="7"/>
  <c r="I26" i="7"/>
  <c r="G26" i="7"/>
  <c r="E26" i="7"/>
  <c r="I25" i="7"/>
  <c r="G25" i="7"/>
  <c r="E25" i="7"/>
  <c r="I24" i="7"/>
  <c r="G24" i="7"/>
  <c r="I23" i="7"/>
  <c r="G23" i="7"/>
  <c r="E23" i="7"/>
  <c r="I22" i="7"/>
  <c r="G22" i="7"/>
  <c r="E22" i="7"/>
  <c r="I21" i="7"/>
  <c r="G21" i="7"/>
  <c r="E21" i="7"/>
  <c r="I20" i="7"/>
  <c r="G20" i="7"/>
  <c r="E20" i="7"/>
  <c r="I19" i="7"/>
  <c r="G19" i="7"/>
  <c r="E19" i="7"/>
  <c r="I18" i="7"/>
  <c r="G18" i="7"/>
  <c r="E18" i="7"/>
  <c r="I17" i="7"/>
  <c r="G17" i="7"/>
  <c r="E17" i="7"/>
  <c r="I16" i="7"/>
  <c r="G16" i="7"/>
  <c r="E16" i="7"/>
  <c r="I15" i="7"/>
  <c r="G15" i="7"/>
  <c r="I14" i="7"/>
  <c r="G14" i="7"/>
  <c r="E14" i="7"/>
  <c r="I13" i="7"/>
  <c r="G13" i="7"/>
  <c r="E13" i="7"/>
  <c r="I12" i="7"/>
  <c r="G12" i="7"/>
  <c r="E12" i="7"/>
  <c r="I11" i="7"/>
  <c r="G11" i="7"/>
  <c r="E11" i="7"/>
  <c r="I10" i="7"/>
  <c r="G10" i="7"/>
  <c r="I9" i="7"/>
  <c r="G9" i="7"/>
  <c r="E9" i="7"/>
  <c r="I8" i="7"/>
  <c r="G8" i="7"/>
  <c r="E8" i="7"/>
  <c r="I7" i="7"/>
  <c r="G7" i="7"/>
  <c r="E7" i="7"/>
  <c r="I6" i="7"/>
  <c r="G6" i="7"/>
  <c r="E6" i="7"/>
  <c r="I5" i="7"/>
  <c r="G5" i="7"/>
  <c r="I4" i="7"/>
  <c r="G4" i="7"/>
  <c r="E4" i="7"/>
  <c r="D46" i="6"/>
  <c r="C46" i="6"/>
  <c r="D41" i="6"/>
  <c r="C41" i="6"/>
  <c r="D38" i="6"/>
  <c r="D47" i="6" s="1"/>
  <c r="C38" i="6"/>
  <c r="C47" i="6" s="1"/>
  <c r="D23" i="6"/>
  <c r="D24" i="6" s="1"/>
  <c r="C23" i="6"/>
  <c r="C24" i="6" s="1"/>
  <c r="D18" i="6"/>
  <c r="C18" i="6"/>
  <c r="D15" i="6"/>
  <c r="C15" i="6"/>
  <c r="E5" i="4" l="1"/>
  <c r="E6" i="4"/>
  <c r="E7" i="4"/>
  <c r="E10" i="4"/>
  <c r="E11" i="4"/>
  <c r="E12" i="4"/>
  <c r="E13" i="4"/>
  <c r="E14" i="4"/>
  <c r="E15" i="4"/>
  <c r="E16" i="4"/>
  <c r="E17" i="4"/>
  <c r="E18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7" i="4"/>
  <c r="E38" i="4"/>
  <c r="E39" i="4"/>
  <c r="E41" i="4"/>
  <c r="E42" i="4"/>
  <c r="E43" i="4"/>
  <c r="E44" i="4"/>
  <c r="E45" i="4"/>
  <c r="E47" i="4"/>
  <c r="E48" i="4"/>
  <c r="E49" i="4"/>
  <c r="E67" i="4"/>
</calcChain>
</file>

<file path=xl/comments1.xml><?xml version="1.0" encoding="utf-8"?>
<comments xmlns="http://schemas.openxmlformats.org/spreadsheetml/2006/main">
  <authors>
    <author>作者</author>
  </authors>
  <commentList>
    <comment ref="B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不含电厂、动力及服务公司收入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高纯铝及合金合并计算</t>
        </r>
      </text>
    </comment>
    <comment ref="K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高纯铝及合金合并计算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15%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10%</t>
        </r>
      </text>
    </comment>
    <comment ref="B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不含电厂、动力及服务公司收入</t>
        </r>
      </text>
    </comment>
  </commentList>
</comments>
</file>

<file path=xl/sharedStrings.xml><?xml version="1.0" encoding="utf-8"?>
<sst xmlns="http://schemas.openxmlformats.org/spreadsheetml/2006/main" count="1338" uniqueCount="605">
  <si>
    <t>系统设计</t>
  </si>
  <si>
    <t>大宗物资管报</t>
    <phoneticPr fontId="3" type="noConversion"/>
  </si>
  <si>
    <t>与之前已经开发的期货套保系统进行数据接口对接</t>
    <phoneticPr fontId="3" type="noConversion"/>
  </si>
  <si>
    <t>删除从各个经营单位取得数据的模块，改为从套期系统进行数据采集，采集时间为每月一次(6号)</t>
    <phoneticPr fontId="3" type="noConversion"/>
  </si>
  <si>
    <t>输变电产值/产量管报</t>
    <phoneticPr fontId="3" type="noConversion"/>
  </si>
  <si>
    <t>输变电未履约订单管报</t>
    <phoneticPr fontId="3" type="noConversion"/>
  </si>
  <si>
    <t>市场分析管报</t>
    <phoneticPr fontId="3" type="noConversion"/>
  </si>
  <si>
    <t>按照变压器和线缆不同的行业进行数据展示</t>
    <phoneticPr fontId="3" type="noConversion"/>
  </si>
  <si>
    <t>数据展示按照最新调整的产品分类进行调整展示</t>
    <phoneticPr fontId="3" type="noConversion"/>
  </si>
  <si>
    <t>可供履约订单整体名称调整</t>
    <phoneticPr fontId="3" type="noConversion"/>
  </si>
  <si>
    <t>变压器未履约订单的分类展示调整</t>
    <phoneticPr fontId="3" type="noConversion"/>
  </si>
  <si>
    <t>线缆未履约订单的分类展示调整</t>
    <phoneticPr fontId="3" type="noConversion"/>
  </si>
  <si>
    <t>变压器细分产品签约情况及趋势调整</t>
    <phoneticPr fontId="3" type="noConversion"/>
  </si>
  <si>
    <t>线缆细分产品签约情况及趋势调整</t>
    <phoneticPr fontId="3" type="noConversion"/>
  </si>
  <si>
    <t>完工产品情况管报</t>
    <phoneticPr fontId="3" type="noConversion"/>
  </si>
  <si>
    <t>将输变电产值和产量数据一起采集</t>
    <phoneticPr fontId="3" type="noConversion"/>
  </si>
  <si>
    <t>细分市场签约分类调整</t>
    <phoneticPr fontId="3" type="noConversion"/>
  </si>
  <si>
    <t>变压器完工产品情况三表合一</t>
    <phoneticPr fontId="3" type="noConversion"/>
  </si>
  <si>
    <t>去掉特殊产品产品分类数据手动录入的方式跟NC进行接口</t>
    <phoneticPr fontId="3" type="noConversion"/>
  </si>
  <si>
    <t>变压器完工产品情况调整</t>
    <phoneticPr fontId="3" type="noConversion"/>
  </si>
  <si>
    <t>线缆完工产品情况调整</t>
    <phoneticPr fontId="3" type="noConversion"/>
  </si>
  <si>
    <t>输变电应收账款日报可以让各个单位进行自己单位日报查看</t>
    <phoneticPr fontId="3" type="noConversion"/>
  </si>
  <si>
    <t>众和公司汇总报表</t>
    <phoneticPr fontId="3" type="noConversion"/>
  </si>
  <si>
    <t>各分子公司利润指标情况汇总（抵消前）</t>
    <phoneticPr fontId="3" type="noConversion"/>
  </si>
  <si>
    <t>各分子公司外销收入指标情况汇总</t>
    <phoneticPr fontId="3" type="noConversion"/>
  </si>
  <si>
    <t>分子公司2016年*月份经营指标预计完成情况汇总</t>
    <phoneticPr fontId="3" type="noConversion"/>
  </si>
  <si>
    <t>分子公司2016年1-*月份经营指标预计累计完成情况汇总</t>
    <phoneticPr fontId="3" type="noConversion"/>
  </si>
  <si>
    <t>新特能源公司关键指标日报</t>
    <phoneticPr fontId="3" type="noConversion"/>
  </si>
  <si>
    <t>多晶硅包装量日报</t>
    <phoneticPr fontId="3" type="noConversion"/>
  </si>
  <si>
    <t>多晶硅产量日报</t>
    <phoneticPr fontId="3" type="noConversion"/>
  </si>
  <si>
    <t>自备电厂日报</t>
    <phoneticPr fontId="3" type="noConversion"/>
  </si>
  <si>
    <t>多晶硅库存日报</t>
    <phoneticPr fontId="3" type="noConversion"/>
  </si>
  <si>
    <t>应收账款账面表历史数据</t>
    <phoneticPr fontId="3" type="noConversion"/>
  </si>
  <si>
    <t>应收账款账龄表历史数据</t>
    <phoneticPr fontId="3" type="noConversion"/>
  </si>
  <si>
    <t>存货账面表历史数据</t>
    <phoneticPr fontId="3" type="noConversion"/>
  </si>
  <si>
    <t>完工产品情况历史数据</t>
    <phoneticPr fontId="3" type="noConversion"/>
  </si>
  <si>
    <t>能源存货历史数据</t>
    <phoneticPr fontId="3" type="noConversion"/>
  </si>
  <si>
    <t>吨煤成本分析历史数据</t>
    <phoneticPr fontId="3" type="noConversion"/>
  </si>
  <si>
    <t>应交税费历史数据</t>
    <phoneticPr fontId="3" type="noConversion"/>
  </si>
  <si>
    <t>经营性现金流历史数据</t>
    <phoneticPr fontId="3" type="noConversion"/>
  </si>
  <si>
    <t>输变电应收账款日报</t>
    <phoneticPr fontId="3" type="noConversion"/>
  </si>
  <si>
    <t>指标填报情况</t>
    <phoneticPr fontId="3" type="noConversion"/>
  </si>
  <si>
    <t>增加年计划填报情况查看</t>
    <phoneticPr fontId="3" type="noConversion"/>
  </si>
  <si>
    <t>增加月计划填报情况查看</t>
    <phoneticPr fontId="3" type="noConversion"/>
  </si>
  <si>
    <t>指标调整</t>
    <phoneticPr fontId="3" type="noConversion"/>
  </si>
  <si>
    <t>增加现有指标完成情况的指标内容</t>
    <phoneticPr fontId="3" type="noConversion"/>
  </si>
  <si>
    <t>完成优化指标完成相关加和处理</t>
    <phoneticPr fontId="3" type="noConversion"/>
  </si>
  <si>
    <t>管报按照产业类型和总体部分进行调整</t>
    <phoneticPr fontId="3" type="noConversion"/>
  </si>
  <si>
    <t>管报历史数据处理</t>
    <phoneticPr fontId="3" type="noConversion"/>
  </si>
  <si>
    <t>新能源周报</t>
    <phoneticPr fontId="3" type="noConversion"/>
  </si>
  <si>
    <t>（西科公司、硅片事业部、柔输公司)应收账款周报</t>
    <phoneticPr fontId="3" type="noConversion"/>
  </si>
  <si>
    <t>(西科公司、硅片事业部、柔输公司)生产、发货和价格周报表</t>
    <phoneticPr fontId="3" type="noConversion"/>
  </si>
  <si>
    <t>(西科公司、硅片事业部、柔输公司)签约周报</t>
    <phoneticPr fontId="3" type="noConversion"/>
  </si>
  <si>
    <t>应收账款账面表汇总</t>
    <phoneticPr fontId="3" type="noConversion"/>
  </si>
  <si>
    <t>应收账款账龄变化汇总</t>
    <phoneticPr fontId="3" type="noConversion"/>
  </si>
  <si>
    <t>应收账款款项性质情况汇总</t>
    <phoneticPr fontId="3" type="noConversion"/>
  </si>
  <si>
    <t>逾期应收账款产生因素汇总</t>
    <phoneticPr fontId="3" type="noConversion"/>
  </si>
  <si>
    <t>存货账面表汇总</t>
    <phoneticPr fontId="3" type="noConversion"/>
  </si>
  <si>
    <t>积压库存表汇总</t>
    <phoneticPr fontId="3" type="noConversion"/>
  </si>
  <si>
    <t>存货账龄变化情况汇总</t>
    <phoneticPr fontId="3" type="noConversion"/>
  </si>
  <si>
    <t>存货性质情况汇总</t>
    <phoneticPr fontId="3" type="noConversion"/>
  </si>
  <si>
    <t>产值完成情况汇总</t>
    <phoneticPr fontId="3" type="noConversion"/>
  </si>
  <si>
    <t>产量完成情况汇总</t>
    <phoneticPr fontId="3" type="noConversion"/>
  </si>
  <si>
    <t>细分市场签约汇总</t>
    <phoneticPr fontId="3" type="noConversion"/>
  </si>
  <si>
    <t>细分产品签约情况及趋势汇总</t>
    <phoneticPr fontId="3" type="noConversion"/>
  </si>
  <si>
    <t>完工产品盈利能力变化趋势表汇总</t>
    <phoneticPr fontId="3" type="noConversion"/>
  </si>
  <si>
    <t>原材料报废情况汇总</t>
    <phoneticPr fontId="3" type="noConversion"/>
  </si>
  <si>
    <t>未履约订单毛利水平测算（转型业务口径）汇总</t>
    <phoneticPr fontId="3" type="noConversion"/>
  </si>
  <si>
    <t>应收账款账面与预警台账调节趋势表汇总</t>
    <phoneticPr fontId="3" type="noConversion"/>
  </si>
  <si>
    <t>完工产品盈利能力变化趋势-综合汇总</t>
    <phoneticPr fontId="3" type="noConversion"/>
  </si>
  <si>
    <t>未履约订单产品盈利能力变化趋势表汇总</t>
    <phoneticPr fontId="3" type="noConversion"/>
  </si>
  <si>
    <t>指标按照产业调整</t>
    <phoneticPr fontId="3" type="noConversion"/>
  </si>
  <si>
    <t>按照集成服务业务展示指标汇总(利润、收入、签约、应收等等)</t>
    <phoneticPr fontId="3" type="noConversion"/>
  </si>
  <si>
    <t>按照物流贸易业务展示指标汇总(利润、收入、签约、应收等等)</t>
    <phoneticPr fontId="3" type="noConversion"/>
  </si>
  <si>
    <t>按照制造业业务展示指标汇总(利润、收入、签约、应收等等)</t>
    <phoneticPr fontId="3" type="noConversion"/>
  </si>
  <si>
    <t>功能</t>
    <phoneticPr fontId="3" type="noConversion"/>
  </si>
  <si>
    <t>子功能</t>
    <phoneticPr fontId="3" type="noConversion"/>
  </si>
  <si>
    <t>状态</t>
    <phoneticPr fontId="3" type="noConversion"/>
  </si>
  <si>
    <t>备注</t>
    <phoneticPr fontId="3" type="noConversion"/>
  </si>
  <si>
    <t>未开始</t>
  </si>
  <si>
    <t>-</t>
    <phoneticPr fontId="3" type="noConversion"/>
  </si>
  <si>
    <t>测试</t>
    <phoneticPr fontId="3" type="noConversion"/>
  </si>
  <si>
    <t>未履约订单产品盈利能力变化趋势表汇总</t>
    <phoneticPr fontId="3" type="noConversion"/>
  </si>
  <si>
    <t>未履约订单毛利水平测算（转型业务口径）汇总</t>
    <phoneticPr fontId="3" type="noConversion"/>
  </si>
  <si>
    <t>原材料报废情况汇总</t>
    <phoneticPr fontId="3" type="noConversion"/>
  </si>
  <si>
    <t>完工产品盈利能力变化趋势-综合汇总</t>
    <phoneticPr fontId="3" type="noConversion"/>
  </si>
  <si>
    <t>完工产品盈利能力变化趋势表汇总</t>
    <phoneticPr fontId="3" type="noConversion"/>
  </si>
  <si>
    <t>细分产品签约情况及趋势汇总</t>
    <phoneticPr fontId="3" type="noConversion"/>
  </si>
  <si>
    <t>细分市场签约汇总</t>
    <phoneticPr fontId="3" type="noConversion"/>
  </si>
  <si>
    <t>产量完成情况汇总</t>
    <phoneticPr fontId="3" type="noConversion"/>
  </si>
  <si>
    <t>产值完成情况汇总</t>
    <phoneticPr fontId="3" type="noConversion"/>
  </si>
  <si>
    <t>存货性质情况汇总</t>
    <phoneticPr fontId="3" type="noConversion"/>
  </si>
  <si>
    <t>存货账龄变化情况汇总</t>
    <phoneticPr fontId="3" type="noConversion"/>
  </si>
  <si>
    <t>积压库存表汇总</t>
    <phoneticPr fontId="3" type="noConversion"/>
  </si>
  <si>
    <t>存货账面表汇总</t>
    <phoneticPr fontId="3" type="noConversion"/>
  </si>
  <si>
    <t>逾期应收账款产生因素汇总</t>
    <phoneticPr fontId="3" type="noConversion"/>
  </si>
  <si>
    <t>应收账款账面与预警台账调节趋势表汇总</t>
    <phoneticPr fontId="3" type="noConversion"/>
  </si>
  <si>
    <t>应收账款款项性质情况汇总</t>
    <phoneticPr fontId="3" type="noConversion"/>
  </si>
  <si>
    <t>应收账款账龄变化汇总</t>
    <phoneticPr fontId="3" type="noConversion"/>
  </si>
  <si>
    <t>应收账款账面表汇总</t>
    <phoneticPr fontId="3" type="noConversion"/>
  </si>
  <si>
    <t>完成优化指标完成相关加和处理</t>
    <phoneticPr fontId="3" type="noConversion"/>
  </si>
  <si>
    <t>增加现有指标完成情况的指标内容</t>
    <phoneticPr fontId="3" type="noConversion"/>
  </si>
  <si>
    <t>指标调整</t>
    <phoneticPr fontId="3" type="noConversion"/>
  </si>
  <si>
    <t>按照物流贸易业务展示指标汇总(利润、收入、签约、应收等等)</t>
    <phoneticPr fontId="3" type="noConversion"/>
  </si>
  <si>
    <t>按照集成服务业务展示指标汇总(利润、收入、签约、应收等等)</t>
    <phoneticPr fontId="3" type="noConversion"/>
  </si>
  <si>
    <t>按照制造业业务展示指标汇总(利润、收入、签约、应收等等)</t>
    <phoneticPr fontId="3" type="noConversion"/>
  </si>
  <si>
    <t>指标按照产业调整</t>
    <phoneticPr fontId="3" type="noConversion"/>
  </si>
  <si>
    <t>增加月计划填报情况查看</t>
    <phoneticPr fontId="3" type="noConversion"/>
  </si>
  <si>
    <t>增加年计划填报情况查看</t>
    <phoneticPr fontId="3" type="noConversion"/>
  </si>
  <si>
    <t>指标填报情况</t>
    <phoneticPr fontId="3" type="noConversion"/>
  </si>
  <si>
    <t>输变电应收账款日报可以让各个单位进行自己单位日报查看</t>
    <phoneticPr fontId="3" type="noConversion"/>
  </si>
  <si>
    <t>输变电应收账款日报</t>
    <phoneticPr fontId="3" type="noConversion"/>
  </si>
  <si>
    <t>（西科公司、硅片事业部、柔输公司)应收账款周报</t>
    <phoneticPr fontId="3" type="noConversion"/>
  </si>
  <si>
    <t>(西科公司、硅片事业部、柔输公司)签约周报</t>
    <phoneticPr fontId="3" type="noConversion"/>
  </si>
  <si>
    <t>新能源周报</t>
    <phoneticPr fontId="3" type="noConversion"/>
  </si>
  <si>
    <t>自备电厂日报</t>
    <phoneticPr fontId="3" type="noConversion"/>
  </si>
  <si>
    <t>多晶硅库存日报</t>
    <phoneticPr fontId="3" type="noConversion"/>
  </si>
  <si>
    <t>多晶硅产量日报</t>
    <phoneticPr fontId="3" type="noConversion"/>
  </si>
  <si>
    <t>多晶硅包装量日报</t>
    <phoneticPr fontId="3" type="noConversion"/>
  </si>
  <si>
    <t>分子公司2016年1-*月份经营指标预计累计完成情况汇总</t>
    <phoneticPr fontId="3" type="noConversion"/>
  </si>
  <si>
    <t>分子公司2016年*月份经营指标预计完成情况汇总</t>
    <phoneticPr fontId="3" type="noConversion"/>
  </si>
  <si>
    <t>各分子公司外销收入指标情况汇总</t>
    <phoneticPr fontId="3" type="noConversion"/>
  </si>
  <si>
    <t>各分子公司利润指标情况汇总（抵消前）</t>
    <phoneticPr fontId="3" type="noConversion"/>
  </si>
  <si>
    <t>众和公司汇总报表</t>
    <phoneticPr fontId="3" type="noConversion"/>
  </si>
  <si>
    <t>经营性现金流历史数据</t>
    <phoneticPr fontId="3" type="noConversion"/>
  </si>
  <si>
    <t>应交税费历史数据</t>
    <phoneticPr fontId="3" type="noConversion"/>
  </si>
  <si>
    <t>吨煤成本分析历史数据</t>
    <phoneticPr fontId="3" type="noConversion"/>
  </si>
  <si>
    <t>能源存货历史数据</t>
    <phoneticPr fontId="3" type="noConversion"/>
  </si>
  <si>
    <t>完工产品情况历史数据</t>
    <phoneticPr fontId="3" type="noConversion"/>
  </si>
  <si>
    <t>存货账面表历史数据</t>
    <phoneticPr fontId="3" type="noConversion"/>
  </si>
  <si>
    <t>应收账款账龄表历史数据</t>
    <phoneticPr fontId="3" type="noConversion"/>
  </si>
  <si>
    <t>应收账款账面表历史数据</t>
    <phoneticPr fontId="3" type="noConversion"/>
  </si>
  <si>
    <t>管报历史数据处理</t>
    <phoneticPr fontId="3" type="noConversion"/>
  </si>
  <si>
    <t>线缆完工产品情况调整</t>
    <phoneticPr fontId="3" type="noConversion"/>
  </si>
  <si>
    <t>去掉特殊产品产品分类数据手动录入的方式跟NC进行接口</t>
    <phoneticPr fontId="3" type="noConversion"/>
  </si>
  <si>
    <t>变压器完工产品情况调整</t>
    <phoneticPr fontId="3" type="noConversion"/>
  </si>
  <si>
    <t>变压器完工产品情况三表合一</t>
    <phoneticPr fontId="3" type="noConversion"/>
  </si>
  <si>
    <t>完工产品情况管报</t>
    <phoneticPr fontId="3" type="noConversion"/>
  </si>
  <si>
    <t>线缆细分产品签约情况及趋势调整</t>
    <phoneticPr fontId="3" type="noConversion"/>
  </si>
  <si>
    <t>变压器细分产品签约情况及趋势调整</t>
    <phoneticPr fontId="3" type="noConversion"/>
  </si>
  <si>
    <t>细分市场签约分类调整</t>
    <phoneticPr fontId="3" type="noConversion"/>
  </si>
  <si>
    <t>市场分析管报</t>
    <phoneticPr fontId="3" type="noConversion"/>
  </si>
  <si>
    <t>线缆未履约订单的分类展示调整</t>
    <phoneticPr fontId="3" type="noConversion"/>
  </si>
  <si>
    <t>变压器未履约订单的分类展示调整</t>
    <phoneticPr fontId="3" type="noConversion"/>
  </si>
  <si>
    <t>可供履约订单整体名称调整</t>
    <phoneticPr fontId="3" type="noConversion"/>
  </si>
  <si>
    <t>输变电未履约订单管报</t>
    <phoneticPr fontId="3" type="noConversion"/>
  </si>
  <si>
    <t>数据展示按照最新调整的产品分类进行调整展示</t>
    <phoneticPr fontId="3" type="noConversion"/>
  </si>
  <si>
    <t>将输变电产值和产量数据一起采集</t>
    <phoneticPr fontId="3" type="noConversion"/>
  </si>
  <si>
    <t>输变电产值/产量管报</t>
    <phoneticPr fontId="3" type="noConversion"/>
  </si>
  <si>
    <t>删除从各个经营单位取得数据的模块，改为从套期系统进行数据采集，采集时间为每月一次(6号)</t>
    <phoneticPr fontId="3" type="noConversion"/>
  </si>
  <si>
    <t>按照变压器和线缆不同的行业进行数据展示</t>
    <phoneticPr fontId="3" type="noConversion"/>
  </si>
  <si>
    <t>与之前已经开发的期货套保系统进行数据接口对接</t>
    <phoneticPr fontId="3" type="noConversion"/>
  </si>
  <si>
    <t>大宗物资管报</t>
    <phoneticPr fontId="3" type="noConversion"/>
  </si>
  <si>
    <t>-</t>
    <phoneticPr fontId="3" type="noConversion"/>
  </si>
  <si>
    <t>需求及项目管理</t>
    <phoneticPr fontId="3" type="noConversion"/>
  </si>
  <si>
    <t>工时（天）</t>
    <phoneticPr fontId="3" type="noConversion"/>
  </si>
  <si>
    <t>子任务</t>
    <phoneticPr fontId="3" type="noConversion"/>
  </si>
  <si>
    <t>任务</t>
    <phoneticPr fontId="3" type="noConversion"/>
  </si>
  <si>
    <t>9周</t>
    <phoneticPr fontId="3" type="noConversion"/>
  </si>
  <si>
    <t>1周</t>
    <phoneticPr fontId="3" type="noConversion"/>
  </si>
  <si>
    <t>七月</t>
    <phoneticPr fontId="3" type="noConversion"/>
  </si>
  <si>
    <t>六月</t>
    <phoneticPr fontId="3" type="noConversion"/>
  </si>
  <si>
    <t>1、各分子公司利润指标情况汇总（抵消前）</t>
    <phoneticPr fontId="8" type="noConversion"/>
  </si>
  <si>
    <t>选择：</t>
    <phoneticPr fontId="10" type="noConversion"/>
  </si>
  <si>
    <t>年</t>
    <phoneticPr fontId="8" type="noConversion"/>
  </si>
  <si>
    <t>季度</t>
    <phoneticPr fontId="8" type="noConversion"/>
  </si>
  <si>
    <t>月</t>
    <phoneticPr fontId="8" type="noConversion"/>
  </si>
  <si>
    <t>公司</t>
    <phoneticPr fontId="8" type="noConversion"/>
  </si>
  <si>
    <t>产业</t>
    <phoneticPr fontId="8" type="noConversion"/>
  </si>
  <si>
    <t>单位</t>
    <phoneticPr fontId="8" type="noConversion"/>
  </si>
  <si>
    <t>年度计划</t>
    <phoneticPr fontId="8" type="noConversion"/>
  </si>
  <si>
    <t>季度计划</t>
    <phoneticPr fontId="8" type="noConversion"/>
  </si>
  <si>
    <t>当月完成</t>
    <phoneticPr fontId="10" type="noConversion"/>
  </si>
  <si>
    <t>季度累计完成</t>
    <phoneticPr fontId="10" type="noConversion"/>
  </si>
  <si>
    <t>年度累计完成</t>
    <phoneticPr fontId="10" type="noConversion"/>
  </si>
  <si>
    <t>下季度预计完成</t>
    <phoneticPr fontId="10" type="noConversion"/>
  </si>
  <si>
    <t>*月计划</t>
    <phoneticPr fontId="8" type="noConversion"/>
  </si>
  <si>
    <t>*月预计/实际完成</t>
    <phoneticPr fontId="8" type="noConversion"/>
  </si>
  <si>
    <t>月度计划完成率</t>
    <phoneticPr fontId="8" type="noConversion"/>
  </si>
  <si>
    <t>去年同期完成</t>
    <phoneticPr fontId="8" type="noConversion"/>
  </si>
  <si>
    <t>同比增长率</t>
    <phoneticPr fontId="8" type="noConversion"/>
  </si>
  <si>
    <t>季度累计完成</t>
    <phoneticPr fontId="8" type="noConversion"/>
  </si>
  <si>
    <t>季度计划完成率</t>
    <phoneticPr fontId="8" type="noConversion"/>
  </si>
  <si>
    <t>年累计完成</t>
    <phoneticPr fontId="8" type="noConversion"/>
  </si>
  <si>
    <t>年计划完成率</t>
    <phoneticPr fontId="8" type="noConversion"/>
  </si>
  <si>
    <t>下季度
首月预
计</t>
    <phoneticPr fontId="10" type="noConversion"/>
  </si>
  <si>
    <t>下季度
次月预
计</t>
    <phoneticPr fontId="10" type="noConversion"/>
  </si>
  <si>
    <t>下季度
末月预
计</t>
    <phoneticPr fontId="10" type="noConversion"/>
  </si>
  <si>
    <t>季度预
计合计</t>
    <phoneticPr fontId="10" type="noConversion"/>
  </si>
  <si>
    <t>季度预
计完成
率</t>
    <phoneticPr fontId="10" type="noConversion"/>
  </si>
  <si>
    <t>年度
累计</t>
    <phoneticPr fontId="10" type="noConversion"/>
  </si>
  <si>
    <t>年度累
计完成
率</t>
    <phoneticPr fontId="10" type="noConversion"/>
  </si>
  <si>
    <t>去年
同期</t>
    <phoneticPr fontId="10" type="noConversion"/>
  </si>
  <si>
    <t>同比
增幅</t>
    <phoneticPr fontId="10" type="noConversion"/>
  </si>
  <si>
    <t>同现有系统</t>
    <phoneticPr fontId="8" type="noConversion"/>
  </si>
  <si>
    <t>制造业</t>
    <phoneticPr fontId="8" type="noConversion"/>
  </si>
  <si>
    <t>高纯铝制品公司</t>
    <phoneticPr fontId="8" type="noConversion"/>
  </si>
  <si>
    <t>合金材料公司</t>
    <phoneticPr fontId="8" type="noConversion"/>
  </si>
  <si>
    <t>铝箔公司</t>
    <phoneticPr fontId="8" type="noConversion"/>
  </si>
  <si>
    <t>电极箔公司</t>
    <phoneticPr fontId="8" type="noConversion"/>
  </si>
  <si>
    <t>金属结构与炭素材料公司</t>
    <phoneticPr fontId="8" type="noConversion"/>
  </si>
  <si>
    <t>五元电线电缆公司</t>
    <phoneticPr fontId="8" type="noConversion"/>
  </si>
  <si>
    <t>热电公司</t>
    <phoneticPr fontId="8" type="noConversion"/>
  </si>
  <si>
    <t>动力保障公司</t>
    <phoneticPr fontId="8" type="noConversion"/>
  </si>
  <si>
    <t>小计</t>
    <phoneticPr fontId="8" type="noConversion"/>
  </si>
  <si>
    <t>物流贸易业</t>
    <phoneticPr fontId="8" type="noConversion"/>
  </si>
  <si>
    <t>现代物流公司</t>
    <phoneticPr fontId="8" type="noConversion"/>
  </si>
  <si>
    <t>贸易公司</t>
    <phoneticPr fontId="8" type="noConversion"/>
  </si>
  <si>
    <t>小计</t>
    <phoneticPr fontId="8" type="noConversion"/>
  </si>
  <si>
    <t>服务业</t>
    <phoneticPr fontId="8" type="noConversion"/>
  </si>
  <si>
    <t>冶金建设工程公司</t>
    <phoneticPr fontId="8" type="noConversion"/>
  </si>
  <si>
    <t>电力建设工程公司</t>
    <phoneticPr fontId="8" type="noConversion"/>
  </si>
  <si>
    <t>经纬众和公司</t>
    <phoneticPr fontId="8" type="noConversion"/>
  </si>
  <si>
    <t>服务公司</t>
    <phoneticPr fontId="8" type="noConversion"/>
  </si>
  <si>
    <t>合计</t>
    <phoneticPr fontId="8" type="noConversion"/>
  </si>
  <si>
    <t>2、各分子公司外销收入指标情况汇总</t>
    <phoneticPr fontId="8" type="noConversion"/>
  </si>
  <si>
    <t>分子公司2016年*月份经营指标预计完成</t>
    <phoneticPr fontId="10" type="noConversion"/>
  </si>
  <si>
    <t>选择：</t>
    <phoneticPr fontId="10" type="noConversion"/>
  </si>
  <si>
    <t>年</t>
    <phoneticPr fontId="10" type="noConversion"/>
  </si>
  <si>
    <t>季度</t>
    <phoneticPr fontId="10" type="noConversion"/>
  </si>
  <si>
    <t>月</t>
    <phoneticPr fontId="10" type="noConversion"/>
  </si>
  <si>
    <t>数据类型：</t>
    <phoneticPr fontId="10" type="noConversion"/>
  </si>
  <si>
    <t>20日预计/28日预计/实际完成</t>
    <phoneticPr fontId="10" type="noConversion"/>
  </si>
  <si>
    <t>报表类型：</t>
    <phoneticPr fontId="8" type="noConversion"/>
  </si>
  <si>
    <t>月度</t>
    <phoneticPr fontId="8" type="noConversion"/>
  </si>
  <si>
    <t>分子公司</t>
    <phoneticPr fontId="10" type="noConversion"/>
  </si>
  <si>
    <t>经营指标</t>
    <phoneticPr fontId="10" type="noConversion"/>
  </si>
  <si>
    <t>*月下达计划</t>
    <phoneticPr fontId="10" type="noConversion"/>
  </si>
  <si>
    <t>*月预计完成</t>
    <phoneticPr fontId="10" type="noConversion"/>
  </si>
  <si>
    <t>计划完成率</t>
    <phoneticPr fontId="10" type="noConversion"/>
  </si>
  <si>
    <t>去年同期完成</t>
    <phoneticPr fontId="10" type="noConversion"/>
  </si>
  <si>
    <t>同比增减</t>
    <phoneticPr fontId="10" type="noConversion"/>
  </si>
  <si>
    <t>上月完成</t>
    <phoneticPr fontId="10" type="noConversion"/>
  </si>
  <si>
    <t>环比增减</t>
    <phoneticPr fontId="10" type="noConversion"/>
  </si>
  <si>
    <t>高纯铝制品公司</t>
    <phoneticPr fontId="10" type="noConversion"/>
  </si>
  <si>
    <t>利润总额</t>
    <phoneticPr fontId="10" type="noConversion"/>
  </si>
  <si>
    <t>销售收入</t>
    <phoneticPr fontId="10" type="noConversion"/>
  </si>
  <si>
    <t>-</t>
    <phoneticPr fontId="10" type="noConversion"/>
  </si>
  <si>
    <t>其中：外销收入</t>
    <phoneticPr fontId="10" type="noConversion"/>
  </si>
  <si>
    <t>应收账款</t>
    <phoneticPr fontId="10" type="noConversion"/>
  </si>
  <si>
    <t>存货</t>
    <phoneticPr fontId="10" type="noConversion"/>
  </si>
  <si>
    <t>合金材料公司</t>
    <phoneticPr fontId="10" type="noConversion"/>
  </si>
  <si>
    <t>利润总额</t>
    <phoneticPr fontId="10" type="noConversion"/>
  </si>
  <si>
    <t>销售收入</t>
    <phoneticPr fontId="10" type="noConversion"/>
  </si>
  <si>
    <t>其中：外销收入</t>
    <phoneticPr fontId="10" type="noConversion"/>
  </si>
  <si>
    <t>应收账款</t>
    <phoneticPr fontId="10" type="noConversion"/>
  </si>
  <si>
    <t>存货</t>
    <phoneticPr fontId="10" type="noConversion"/>
  </si>
  <si>
    <t>铝箔公司</t>
    <phoneticPr fontId="10" type="noConversion"/>
  </si>
  <si>
    <t>利润总额</t>
    <phoneticPr fontId="10" type="noConversion"/>
  </si>
  <si>
    <t>销售收入</t>
    <phoneticPr fontId="10" type="noConversion"/>
  </si>
  <si>
    <t>电极箔公司</t>
    <phoneticPr fontId="10" type="noConversion"/>
  </si>
  <si>
    <t>外销收入</t>
    <phoneticPr fontId="10" type="noConversion"/>
  </si>
  <si>
    <t>金属结构与炭素材料公司</t>
    <phoneticPr fontId="10" type="noConversion"/>
  </si>
  <si>
    <t>五元线缆公司</t>
    <phoneticPr fontId="10" type="noConversion"/>
  </si>
  <si>
    <t>利润</t>
    <phoneticPr fontId="10" type="noConversion"/>
  </si>
  <si>
    <t>/</t>
    <phoneticPr fontId="10" type="noConversion"/>
  </si>
  <si>
    <t>热电公司</t>
    <phoneticPr fontId="10" type="noConversion"/>
  </si>
  <si>
    <t>发电量</t>
    <phoneticPr fontId="10" type="noConversion"/>
  </si>
  <si>
    <t>动力保障公司</t>
    <phoneticPr fontId="10" type="noConversion"/>
  </si>
  <si>
    <t>现代物流公司</t>
    <phoneticPr fontId="10" type="noConversion"/>
  </si>
  <si>
    <t>贸易公司</t>
    <phoneticPr fontId="10" type="noConversion"/>
  </si>
  <si>
    <t>冶金建设工程公司</t>
    <phoneticPr fontId="10" type="noConversion"/>
  </si>
  <si>
    <t>电力建设工程公司</t>
    <phoneticPr fontId="10" type="noConversion"/>
  </si>
  <si>
    <t>经纬众和公司</t>
    <phoneticPr fontId="10" type="noConversion"/>
  </si>
  <si>
    <t>服务公司</t>
    <phoneticPr fontId="10" type="noConversion"/>
  </si>
  <si>
    <t>毛利润</t>
    <phoneticPr fontId="10" type="noConversion"/>
  </si>
  <si>
    <t>合计</t>
    <phoneticPr fontId="10" type="noConversion"/>
  </si>
  <si>
    <t>分子公司2016年1-*月份经营指标预计累计完成</t>
    <phoneticPr fontId="10" type="noConversion"/>
  </si>
  <si>
    <t>年</t>
    <phoneticPr fontId="10" type="noConversion"/>
  </si>
  <si>
    <t>季度</t>
    <phoneticPr fontId="10" type="noConversion"/>
  </si>
  <si>
    <t>月</t>
    <phoneticPr fontId="10" type="noConversion"/>
  </si>
  <si>
    <t>数据类型：</t>
    <phoneticPr fontId="8" type="noConversion"/>
  </si>
  <si>
    <t>累计</t>
    <phoneticPr fontId="8" type="noConversion"/>
  </si>
  <si>
    <t>项目公司</t>
    <phoneticPr fontId="10" type="noConversion"/>
  </si>
  <si>
    <t>年度计划</t>
    <phoneticPr fontId="10" type="noConversion"/>
  </si>
  <si>
    <t>*季度累计预计完成</t>
    <phoneticPr fontId="8" type="noConversion"/>
  </si>
  <si>
    <t>去年同期累计</t>
    <phoneticPr fontId="10" type="noConversion"/>
  </si>
  <si>
    <t>同比增减</t>
    <phoneticPr fontId="10" type="noConversion"/>
  </si>
  <si>
    <t>截至*月累计预计完成</t>
    <phoneticPr fontId="10" type="noConversion"/>
  </si>
  <si>
    <t>年计划完成率</t>
    <phoneticPr fontId="10" type="noConversion"/>
  </si>
  <si>
    <t>高纯铝制品公司</t>
    <phoneticPr fontId="10" type="noConversion"/>
  </si>
  <si>
    <t>/</t>
    <phoneticPr fontId="10" type="noConversion"/>
  </si>
  <si>
    <t>铝箔公司</t>
    <phoneticPr fontId="10" type="noConversion"/>
  </si>
  <si>
    <t>新能源公司制造业项目公司周报表</t>
    <phoneticPr fontId="10" type="noConversion"/>
  </si>
  <si>
    <t>周期</t>
    <phoneticPr fontId="10" type="noConversion"/>
  </si>
  <si>
    <t>项目公司</t>
    <phoneticPr fontId="10" type="noConversion"/>
  </si>
  <si>
    <t>产品种类</t>
    <phoneticPr fontId="10" type="noConversion"/>
  </si>
  <si>
    <t>产品型号</t>
    <phoneticPr fontId="10" type="noConversion"/>
  </si>
  <si>
    <t>本周生产量</t>
    <phoneticPr fontId="10" type="noConversion"/>
  </si>
  <si>
    <t>本周发货量</t>
    <phoneticPr fontId="10" type="noConversion"/>
  </si>
  <si>
    <t>本周销售价格</t>
    <phoneticPr fontId="10" type="noConversion"/>
  </si>
  <si>
    <t>开始</t>
  </si>
  <si>
    <t>截至</t>
  </si>
  <si>
    <t>西科公司</t>
    <phoneticPr fontId="10" type="noConversion"/>
  </si>
  <si>
    <t>逆变器（单位MW）</t>
    <phoneticPr fontId="10" type="noConversion"/>
  </si>
  <si>
    <t>1MW一体化机房</t>
    <phoneticPr fontId="10" type="noConversion"/>
  </si>
  <si>
    <t>500KW逆变器</t>
    <phoneticPr fontId="10" type="noConversion"/>
  </si>
  <si>
    <t>其他</t>
    <phoneticPr fontId="10" type="noConversion"/>
  </si>
  <si>
    <t>汇流箱（单位：台）</t>
    <phoneticPr fontId="10" type="noConversion"/>
  </si>
  <si>
    <t>充电桩（单位：台）</t>
    <phoneticPr fontId="10" type="noConversion"/>
  </si>
  <si>
    <t>APF（单位：台）</t>
    <phoneticPr fontId="10" type="noConversion"/>
  </si>
  <si>
    <t>硅片事业部</t>
    <phoneticPr fontId="10" type="noConversion"/>
  </si>
  <si>
    <t>硅片（单位：万片）</t>
  </si>
  <si>
    <t>硅棒（单位：kg）</t>
  </si>
  <si>
    <t>柔输公司</t>
    <phoneticPr fontId="10" type="noConversion"/>
  </si>
  <si>
    <t>SVG（单位：MVar）</t>
    <phoneticPr fontId="10" type="noConversion"/>
  </si>
  <si>
    <t>新能源公司制造业项目公司签约周报表</t>
    <phoneticPr fontId="10" type="noConversion"/>
  </si>
  <si>
    <t>项目公司</t>
    <phoneticPr fontId="10" type="noConversion"/>
  </si>
  <si>
    <t>客户名称</t>
  </si>
  <si>
    <t>产品名称</t>
  </si>
  <si>
    <t>签订日期</t>
  </si>
  <si>
    <t>签约量</t>
    <phoneticPr fontId="10" type="noConversion"/>
  </si>
  <si>
    <t>签约单价</t>
  </si>
  <si>
    <t>签约金额</t>
  </si>
  <si>
    <t>西科公司</t>
    <phoneticPr fontId="10" type="noConversion"/>
  </si>
  <si>
    <t>合计</t>
    <phoneticPr fontId="10" type="noConversion"/>
  </si>
  <si>
    <r>
      <t>新能源公司制造业项目公司应收账</t>
    </r>
    <r>
      <rPr>
        <b/>
        <sz val="16"/>
        <color indexed="8"/>
        <rFont val="宋体"/>
        <family val="3"/>
        <charset val="134"/>
      </rPr>
      <t>周报表</t>
    </r>
    <phoneticPr fontId="10" type="noConversion"/>
  </si>
  <si>
    <t>周期</t>
    <phoneticPr fontId="10" type="noConversion"/>
  </si>
  <si>
    <t>项目公司</t>
    <phoneticPr fontId="10" type="noConversion"/>
  </si>
  <si>
    <t>项目名称</t>
    <phoneticPr fontId="10" type="noConversion"/>
  </si>
  <si>
    <t>客户名称</t>
    <phoneticPr fontId="10" type="noConversion"/>
  </si>
  <si>
    <t>合同金额</t>
    <phoneticPr fontId="10" type="noConversion"/>
  </si>
  <si>
    <t>应收账款金额</t>
    <phoneticPr fontId="10" type="noConversion"/>
  </si>
  <si>
    <t>逾期款金额</t>
    <phoneticPr fontId="10" type="noConversion"/>
  </si>
  <si>
    <t>逾期款时间（月）</t>
    <phoneticPr fontId="10" type="noConversion"/>
  </si>
  <si>
    <t>西科公司</t>
    <phoneticPr fontId="10" type="noConversion"/>
  </si>
  <si>
    <t>合计</t>
    <phoneticPr fontId="10" type="noConversion"/>
  </si>
  <si>
    <t>硅片事业部</t>
    <phoneticPr fontId="10" type="noConversion"/>
  </si>
  <si>
    <t>柔输公司</t>
    <phoneticPr fontId="10" type="noConversion"/>
  </si>
  <si>
    <t>总计</t>
    <phoneticPr fontId="10" type="noConversion"/>
  </si>
  <si>
    <r>
      <t>新特能源股份有限公司</t>
    </r>
    <r>
      <rPr>
        <b/>
        <u/>
        <sz val="18"/>
        <rFont val="黑体"/>
        <family val="3"/>
        <charset val="134"/>
      </rPr>
      <t>2016年</t>
    </r>
    <r>
      <rPr>
        <b/>
        <sz val="18"/>
        <rFont val="黑体"/>
        <family val="3"/>
        <charset val="134"/>
      </rPr>
      <t>关键指标日报表</t>
    </r>
    <phoneticPr fontId="42" type="noConversion"/>
  </si>
  <si>
    <t>多晶硅包装量
（吨）</t>
    <phoneticPr fontId="8" type="noConversion"/>
  </si>
  <si>
    <t>分公司</t>
  </si>
  <si>
    <t>月计划</t>
  </si>
  <si>
    <t>当日完成</t>
  </si>
  <si>
    <t>月累计完成</t>
  </si>
  <si>
    <t>月度完成比</t>
  </si>
  <si>
    <t>备注</t>
  </si>
  <si>
    <t>一分公司</t>
  </si>
  <si>
    <t>二分公司</t>
  </si>
  <si>
    <t>多晶硅产量
（吨）</t>
    <phoneticPr fontId="8" type="noConversion"/>
  </si>
  <si>
    <t>月累计完成</t>
    <phoneticPr fontId="42" type="noConversion"/>
  </si>
  <si>
    <t>多晶硅库存
（吨）</t>
    <phoneticPr fontId="8" type="noConversion"/>
  </si>
  <si>
    <t>产品等级</t>
    <phoneticPr fontId="8" type="noConversion"/>
  </si>
  <si>
    <t>当日库存</t>
    <phoneticPr fontId="8" type="noConversion"/>
  </si>
  <si>
    <t>当日入库</t>
  </si>
  <si>
    <t>当日质量等级比率</t>
  </si>
  <si>
    <t>当日出库</t>
  </si>
  <si>
    <t>本月累计入库</t>
  </si>
  <si>
    <t>本月累计出库</t>
  </si>
  <si>
    <t>一分公司</t>
    <phoneticPr fontId="42" type="noConversion"/>
  </si>
  <si>
    <t>多晶硅正品料</t>
    <phoneticPr fontId="8" type="noConversion"/>
  </si>
  <si>
    <t>特级品</t>
    <phoneticPr fontId="10" type="noConversion"/>
  </si>
  <si>
    <t>太一品</t>
    <phoneticPr fontId="10" type="noConversion"/>
  </si>
  <si>
    <t>太二品</t>
    <phoneticPr fontId="10" type="noConversion"/>
  </si>
  <si>
    <t>太三品</t>
    <phoneticPr fontId="10" type="noConversion"/>
  </si>
  <si>
    <t>入库菜花料</t>
    <phoneticPr fontId="8" type="noConversion"/>
  </si>
  <si>
    <t>免洗及合格菜花料</t>
    <phoneticPr fontId="10" type="noConversion"/>
  </si>
  <si>
    <t>入库中间料</t>
    <phoneticPr fontId="8" type="noConversion"/>
  </si>
  <si>
    <t>异常多晶硅料</t>
  </si>
  <si>
    <t>异常菜花料</t>
  </si>
  <si>
    <t>细棒料</t>
  </si>
  <si>
    <t>碳头料</t>
  </si>
  <si>
    <t>碎硅芯</t>
    <phoneticPr fontId="8" type="noConversion"/>
  </si>
  <si>
    <t>异常碎料</t>
  </si>
  <si>
    <t>料头</t>
  </si>
  <si>
    <t>粉末料</t>
  </si>
  <si>
    <t>合计</t>
    <phoneticPr fontId="8" type="noConversion"/>
  </si>
  <si>
    <t>自备电厂</t>
  </si>
  <si>
    <t>指标名称</t>
  </si>
  <si>
    <t>单位</t>
  </si>
  <si>
    <t>#1</t>
  </si>
  <si>
    <t>#2</t>
  </si>
  <si>
    <t>月累计完成</t>
    <phoneticPr fontId="8" type="noConversion"/>
  </si>
  <si>
    <t>#1月累
计完成</t>
    <phoneticPr fontId="8" type="noConversion"/>
  </si>
  <si>
    <t>#2月累
计完成</t>
    <phoneticPr fontId="8" type="noConversion"/>
  </si>
  <si>
    <t>发电量</t>
  </si>
  <si>
    <t>万kw·h</t>
  </si>
  <si>
    <t>上网电量</t>
  </si>
  <si>
    <t>标准煤耗</t>
  </si>
  <si>
    <t>g/kw·h</t>
  </si>
  <si>
    <t>月份</t>
  </si>
  <si>
    <t>期货盈亏（万元）</t>
  </si>
  <si>
    <t>市场现货月均价(元/吨）</t>
  </si>
  <si>
    <t>采购月均价（元/吨）（摊入当月期货盈亏）</t>
  </si>
  <si>
    <t>目标利润倒算价（元/吨）</t>
  </si>
  <si>
    <t>采购量（吨）</t>
  </si>
  <si>
    <t>期现货合计盈亏（万元）</t>
  </si>
  <si>
    <t>大宗物资管报</t>
    <phoneticPr fontId="3" type="noConversion"/>
  </si>
  <si>
    <t>序号</t>
  </si>
  <si>
    <t>产品类型</t>
  </si>
  <si>
    <t>上年度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</si>
  <si>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</si>
  <si>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</si>
  <si>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</si>
  <si>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</si>
  <si>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</si>
  <si>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</si>
  <si>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</si>
  <si>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</si>
  <si>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</si>
  <si>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</si>
  <si>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</si>
  <si>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4月</t>
  </si>
  <si>
    <t>交流变压器</t>
  </si>
  <si>
    <t xml:space="preserve"> 35KV及以下</t>
  </si>
  <si>
    <t xml:space="preserve"> 66-110KV</t>
  </si>
  <si>
    <t xml:space="preserve"> 220KV</t>
  </si>
  <si>
    <t xml:space="preserve"> 330KV</t>
  </si>
  <si>
    <t xml:space="preserve"> 500KV</t>
  </si>
  <si>
    <t xml:space="preserve"> 750kV</t>
  </si>
  <si>
    <t xml:space="preserve"> 1000kV</t>
  </si>
  <si>
    <t>直流变压器</t>
  </si>
  <si>
    <t xml:space="preserve"> ±400kv及以下</t>
  </si>
  <si>
    <t xml:space="preserve"> ±500kV</t>
  </si>
  <si>
    <t xml:space="preserve"> ±600kV</t>
  </si>
  <si>
    <t xml:space="preserve"> ±800kV及以上</t>
  </si>
  <si>
    <t xml:space="preserve"> 平波电抗器</t>
  </si>
  <si>
    <t>电抗器</t>
  </si>
  <si>
    <t xml:space="preserve"> 330kV及以下</t>
  </si>
  <si>
    <t xml:space="preserve"> 500kV电</t>
  </si>
  <si>
    <t xml:space="preserve"> 750kV电</t>
  </si>
  <si>
    <t xml:space="preserve"> 1000kV电</t>
  </si>
  <si>
    <t>干式变压器</t>
  </si>
  <si>
    <t xml:space="preserve">   F级干变</t>
  </si>
  <si>
    <t xml:space="preserve"> H级干变</t>
  </si>
  <si>
    <t xml:space="preserve"> 干式电抗器</t>
  </si>
  <si>
    <t>配电变压器</t>
  </si>
  <si>
    <t xml:space="preserve">  非晶合金</t>
  </si>
  <si>
    <t xml:space="preserve"> 卷铁芯</t>
  </si>
  <si>
    <t>叠铁芯</t>
  </si>
  <si>
    <t xml:space="preserve"> 其它</t>
  </si>
  <si>
    <t>箱式变电站</t>
  </si>
  <si>
    <t>欧式变电站</t>
  </si>
  <si>
    <t>美式变电站</t>
  </si>
  <si>
    <t>华式变电站</t>
  </si>
  <si>
    <t>特种变压器</t>
  </si>
  <si>
    <t xml:space="preserve"> 整流变</t>
  </si>
  <si>
    <t xml:space="preserve"> 牵引变</t>
  </si>
  <si>
    <t xml:space="preserve">    隔爆变</t>
  </si>
  <si>
    <t xml:space="preserve"> 油田变</t>
  </si>
  <si>
    <t xml:space="preserve">产业链延伸类:     </t>
  </si>
  <si>
    <t>配网自动化</t>
  </si>
  <si>
    <t xml:space="preserve"> 开关</t>
  </si>
  <si>
    <t xml:space="preserve"> 套管</t>
  </si>
  <si>
    <t xml:space="preserve"> 互感器</t>
  </si>
  <si>
    <t xml:space="preserve"> 维修备件</t>
  </si>
  <si>
    <t>合计</t>
  </si>
  <si>
    <t>产品</t>
  </si>
  <si>
    <t>本年度</t>
  </si>
  <si>
    <t>导线</t>
  </si>
  <si>
    <t>布电线</t>
  </si>
  <si>
    <t>架空线</t>
  </si>
  <si>
    <t>控制电缆</t>
  </si>
  <si>
    <t>交联电缆</t>
  </si>
  <si>
    <t>电力电缆</t>
  </si>
  <si>
    <t>电磁线</t>
  </si>
  <si>
    <t>特种电缆</t>
  </si>
  <si>
    <t>电缆附件</t>
  </si>
  <si>
    <t>铜杆</t>
  </si>
  <si>
    <t>铝杆</t>
  </si>
  <si>
    <t>PVC料</t>
  </si>
  <si>
    <t>工装轮</t>
  </si>
  <si>
    <t>其他</t>
  </si>
  <si>
    <t>变压器未履约订单毛利水平测算</t>
    <phoneticPr fontId="3" type="noConversion"/>
  </si>
  <si>
    <t>线缆未履约订单毛利水平测算</t>
    <phoneticPr fontId="3" type="noConversion"/>
  </si>
  <si>
    <t>输变电产值/产量完成情况</t>
    <phoneticPr fontId="3" type="noConversion"/>
  </si>
  <si>
    <t>行业</t>
  </si>
  <si>
    <t>传统电力市场</t>
  </si>
  <si>
    <t>国网</t>
  </si>
  <si>
    <t>南网</t>
  </si>
  <si>
    <t>火电</t>
  </si>
  <si>
    <t>水电</t>
  </si>
  <si>
    <t>新能源市场</t>
  </si>
  <si>
    <t>风电</t>
  </si>
  <si>
    <t>光伏</t>
  </si>
  <si>
    <t>核电</t>
  </si>
  <si>
    <t>重点领域市场</t>
  </si>
  <si>
    <t>轨道交通</t>
  </si>
  <si>
    <t>石油石化</t>
  </si>
  <si>
    <t>煤炭及煤化工</t>
  </si>
  <si>
    <t>钢铁冶金</t>
  </si>
  <si>
    <t>航天军工</t>
  </si>
  <si>
    <t>内贸</t>
  </si>
  <si>
    <t>连锁经营</t>
  </si>
  <si>
    <t>其它</t>
  </si>
  <si>
    <t>输变电市场签约情况</t>
  </si>
  <si>
    <t>油浸式配变</t>
  </si>
  <si>
    <t>集成服务业务</t>
  </si>
  <si>
    <t>其中：国内成套</t>
  </si>
  <si>
    <t>国际成套</t>
  </si>
  <si>
    <t>检测修试</t>
  </si>
  <si>
    <r>
      <t>合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计</t>
    </r>
  </si>
  <si>
    <t>细分产品签约情况及趋势</t>
    <phoneticPr fontId="3" type="noConversion"/>
  </si>
  <si>
    <t>小计</t>
  </si>
  <si>
    <t>国内工程</t>
  </si>
  <si>
    <t>国际工程</t>
  </si>
  <si>
    <t>服务类</t>
  </si>
  <si>
    <t>完工产品情况</t>
    <phoneticPr fontId="3" type="noConversion"/>
  </si>
  <si>
    <t>线缆完工情况</t>
    <phoneticPr fontId="3" type="noConversion"/>
  </si>
  <si>
    <t>集团下达
月度资金
回笼指标</t>
    <phoneticPr fontId="10" type="noConversion"/>
  </si>
  <si>
    <t>各单位自
行制定的
回款计划</t>
    <phoneticPr fontId="10" type="noConversion"/>
  </si>
  <si>
    <t>今日回款</t>
    <phoneticPr fontId="10" type="noConversion"/>
  </si>
  <si>
    <t>月累计
（截止今
日）</t>
    <phoneticPr fontId="10" type="noConversion"/>
  </si>
  <si>
    <t>资金回笼
指标完成</t>
    <phoneticPr fontId="10" type="noConversion"/>
  </si>
  <si>
    <t>回款计划
完成率</t>
    <phoneticPr fontId="10" type="noConversion"/>
  </si>
  <si>
    <t>已回款中可
降应收的回
款金额</t>
    <phoneticPr fontId="10" type="noConversion"/>
  </si>
  <si>
    <t>目前-月底回款计划</t>
    <phoneticPr fontId="10" type="noConversion"/>
  </si>
  <si>
    <t>全月确保</t>
  </si>
  <si>
    <t>预计全月
计划完成
率</t>
    <phoneticPr fontId="10" type="noConversion"/>
  </si>
  <si>
    <t>截止月底
应收账款
账面余额</t>
    <phoneticPr fontId="10" type="noConversion"/>
  </si>
  <si>
    <t>确保办出</t>
  </si>
  <si>
    <t>争取办出</t>
  </si>
  <si>
    <t>两者合计</t>
  </si>
  <si>
    <t>沈变公司</t>
    <phoneticPr fontId="10" type="noConversion"/>
  </si>
  <si>
    <t>衡变公司</t>
    <phoneticPr fontId="10" type="noConversion"/>
  </si>
  <si>
    <t>新变厂</t>
    <phoneticPr fontId="10" type="noConversion"/>
  </si>
  <si>
    <t>其中：天变公司</t>
    <phoneticPr fontId="10" type="noConversion"/>
  </si>
  <si>
    <t>鲁缆公司</t>
    <phoneticPr fontId="10" type="noConversion"/>
  </si>
  <si>
    <t>新缆厂</t>
    <phoneticPr fontId="10" type="noConversion"/>
  </si>
  <si>
    <t>德缆公司</t>
    <phoneticPr fontId="10" type="noConversion"/>
  </si>
  <si>
    <t>输变电小计</t>
    <phoneticPr fontId="10" type="noConversion"/>
  </si>
  <si>
    <t>新能源公司</t>
    <phoneticPr fontId="10" type="noConversion"/>
  </si>
  <si>
    <t>新特能源公司</t>
    <phoneticPr fontId="10" type="noConversion"/>
  </si>
  <si>
    <t>新能源小计</t>
    <phoneticPr fontId="10" type="noConversion"/>
  </si>
  <si>
    <t>天池能源公司</t>
    <phoneticPr fontId="10" type="noConversion"/>
  </si>
  <si>
    <t>能动公司</t>
    <phoneticPr fontId="10" type="noConversion"/>
  </si>
  <si>
    <t>能源小计</t>
    <phoneticPr fontId="10" type="noConversion"/>
  </si>
  <si>
    <t>进出口公司</t>
    <phoneticPr fontId="10" type="noConversion"/>
  </si>
  <si>
    <t>国际工程公司</t>
    <phoneticPr fontId="10" type="noConversion"/>
  </si>
  <si>
    <t>工程小计</t>
    <phoneticPr fontId="10" type="noConversion"/>
  </si>
  <si>
    <t>众和公司</t>
  </si>
  <si>
    <t>集团合计</t>
    <phoneticPr fontId="10" type="noConversion"/>
  </si>
  <si>
    <t>应收账款日报</t>
    <phoneticPr fontId="3" type="noConversion"/>
  </si>
  <si>
    <t>公司名称</t>
    <phoneticPr fontId="3" type="noConversion"/>
  </si>
  <si>
    <t>填写时间</t>
    <phoneticPr fontId="3" type="noConversion"/>
  </si>
  <si>
    <t>审核时间</t>
    <phoneticPr fontId="3" type="noConversion"/>
  </si>
  <si>
    <t>--</t>
  </si>
  <si>
    <t>沈变公司</t>
    <phoneticPr fontId="3" type="noConversion"/>
  </si>
  <si>
    <t>衡变公司</t>
    <phoneticPr fontId="3" type="noConversion"/>
  </si>
  <si>
    <t>新变厂</t>
    <phoneticPr fontId="3" type="noConversion"/>
  </si>
  <si>
    <t>鲁缆公司</t>
    <phoneticPr fontId="3" type="noConversion"/>
  </si>
  <si>
    <t>新缆厂</t>
    <phoneticPr fontId="3" type="noConversion"/>
  </si>
  <si>
    <t>德缆公司</t>
    <phoneticPr fontId="3" type="noConversion"/>
  </si>
  <si>
    <t>天池能源</t>
    <phoneticPr fontId="3" type="noConversion"/>
  </si>
  <si>
    <t>能动公司</t>
    <phoneticPr fontId="3" type="noConversion"/>
  </si>
  <si>
    <t>新能源公司</t>
    <phoneticPr fontId="3" type="noConversion"/>
  </si>
  <si>
    <t>新特能源公司</t>
    <phoneticPr fontId="3" type="noConversion"/>
  </si>
  <si>
    <t>进出口公司</t>
    <phoneticPr fontId="3" type="noConversion"/>
  </si>
  <si>
    <t>国际工程公司</t>
    <phoneticPr fontId="3" type="noConversion"/>
  </si>
  <si>
    <t>众和公司</t>
    <phoneticPr fontId="3" type="noConversion"/>
  </si>
  <si>
    <t>预计指标填写情况</t>
    <phoneticPr fontId="3" type="noConversion"/>
  </si>
  <si>
    <t>预计指标填写情况</t>
    <phoneticPr fontId="3" type="noConversion"/>
  </si>
  <si>
    <t>年计划指标填写情况</t>
    <phoneticPr fontId="3" type="noConversion"/>
  </si>
  <si>
    <t>月度计划指标填写情况</t>
    <phoneticPr fontId="3" type="noConversion"/>
  </si>
  <si>
    <t>指标</t>
    <phoneticPr fontId="10" type="noConversion"/>
  </si>
  <si>
    <t>全年计划</t>
    <phoneticPr fontId="10" type="noConversion"/>
  </si>
  <si>
    <t>月度</t>
    <phoneticPr fontId="10" type="noConversion"/>
  </si>
  <si>
    <t>季度</t>
    <phoneticPr fontId="10" type="noConversion"/>
  </si>
  <si>
    <t>年度</t>
    <phoneticPr fontId="10" type="noConversion"/>
  </si>
  <si>
    <t>当月计划</t>
    <phoneticPr fontId="10" type="noConversion"/>
  </si>
  <si>
    <t>当月实际</t>
    <phoneticPr fontId="10" type="noConversion"/>
  </si>
  <si>
    <t>计划
完成率</t>
    <phoneticPr fontId="10" type="noConversion"/>
  </si>
  <si>
    <t>去年同期</t>
    <phoneticPr fontId="10" type="noConversion"/>
  </si>
  <si>
    <t>同比增幅</t>
    <phoneticPr fontId="10" type="noConversion"/>
  </si>
  <si>
    <t>季度计划</t>
    <phoneticPr fontId="10" type="noConversion"/>
  </si>
  <si>
    <t>季度累计</t>
    <phoneticPr fontId="10" type="noConversion"/>
  </si>
  <si>
    <t>季度计划完成率</t>
    <phoneticPr fontId="10" type="noConversion"/>
  </si>
  <si>
    <t>年度累计</t>
    <phoneticPr fontId="10" type="noConversion"/>
  </si>
  <si>
    <t>累计计划
完成率</t>
    <phoneticPr fontId="10" type="noConversion"/>
  </si>
  <si>
    <t>去年同期</t>
    <phoneticPr fontId="10" type="noConversion"/>
  </si>
  <si>
    <t>同比增幅</t>
    <phoneticPr fontId="10" type="noConversion"/>
  </si>
  <si>
    <t xml:space="preserve"> 制造业利润</t>
  </si>
  <si>
    <t>销售收入-制造业收入</t>
  </si>
  <si>
    <t>应收账款-制造业应收</t>
  </si>
  <si>
    <t>制造业存货</t>
  </si>
  <si>
    <t>合同签约-制造业签约</t>
  </si>
  <si>
    <t>按业务类型分：制造业资金回笼</t>
  </si>
  <si>
    <t>按照产业展示指标完成情况</t>
    <phoneticPr fontId="3" type="noConversion"/>
  </si>
  <si>
    <t>集成服务业利润</t>
    <phoneticPr fontId="3" type="noConversion"/>
  </si>
  <si>
    <t>集成服务业-制造业收入</t>
    <phoneticPr fontId="3" type="noConversion"/>
  </si>
  <si>
    <t>集成服务业-制造业应收</t>
    <phoneticPr fontId="3" type="noConversion"/>
  </si>
  <si>
    <t>集成服务业存货</t>
    <phoneticPr fontId="3" type="noConversion"/>
  </si>
  <si>
    <t>合同签约-集成服务业</t>
    <phoneticPr fontId="3" type="noConversion"/>
  </si>
  <si>
    <t>按业务类型分：集成服务业资金回笼</t>
    <phoneticPr fontId="3" type="noConversion"/>
  </si>
  <si>
    <t>物流贸易</t>
    <phoneticPr fontId="3" type="noConversion"/>
  </si>
  <si>
    <t>物流贸易利润</t>
    <phoneticPr fontId="3" type="noConversion"/>
  </si>
  <si>
    <t>物流贸易-制造业收入</t>
    <phoneticPr fontId="3" type="noConversion"/>
  </si>
  <si>
    <t>物流贸易-制造业应收</t>
    <phoneticPr fontId="3" type="noConversion"/>
  </si>
  <si>
    <t>物流贸易存货</t>
    <phoneticPr fontId="3" type="noConversion"/>
  </si>
  <si>
    <t>合同签约-物流贸易</t>
    <phoneticPr fontId="3" type="noConversion"/>
  </si>
  <si>
    <t>按业务类型分：物流贸易业资金回笼</t>
    <phoneticPr fontId="3" type="noConversion"/>
  </si>
  <si>
    <t>物流贸易人数</t>
    <phoneticPr fontId="3" type="noConversion"/>
  </si>
  <si>
    <t>集成服务业人数</t>
    <phoneticPr fontId="3" type="noConversion"/>
  </si>
  <si>
    <t>制造业人数</t>
    <phoneticPr fontId="3" type="noConversion"/>
  </si>
  <si>
    <r>
      <t>2周</t>
    </r>
    <r>
      <rPr>
        <sz val="11"/>
        <color theme="1"/>
        <rFont val="宋体"/>
        <family val="3"/>
        <charset val="134"/>
      </rPr>
      <t/>
    </r>
    <phoneticPr fontId="3" type="noConversion"/>
  </si>
  <si>
    <r>
      <t>3周</t>
    </r>
    <r>
      <rPr>
        <sz val="11"/>
        <color theme="1"/>
        <rFont val="宋体"/>
        <family val="3"/>
        <charset val="134"/>
      </rPr>
      <t/>
    </r>
    <phoneticPr fontId="3" type="noConversion"/>
  </si>
  <si>
    <r>
      <t>4周</t>
    </r>
    <r>
      <rPr>
        <sz val="11"/>
        <color theme="1"/>
        <rFont val="宋体"/>
        <family val="3"/>
        <charset val="134"/>
      </rPr>
      <t/>
    </r>
    <phoneticPr fontId="3" type="noConversion"/>
  </si>
  <si>
    <r>
      <t>5周</t>
    </r>
    <r>
      <rPr>
        <sz val="11"/>
        <color theme="1"/>
        <rFont val="宋体"/>
        <family val="3"/>
        <charset val="134"/>
      </rPr>
      <t/>
    </r>
    <phoneticPr fontId="3" type="noConversion"/>
  </si>
  <si>
    <r>
      <t>6周</t>
    </r>
    <r>
      <rPr>
        <sz val="11"/>
        <color theme="1"/>
        <rFont val="宋体"/>
        <family val="3"/>
        <charset val="134"/>
      </rPr>
      <t/>
    </r>
    <phoneticPr fontId="3" type="noConversion"/>
  </si>
  <si>
    <r>
      <t>7周</t>
    </r>
    <r>
      <rPr>
        <sz val="11"/>
        <color theme="1"/>
        <rFont val="宋体"/>
        <family val="3"/>
        <charset val="134"/>
      </rPr>
      <t/>
    </r>
    <phoneticPr fontId="3" type="noConversion"/>
  </si>
  <si>
    <r>
      <t>8周</t>
    </r>
    <r>
      <rPr>
        <sz val="11"/>
        <color theme="1"/>
        <rFont val="宋体"/>
        <family val="3"/>
        <charset val="134"/>
      </rPr>
      <t/>
    </r>
    <phoneticPr fontId="3" type="noConversion"/>
  </si>
  <si>
    <t>新特能源公司关键指标日报</t>
    <phoneticPr fontId="3" type="noConversion"/>
  </si>
  <si>
    <t>(西科公司、硅片事业部、柔输公司)生产、发货和价格周报表</t>
    <phoneticPr fontId="3" type="noConversion"/>
  </si>
  <si>
    <t>管报按照产业类型和总体部分进行调整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</si>
</sst>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76" formatCode="0_ ;[Red]\-0\ "/>
    <numFmt numFmtId="177" formatCode="0_ "/>
    <numFmt numFmtId="178" formatCode="0.0%"/>
    <numFmt numFmtId="179" formatCode="0.00_ "/>
    <numFmt numFmtId="180" formatCode="0.00_ ;[Red]\-0.00\ "/>
    <numFmt numFmtId="181" formatCode="0.00_);[Red]\(0.00\)"/>
    <numFmt numFmtId="182" formatCode="yyyy/m/d;@"/>
    <numFmt numFmtId="183" formatCode="_ * #,##0_ ;_ * \-#,##0_ ;_ * &quot;-&quot;??_ ;_ @_ "/>
    <numFmt numFmtId="184" formatCode="0.000_ "/>
    <numFmt numFmtId="185" formatCode="0.000_);[Red]\(0.000\)"/>
    <numFmt numFmtId="186" formatCode="0_);\(0\)"/>
  </numFmts>
  <fonts count="65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8"/>
      <color indexed="8"/>
      <name val="方正小标宋简体"/>
      <family val="4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sz val="10"/>
      <name val="宋体"/>
      <family val="3"/>
      <charset val="134"/>
    </font>
    <font>
      <sz val="10.5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8"/>
      <name val="黑体"/>
      <family val="3"/>
      <charset val="134"/>
    </font>
    <font>
      <b/>
      <u/>
      <sz val="18"/>
      <name val="黑体"/>
      <family val="3"/>
      <charset val="134"/>
    </font>
    <font>
      <sz val="9"/>
      <name val="宋体"/>
      <family val="2"/>
      <charset val="134"/>
    </font>
    <font>
      <sz val="18"/>
      <color theme="1"/>
      <name val="黑体"/>
      <family val="3"/>
      <charset val="134"/>
    </font>
    <font>
      <b/>
      <sz val="12"/>
      <name val="仿宋_GB2312"/>
      <family val="3"/>
      <charset val="134"/>
    </font>
    <font>
      <b/>
      <sz val="12"/>
      <name val="宋体"/>
      <family val="3"/>
      <charset val="134"/>
    </font>
    <font>
      <sz val="20"/>
      <color rgb="FFFF0000"/>
      <name val="微软雅黑"/>
      <family val="2"/>
      <charset val="134"/>
    </font>
    <font>
      <sz val="10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.5"/>
      <color theme="1"/>
      <name val="Calibri"/>
      <family val="2"/>
    </font>
    <font>
      <sz val="10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"/>
      <color theme="1"/>
      <name val="Times New Roman"/>
      <family val="1"/>
    </font>
    <font>
      <sz val="16"/>
      <color theme="1"/>
      <name val="仿宋_GB2312"/>
      <family val="3"/>
      <charset val="134"/>
    </font>
    <font>
      <sz val="12"/>
      <name val="Times New Roman"/>
      <family val="1"/>
    </font>
    <font>
      <b/>
      <sz val="10"/>
      <name val="宋体"/>
      <family val="3"/>
      <charset val="134"/>
    </font>
    <font>
      <sz val="9"/>
      <color rgb="FF222222"/>
      <name val="Lucida Sans"/>
      <family val="2"/>
    </font>
    <font>
      <sz val="9"/>
      <color rgb="FF363636"/>
      <name val="Lucida Sans"/>
      <family val="2"/>
    </font>
    <font>
      <b/>
      <sz val="12"/>
      <color indexed="8"/>
      <name val="宋体"/>
      <family val="3"/>
      <charset val="134"/>
    </font>
    <font>
      <sz val="12"/>
      <color theme="1"/>
      <name val="Tahoma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CFDFD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3" fillId="0" borderId="0"/>
    <xf numFmtId="43" fontId="3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0" fontId="23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55" fillId="0" borderId="0"/>
    <xf numFmtId="0" fontId="23" fillId="0" borderId="0">
      <alignment vertical="center"/>
    </xf>
  </cellStyleXfs>
  <cellXfs count="455">
    <xf numFmtId="0" fontId="0" fillId="0" borderId="0" xfId="0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8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8" borderId="1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  <xf numFmtId="0" fontId="5" fillId="8" borderId="9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0" xfId="1" applyAlignment="1">
      <alignment vertical="center"/>
    </xf>
    <xf numFmtId="0" fontId="7" fillId="0" borderId="0" xfId="1" applyFont="1" applyAlignment="1">
      <alignment vertical="center"/>
    </xf>
    <xf numFmtId="0" fontId="9" fillId="0" borderId="0" xfId="1" applyFont="1" applyFill="1" applyBorder="1" applyAlignment="1">
      <alignment horizontal="right" vertical="center"/>
    </xf>
    <xf numFmtId="0" fontId="2" fillId="0" borderId="0" xfId="1" applyBorder="1" applyAlignment="1">
      <alignment horizontal="right" vertical="center"/>
    </xf>
    <xf numFmtId="0" fontId="2" fillId="0" borderId="0" xfId="1" applyBorder="1" applyAlignment="1">
      <alignment vertical="center"/>
    </xf>
    <xf numFmtId="0" fontId="2" fillId="0" borderId="0" xfId="1" applyAlignment="1"/>
    <xf numFmtId="0" fontId="2" fillId="0" borderId="1" xfId="1" applyBorder="1" applyAlignment="1">
      <alignment vertical="center" wrapText="1"/>
    </xf>
    <xf numFmtId="0" fontId="11" fillId="11" borderId="1" xfId="1" applyFont="1" applyFill="1" applyBorder="1" applyAlignment="1">
      <alignment horizontal="center" vertical="center" wrapText="1"/>
    </xf>
    <xf numFmtId="0" fontId="12" fillId="0" borderId="0" xfId="1" applyFont="1" applyFill="1" applyAlignment="1">
      <alignment vertical="center" wrapText="1"/>
    </xf>
    <xf numFmtId="0" fontId="2" fillId="0" borderId="0" xfId="1" applyAlignment="1">
      <alignment vertical="center" wrapText="1"/>
    </xf>
    <xf numFmtId="0" fontId="2" fillId="0" borderId="1" xfId="1" applyBorder="1" applyAlignment="1">
      <alignment vertical="center"/>
    </xf>
    <xf numFmtId="0" fontId="2" fillId="0" borderId="0" xfId="1" applyFill="1">
      <alignment vertical="center"/>
    </xf>
    <xf numFmtId="0" fontId="14" fillId="0" borderId="0" xfId="1" applyFont="1" applyFill="1" applyBorder="1" applyAlignment="1">
      <alignment horizontal="right" vertical="center"/>
    </xf>
    <xf numFmtId="0" fontId="14" fillId="0" borderId="0" xfId="1" applyFont="1" applyFill="1" applyBorder="1" applyAlignment="1">
      <alignment horizontal="center" vertical="center"/>
    </xf>
    <xf numFmtId="0" fontId="14" fillId="0" borderId="0" xfId="1" applyFont="1" applyFill="1" applyBorder="1">
      <alignment vertical="center"/>
    </xf>
    <xf numFmtId="0" fontId="9" fillId="0" borderId="0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 wrapText="1"/>
    </xf>
    <xf numFmtId="0" fontId="2" fillId="0" borderId="0" xfId="1" applyFill="1" applyBorder="1">
      <alignment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vertical="center" wrapText="1"/>
    </xf>
    <xf numFmtId="0" fontId="9" fillId="11" borderId="1" xfId="1" applyFont="1" applyFill="1" applyBorder="1" applyAlignment="1">
      <alignment horizontal="center" vertical="center" wrapText="1"/>
    </xf>
    <xf numFmtId="176" fontId="9" fillId="0" borderId="1" xfId="1" applyNumberFormat="1" applyFont="1" applyFill="1" applyBorder="1" applyAlignment="1">
      <alignment horizontal="center" vertical="center" wrapText="1"/>
    </xf>
    <xf numFmtId="9" fontId="9" fillId="0" borderId="1" xfId="1" applyNumberFormat="1" applyFont="1" applyFill="1" applyBorder="1" applyAlignment="1">
      <alignment horizontal="center" vertical="center" wrapText="1"/>
    </xf>
    <xf numFmtId="0" fontId="15" fillId="0" borderId="0" xfId="1" applyFont="1" applyFill="1">
      <alignment vertical="center"/>
    </xf>
    <xf numFmtId="0" fontId="14" fillId="0" borderId="1" xfId="1" applyFont="1" applyFill="1" applyBorder="1">
      <alignment vertical="center"/>
    </xf>
    <xf numFmtId="177" fontId="2" fillId="0" borderId="1" xfId="1" applyNumberFormat="1" applyFill="1" applyBorder="1" applyAlignment="1">
      <alignment horizontal="center" vertical="center"/>
    </xf>
    <xf numFmtId="0" fontId="2" fillId="11" borderId="1" xfId="1" applyFill="1" applyBorder="1" applyAlignment="1">
      <alignment horizontal="center" vertical="center"/>
    </xf>
    <xf numFmtId="178" fontId="16" fillId="0" borderId="1" xfId="2" applyNumberFormat="1" applyFont="1" applyFill="1" applyBorder="1" applyAlignment="1">
      <alignment horizontal="center" vertical="center"/>
    </xf>
    <xf numFmtId="9" fontId="16" fillId="0" borderId="1" xfId="2" applyNumberFormat="1" applyFont="1" applyFill="1" applyBorder="1" applyAlignment="1">
      <alignment horizontal="center" vertical="center"/>
    </xf>
    <xf numFmtId="177" fontId="2" fillId="11" borderId="1" xfId="1" applyNumberFormat="1" applyFill="1" applyBorder="1" applyAlignment="1">
      <alignment horizontal="center" vertical="center"/>
    </xf>
    <xf numFmtId="0" fontId="14" fillId="0" borderId="0" xfId="1" applyFont="1" applyFill="1">
      <alignment vertical="center"/>
    </xf>
    <xf numFmtId="0" fontId="2" fillId="0" borderId="1" xfId="1" applyFont="1" applyFill="1" applyBorder="1">
      <alignment vertical="center"/>
    </xf>
    <xf numFmtId="177" fontId="2" fillId="0" borderId="1" xfId="1" applyNumberFormat="1" applyFont="1" applyFill="1" applyBorder="1" applyAlignment="1">
      <alignment horizontal="center" vertical="center"/>
    </xf>
    <xf numFmtId="0" fontId="2" fillId="0" borderId="1" xfId="1" applyFill="1" applyBorder="1">
      <alignment vertical="center"/>
    </xf>
    <xf numFmtId="0" fontId="14" fillId="11" borderId="1" xfId="1" applyFont="1" applyFill="1" applyBorder="1" applyAlignment="1">
      <alignment vertical="center"/>
    </xf>
    <xf numFmtId="0" fontId="2" fillId="11" borderId="0" xfId="1" applyFill="1">
      <alignment vertical="center"/>
    </xf>
    <xf numFmtId="178" fontId="16" fillId="11" borderId="1" xfId="2" applyNumberFormat="1" applyFont="1" applyFill="1" applyBorder="1" applyAlignment="1">
      <alignment horizontal="center" vertical="center"/>
    </xf>
    <xf numFmtId="0" fontId="2" fillId="11" borderId="0" xfId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7" fontId="2" fillId="0" borderId="0" xfId="1" applyNumberFormat="1" applyFill="1">
      <alignment vertical="center"/>
    </xf>
    <xf numFmtId="0" fontId="14" fillId="0" borderId="1" xfId="1" applyFont="1" applyFill="1" applyBorder="1" applyAlignment="1">
      <alignment vertical="center"/>
    </xf>
    <xf numFmtId="177" fontId="14" fillId="11" borderId="1" xfId="1" applyNumberFormat="1" applyFont="1" applyFill="1" applyBorder="1" applyAlignment="1">
      <alignment horizontal="center" vertical="center"/>
    </xf>
    <xf numFmtId="176" fontId="2" fillId="0" borderId="0" xfId="1" applyNumberFormat="1" applyFont="1" applyFill="1" applyAlignment="1">
      <alignment horizontal="center" vertical="center"/>
    </xf>
    <xf numFmtId="177" fontId="14" fillId="0" borderId="1" xfId="1" applyNumberFormat="1" applyFont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15" fillId="11" borderId="1" xfId="1" applyFont="1" applyFill="1" applyBorder="1" applyAlignment="1">
      <alignment horizontal="center" vertical="center"/>
    </xf>
    <xf numFmtId="0" fontId="17" fillId="0" borderId="1" xfId="1" applyFont="1" applyFill="1" applyBorder="1">
      <alignment vertical="center"/>
    </xf>
    <xf numFmtId="177" fontId="17" fillId="0" borderId="1" xfId="1" applyNumberFormat="1" applyFont="1" applyFill="1" applyBorder="1" applyAlignment="1">
      <alignment horizontal="center" vertical="center"/>
    </xf>
    <xf numFmtId="178" fontId="17" fillId="0" borderId="1" xfId="2" applyNumberFormat="1" applyFont="1" applyFill="1" applyBorder="1" applyAlignment="1">
      <alignment horizontal="center" vertical="center"/>
    </xf>
    <xf numFmtId="9" fontId="17" fillId="0" borderId="1" xfId="2" applyNumberFormat="1" applyFont="1" applyFill="1" applyBorder="1" applyAlignment="1">
      <alignment horizontal="center" vertical="center"/>
    </xf>
    <xf numFmtId="0" fontId="17" fillId="0" borderId="0" xfId="1" applyFont="1" applyFill="1">
      <alignment vertical="center"/>
    </xf>
    <xf numFmtId="0" fontId="9" fillId="0" borderId="0" xfId="1" applyFont="1" applyFill="1" applyAlignment="1">
      <alignment horizontal="center" vertical="center" wrapText="1"/>
    </xf>
    <xf numFmtId="0" fontId="17" fillId="0" borderId="0" xfId="1" applyFont="1" applyFill="1" applyAlignment="1">
      <alignment horizontal="center" vertical="center"/>
    </xf>
    <xf numFmtId="0" fontId="2" fillId="0" borderId="0" xfId="1" applyFill="1" applyAlignment="1">
      <alignment horizontal="center" vertical="center"/>
    </xf>
    <xf numFmtId="9" fontId="17" fillId="0" borderId="0" xfId="1" applyNumberFormat="1" applyFont="1" applyFill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14" fillId="0" borderId="0" xfId="1" applyFont="1" applyFill="1" applyAlignment="1">
      <alignment horizontal="center" vertical="center" wrapText="1"/>
    </xf>
    <xf numFmtId="9" fontId="2" fillId="0" borderId="0" xfId="1" applyNumberFormat="1" applyFill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0" fontId="17" fillId="11" borderId="0" xfId="1" applyFont="1" applyFill="1" applyAlignment="1">
      <alignment horizontal="center" vertical="center"/>
    </xf>
    <xf numFmtId="0" fontId="13" fillId="0" borderId="0" xfId="1" applyFont="1" applyBorder="1" applyAlignment="1">
      <alignment vertical="center" wrapText="1"/>
    </xf>
    <xf numFmtId="0" fontId="2" fillId="0" borderId="0" xfId="1" applyBorder="1">
      <alignment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>
      <alignment vertical="center"/>
    </xf>
    <xf numFmtId="0" fontId="17" fillId="0" borderId="1" xfId="1" applyNumberFormat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176" fontId="9" fillId="0" borderId="1" xfId="1" applyNumberFormat="1" applyFont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 wrapText="1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0" fillId="0" borderId="1" xfId="1" applyNumberFormat="1" applyFont="1" applyBorder="1" applyAlignment="1">
      <alignment horizontal="center" vertical="center" wrapText="1"/>
    </xf>
    <xf numFmtId="178" fontId="16" fillId="0" borderId="1" xfId="2" applyNumberFormat="1" applyFont="1" applyBorder="1" applyAlignment="1">
      <alignment horizontal="center" vertical="center"/>
    </xf>
    <xf numFmtId="177" fontId="17" fillId="0" borderId="1" xfId="1" applyNumberFormat="1" applyFont="1" applyBorder="1" applyAlignment="1">
      <alignment horizontal="center" vertical="center"/>
    </xf>
    <xf numFmtId="177" fontId="2" fillId="0" borderId="1" xfId="1" applyNumberFormat="1" applyFont="1" applyBorder="1" applyAlignment="1">
      <alignment horizontal="center" vertical="center" wrapText="1"/>
    </xf>
    <xf numFmtId="179" fontId="14" fillId="0" borderId="1" xfId="1" applyNumberFormat="1" applyFont="1" applyFill="1" applyBorder="1" applyAlignment="1">
      <alignment horizontal="center" vertical="center"/>
    </xf>
    <xf numFmtId="0" fontId="2" fillId="0" borderId="1" xfId="1" applyNumberFormat="1" applyBorder="1" applyAlignment="1">
      <alignment horizontal="center" vertical="center"/>
    </xf>
    <xf numFmtId="0" fontId="17" fillId="12" borderId="1" xfId="1" applyFont="1" applyFill="1" applyBorder="1">
      <alignment vertical="center"/>
    </xf>
    <xf numFmtId="177" fontId="9" fillId="12" borderId="1" xfId="1" applyNumberFormat="1" applyFont="1" applyFill="1" applyBorder="1" applyAlignment="1">
      <alignment horizontal="center" vertical="center"/>
    </xf>
    <xf numFmtId="178" fontId="17" fillId="12" borderId="1" xfId="2" applyNumberFormat="1" applyFont="1" applyFill="1" applyBorder="1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180" fontId="2" fillId="11" borderId="0" xfId="1" applyNumberFormat="1" applyFont="1" applyFill="1" applyAlignment="1">
      <alignment horizontal="center" vertical="center"/>
    </xf>
    <xf numFmtId="0" fontId="2" fillId="0" borderId="0" xfId="1" applyNumberFormat="1" applyAlignment="1">
      <alignment horizontal="center" vertical="center"/>
    </xf>
    <xf numFmtId="0" fontId="14" fillId="11" borderId="0" xfId="1" applyFont="1" applyFill="1" applyAlignment="1">
      <alignment horizontal="center" vertical="center"/>
    </xf>
    <xf numFmtId="0" fontId="23" fillId="0" borderId="0" xfId="3" applyAlignment="1">
      <alignment vertical="center"/>
    </xf>
    <xf numFmtId="0" fontId="9" fillId="13" borderId="1" xfId="3" applyFont="1" applyFill="1" applyBorder="1" applyAlignment="1">
      <alignment horizontal="center" vertical="center"/>
    </xf>
    <xf numFmtId="14" fontId="25" fillId="0" borderId="1" xfId="3" applyNumberFormat="1" applyFont="1" applyBorder="1" applyAlignment="1">
      <alignment horizontal="center" vertical="center" wrapText="1" shrinkToFit="1"/>
    </xf>
    <xf numFmtId="181" fontId="26" fillId="0" borderId="1" xfId="3" applyNumberFormat="1" applyFont="1" applyBorder="1" applyAlignment="1">
      <alignment horizontal="center" vertical="center"/>
    </xf>
    <xf numFmtId="181" fontId="26" fillId="0" borderId="1" xfId="3" quotePrefix="1" applyNumberFormat="1" applyFont="1" applyBorder="1" applyAlignment="1">
      <alignment horizontal="center" vertical="center"/>
    </xf>
    <xf numFmtId="181" fontId="25" fillId="0" borderId="1" xfId="3" applyNumberFormat="1" applyFont="1" applyBorder="1" applyAlignment="1">
      <alignment horizontal="center" vertical="center" wrapText="1" shrinkToFit="1"/>
    </xf>
    <xf numFmtId="181" fontId="23" fillId="0" borderId="1" xfId="3" quotePrefix="1" applyNumberFormat="1" applyFont="1" applyBorder="1" applyAlignment="1">
      <alignment horizontal="center" vertical="center"/>
    </xf>
    <xf numFmtId="0" fontId="23" fillId="0" borderId="0" xfId="3" applyAlignment="1">
      <alignment horizontal="center" vertical="center"/>
    </xf>
    <xf numFmtId="0" fontId="27" fillId="0" borderId="0" xfId="3" applyFont="1" applyAlignment="1">
      <alignment vertical="center"/>
    </xf>
    <xf numFmtId="0" fontId="28" fillId="14" borderId="39" xfId="3" applyFont="1" applyFill="1" applyBorder="1" applyAlignment="1">
      <alignment horizontal="center" vertical="center" wrapText="1"/>
    </xf>
    <xf numFmtId="0" fontId="28" fillId="14" borderId="1" xfId="3" applyFont="1" applyFill="1" applyBorder="1" applyAlignment="1">
      <alignment horizontal="center" vertical="center" wrapText="1"/>
    </xf>
    <xf numFmtId="0" fontId="28" fillId="14" borderId="44" xfId="3" applyFont="1" applyFill="1" applyBorder="1" applyAlignment="1">
      <alignment horizontal="center" vertical="center" wrapText="1"/>
    </xf>
    <xf numFmtId="0" fontId="25" fillId="8" borderId="1" xfId="3" applyFont="1" applyFill="1" applyBorder="1" applyAlignment="1">
      <alignment horizontal="left"/>
    </xf>
    <xf numFmtId="182" fontId="25" fillId="8" borderId="1" xfId="3" applyNumberFormat="1" applyFont="1" applyFill="1" applyBorder="1" applyAlignment="1">
      <alignment horizontal="left"/>
    </xf>
    <xf numFmtId="177" fontId="30" fillId="8" borderId="1" xfId="3" applyNumberFormat="1" applyFont="1" applyFill="1" applyBorder="1" applyAlignment="1">
      <alignment horizontal="right"/>
    </xf>
    <xf numFmtId="0" fontId="25" fillId="8" borderId="1" xfId="3" applyFont="1" applyFill="1" applyBorder="1" applyAlignment="1">
      <alignment horizontal="right"/>
    </xf>
    <xf numFmtId="0" fontId="23" fillId="8" borderId="0" xfId="3" applyFill="1" applyAlignment="1">
      <alignment vertical="center"/>
    </xf>
    <xf numFmtId="0" fontId="31" fillId="8" borderId="1" xfId="3" applyFont="1" applyFill="1" applyBorder="1" applyAlignment="1">
      <alignment horizontal="center" vertical="center" wrapText="1"/>
    </xf>
    <xf numFmtId="0" fontId="25" fillId="8" borderId="1" xfId="3" applyFont="1" applyFill="1" applyBorder="1" applyAlignment="1">
      <alignment vertical="center"/>
    </xf>
    <xf numFmtId="0" fontId="32" fillId="8" borderId="1" xfId="3" applyFont="1" applyFill="1" applyBorder="1" applyAlignment="1">
      <alignment horizontal="center" vertical="center" wrapText="1"/>
    </xf>
    <xf numFmtId="43" fontId="31" fillId="8" borderId="1" xfId="4" applyFont="1" applyFill="1" applyBorder="1" applyAlignment="1">
      <alignment horizontal="center" vertical="center" wrapText="1"/>
    </xf>
    <xf numFmtId="0" fontId="10" fillId="8" borderId="1" xfId="3" applyFont="1" applyFill="1" applyBorder="1" applyAlignment="1">
      <alignment horizontal="center" vertical="center" wrapText="1"/>
    </xf>
    <xf numFmtId="0" fontId="34" fillId="0" borderId="1" xfId="3" applyFont="1" applyBorder="1" applyAlignment="1">
      <alignment horizontal="center" vertical="center" wrapText="1"/>
    </xf>
    <xf numFmtId="14" fontId="34" fillId="0" borderId="1" xfId="3" applyNumberFormat="1" applyFont="1" applyBorder="1" applyAlignment="1">
      <alignment horizontal="center" vertical="center"/>
    </xf>
    <xf numFmtId="0" fontId="35" fillId="8" borderId="1" xfId="3" applyFont="1" applyFill="1" applyBorder="1" applyAlignment="1">
      <alignment horizontal="center" vertical="center" wrapText="1"/>
    </xf>
    <xf numFmtId="43" fontId="29" fillId="8" borderId="1" xfId="5" applyFont="1" applyFill="1" applyBorder="1" applyAlignment="1">
      <alignment horizontal="center" vertical="center" wrapText="1"/>
    </xf>
    <xf numFmtId="43" fontId="35" fillId="8" borderId="1" xfId="5" applyFont="1" applyFill="1" applyBorder="1" applyAlignment="1">
      <alignment horizontal="center" vertical="center" wrapText="1"/>
    </xf>
    <xf numFmtId="43" fontId="34" fillId="8" borderId="1" xfId="5" applyFont="1" applyFill="1" applyBorder="1" applyAlignment="1">
      <alignment horizontal="center" vertical="center" wrapText="1"/>
    </xf>
    <xf numFmtId="14" fontId="29" fillId="8" borderId="0" xfId="3" applyNumberFormat="1" applyFont="1" applyFill="1" applyBorder="1" applyAlignment="1">
      <alignment horizontal="center" vertical="center" wrapText="1"/>
    </xf>
    <xf numFmtId="0" fontId="29" fillId="8" borderId="0" xfId="3" applyFont="1" applyFill="1" applyBorder="1" applyAlignment="1">
      <alignment horizontal="center" vertical="center" wrapText="1"/>
    </xf>
    <xf numFmtId="0" fontId="10" fillId="8" borderId="0" xfId="3" applyFont="1" applyFill="1" applyBorder="1" applyAlignment="1">
      <alignment horizontal="center" vertical="center" wrapText="1"/>
    </xf>
    <xf numFmtId="0" fontId="34" fillId="0" borderId="0" xfId="3" applyFont="1" applyBorder="1" applyAlignment="1">
      <alignment horizontal="center" vertical="center" wrapText="1"/>
    </xf>
    <xf numFmtId="14" fontId="34" fillId="0" borderId="0" xfId="3" applyNumberFormat="1" applyFont="1" applyBorder="1" applyAlignment="1">
      <alignment horizontal="center" vertical="center"/>
    </xf>
    <xf numFmtId="43" fontId="35" fillId="8" borderId="0" xfId="5" applyFont="1" applyFill="1" applyBorder="1" applyAlignment="1">
      <alignment horizontal="center" vertical="center" wrapText="1"/>
    </xf>
    <xf numFmtId="183" fontId="10" fillId="0" borderId="0" xfId="5" applyNumberFormat="1" applyFont="1" applyBorder="1" applyAlignment="1">
      <alignment horizontal="center" vertical="center" wrapText="1"/>
    </xf>
    <xf numFmtId="183" fontId="29" fillId="8" borderId="0" xfId="5" applyNumberFormat="1" applyFont="1" applyFill="1" applyBorder="1" applyAlignment="1">
      <alignment horizontal="center" vertical="center" wrapText="1"/>
    </xf>
    <xf numFmtId="0" fontId="36" fillId="0" borderId="0" xfId="3" applyFont="1" applyAlignment="1">
      <alignment vertical="center"/>
    </xf>
    <xf numFmtId="0" fontId="28" fillId="14" borderId="25" xfId="3" applyFont="1" applyFill="1" applyBorder="1" applyAlignment="1">
      <alignment horizontal="center" vertical="center" wrapText="1"/>
    </xf>
    <xf numFmtId="0" fontId="38" fillId="14" borderId="44" xfId="3" applyFont="1" applyFill="1" applyBorder="1" applyAlignment="1">
      <alignment horizontal="center" vertical="center" wrapText="1"/>
    </xf>
    <xf numFmtId="0" fontId="38" fillId="14" borderId="39" xfId="3" applyFont="1" applyFill="1" applyBorder="1" applyAlignment="1">
      <alignment horizontal="center" vertical="center" wrapText="1"/>
    </xf>
    <xf numFmtId="177" fontId="25" fillId="8" borderId="1" xfId="3" applyNumberFormat="1" applyFont="1" applyFill="1" applyBorder="1" applyAlignment="1">
      <alignment horizontal="right"/>
    </xf>
    <xf numFmtId="0" fontId="39" fillId="0" borderId="1" xfId="3" applyFont="1" applyBorder="1" applyAlignment="1">
      <alignment horizontal="center" vertical="center" wrapText="1"/>
    </xf>
    <xf numFmtId="43" fontId="39" fillId="0" borderId="1" xfId="5" applyFont="1" applyBorder="1" applyAlignment="1">
      <alignment horizontal="center" vertical="center" wrapText="1"/>
    </xf>
    <xf numFmtId="43" fontId="31" fillId="0" borderId="1" xfId="3" applyNumberFormat="1" applyFont="1" applyBorder="1" applyAlignment="1">
      <alignment vertical="center"/>
    </xf>
    <xf numFmtId="43" fontId="31" fillId="8" borderId="1" xfId="5" applyFont="1" applyFill="1" applyBorder="1" applyAlignment="1">
      <alignment horizontal="center" vertical="center" wrapText="1"/>
    </xf>
    <xf numFmtId="43" fontId="25" fillId="8" borderId="0" xfId="3" applyNumberFormat="1" applyFont="1" applyFill="1" applyAlignment="1">
      <alignment vertical="center"/>
    </xf>
    <xf numFmtId="14" fontId="29" fillId="8" borderId="1" xfId="3" applyNumberFormat="1" applyFont="1" applyFill="1" applyBorder="1" applyAlignment="1">
      <alignment horizontal="center" vertical="center" wrapText="1"/>
    </xf>
    <xf numFmtId="43" fontId="29" fillId="8" borderId="1" xfId="4" applyFont="1" applyFill="1" applyBorder="1" applyAlignment="1">
      <alignment horizontal="center" vertical="center" wrapText="1"/>
    </xf>
    <xf numFmtId="0" fontId="43" fillId="0" borderId="0" xfId="7" applyFont="1">
      <alignment vertical="center"/>
    </xf>
    <xf numFmtId="0" fontId="1" fillId="0" borderId="0" xfId="7">
      <alignment vertical="center"/>
    </xf>
    <xf numFmtId="0" fontId="25" fillId="0" borderId="4" xfId="7" applyFont="1" applyFill="1" applyBorder="1" applyAlignment="1" applyProtection="1">
      <alignment horizontal="center" vertical="center" wrapText="1"/>
      <protection locked="0"/>
    </xf>
    <xf numFmtId="0" fontId="25" fillId="13" borderId="1" xfId="6" applyFont="1" applyFill="1" applyBorder="1" applyAlignment="1">
      <alignment horizontal="center" vertical="center" wrapText="1"/>
    </xf>
    <xf numFmtId="0" fontId="25" fillId="13" borderId="1" xfId="7" applyFont="1" applyFill="1" applyBorder="1" applyAlignment="1">
      <alignment horizontal="center" vertical="center"/>
    </xf>
    <xf numFmtId="184" fontId="25" fillId="13" borderId="1" xfId="7" applyNumberFormat="1" applyFont="1" applyFill="1" applyBorder="1" applyAlignment="1">
      <alignment horizontal="center" vertical="center"/>
    </xf>
    <xf numFmtId="184" fontId="1" fillId="0" borderId="0" xfId="7" applyNumberFormat="1">
      <alignment vertical="center"/>
    </xf>
    <xf numFmtId="0" fontId="25" fillId="15" borderId="29" xfId="6" applyFont="1" applyFill="1" applyBorder="1" applyAlignment="1">
      <alignment horizontal="center" vertical="center" wrapText="1"/>
    </xf>
    <xf numFmtId="0" fontId="25" fillId="15" borderId="29" xfId="7" applyFont="1" applyFill="1" applyBorder="1" applyAlignment="1">
      <alignment horizontal="center" vertical="center"/>
    </xf>
    <xf numFmtId="184" fontId="25" fillId="15" borderId="29" xfId="7" applyNumberFormat="1" applyFont="1" applyFill="1" applyBorder="1" applyAlignment="1">
      <alignment horizontal="center" vertical="center"/>
    </xf>
    <xf numFmtId="181" fontId="30" fillId="13" borderId="1" xfId="7" applyNumberFormat="1" applyFont="1" applyFill="1" applyBorder="1" applyAlignment="1">
      <alignment horizontal="center" vertical="center"/>
    </xf>
    <xf numFmtId="181" fontId="30" fillId="15" borderId="29" xfId="7" applyNumberFormat="1" applyFont="1" applyFill="1" applyBorder="1" applyAlignment="1">
      <alignment horizontal="center" vertical="center"/>
    </xf>
    <xf numFmtId="179" fontId="25" fillId="15" borderId="1" xfId="7" applyNumberFormat="1" applyFont="1" applyFill="1" applyBorder="1" applyAlignment="1">
      <alignment horizontal="center" vertical="center" wrapText="1"/>
    </xf>
    <xf numFmtId="179" fontId="25" fillId="15" borderId="7" xfId="7" applyNumberFormat="1" applyFont="1" applyFill="1" applyBorder="1" applyAlignment="1">
      <alignment horizontal="center" vertical="center" wrapText="1"/>
    </xf>
    <xf numFmtId="0" fontId="25" fillId="0" borderId="1" xfId="7" applyFont="1" applyFill="1" applyBorder="1" applyAlignment="1">
      <alignment horizontal="center" vertical="center" wrapText="1"/>
    </xf>
    <xf numFmtId="179" fontId="25" fillId="13" borderId="1" xfId="7" applyNumberFormat="1" applyFont="1" applyFill="1" applyBorder="1" applyAlignment="1">
      <alignment horizontal="center" vertical="center"/>
    </xf>
    <xf numFmtId="0" fontId="25" fillId="2" borderId="1" xfId="7" applyFont="1" applyFill="1" applyBorder="1" applyAlignment="1">
      <alignment horizontal="center" vertical="center"/>
    </xf>
    <xf numFmtId="10" fontId="25" fillId="13" borderId="1" xfId="7" applyNumberFormat="1" applyFont="1" applyFill="1" applyBorder="1" applyAlignment="1">
      <alignment horizontal="center" vertical="center" wrapText="1"/>
    </xf>
    <xf numFmtId="10" fontId="25" fillId="15" borderId="1" xfId="7" applyNumberFormat="1" applyFont="1" applyFill="1" applyBorder="1" applyAlignment="1">
      <alignment horizontal="center" vertical="center" wrapText="1"/>
    </xf>
    <xf numFmtId="179" fontId="30" fillId="13" borderId="1" xfId="7" applyNumberFormat="1" applyFont="1" applyFill="1" applyBorder="1" applyAlignment="1">
      <alignment horizontal="center" vertical="center" wrapText="1"/>
    </xf>
    <xf numFmtId="179" fontId="30" fillId="15" borderId="1" xfId="7" applyNumberFormat="1" applyFont="1" applyFill="1" applyBorder="1" applyAlignment="1">
      <alignment horizontal="center" vertical="center" wrapText="1"/>
    </xf>
    <xf numFmtId="179" fontId="25" fillId="13" borderId="1" xfId="7" applyNumberFormat="1" applyFont="1" applyFill="1" applyBorder="1" applyAlignment="1">
      <alignment horizontal="center" vertical="center" wrapText="1"/>
    </xf>
    <xf numFmtId="179" fontId="25" fillId="2" borderId="1" xfId="7" applyNumberFormat="1" applyFont="1" applyFill="1" applyBorder="1" applyAlignment="1">
      <alignment horizontal="center" vertical="center" wrapText="1"/>
    </xf>
    <xf numFmtId="179" fontId="1" fillId="0" borderId="0" xfId="7" applyNumberFormat="1">
      <alignment vertical="center"/>
    </xf>
    <xf numFmtId="0" fontId="25" fillId="16" borderId="1" xfId="7" applyFont="1" applyFill="1" applyBorder="1" applyAlignment="1">
      <alignment horizontal="center" vertical="center" wrapText="1"/>
    </xf>
    <xf numFmtId="0" fontId="46" fillId="0" borderId="0" xfId="7" applyFont="1">
      <alignment vertical="center"/>
    </xf>
    <xf numFmtId="0" fontId="45" fillId="0" borderId="29" xfId="6" applyFont="1" applyFill="1" applyBorder="1" applyAlignment="1">
      <alignment horizontal="center" vertical="center" wrapText="1"/>
    </xf>
    <xf numFmtId="0" fontId="25" fillId="16" borderId="29" xfId="7" applyFont="1" applyFill="1" applyBorder="1" applyAlignment="1">
      <alignment horizontal="center" vertical="center" wrapText="1"/>
    </xf>
    <xf numFmtId="0" fontId="25" fillId="0" borderId="29" xfId="7" applyFont="1" applyFill="1" applyBorder="1" applyAlignment="1">
      <alignment horizontal="center" vertical="center" wrapText="1"/>
    </xf>
    <xf numFmtId="179" fontId="30" fillId="13" borderId="29" xfId="7" applyNumberFormat="1" applyFont="1" applyFill="1" applyBorder="1" applyAlignment="1">
      <alignment horizontal="center" vertical="center" wrapText="1"/>
    </xf>
    <xf numFmtId="179" fontId="30" fillId="15" borderId="29" xfId="7" applyNumberFormat="1" applyFont="1" applyFill="1" applyBorder="1" applyAlignment="1">
      <alignment horizontal="center" vertical="center" wrapText="1"/>
    </xf>
    <xf numFmtId="10" fontId="25" fillId="13" borderId="29" xfId="7" applyNumberFormat="1" applyFont="1" applyFill="1" applyBorder="1" applyAlignment="1">
      <alignment horizontal="center" vertical="center" wrapText="1"/>
    </xf>
    <xf numFmtId="10" fontId="25" fillId="15" borderId="29" xfId="7" applyNumberFormat="1" applyFont="1" applyFill="1" applyBorder="1" applyAlignment="1">
      <alignment horizontal="center" vertical="center" wrapText="1"/>
    </xf>
    <xf numFmtId="179" fontId="25" fillId="13" borderId="29" xfId="7" applyNumberFormat="1" applyFont="1" applyFill="1" applyBorder="1" applyAlignment="1">
      <alignment horizontal="center" vertical="center" wrapText="1"/>
    </xf>
    <xf numFmtId="179" fontId="25" fillId="15" borderId="29" xfId="7" applyNumberFormat="1" applyFont="1" applyFill="1" applyBorder="1" applyAlignment="1">
      <alignment horizontal="center" vertical="center" wrapText="1"/>
    </xf>
    <xf numFmtId="0" fontId="25" fillId="0" borderId="4" xfId="7" applyFont="1" applyBorder="1" applyAlignment="1">
      <alignment horizontal="center" vertical="center"/>
    </xf>
    <xf numFmtId="0" fontId="25" fillId="0" borderId="1" xfId="6" applyFont="1" applyFill="1" applyBorder="1" applyAlignment="1">
      <alignment horizontal="center" vertical="center" wrapText="1"/>
    </xf>
    <xf numFmtId="0" fontId="25" fillId="0" borderId="1" xfId="6" applyNumberFormat="1" applyFont="1" applyFill="1" applyBorder="1" applyAlignment="1">
      <alignment horizontal="center" vertical="center"/>
    </xf>
    <xf numFmtId="177" fontId="47" fillId="8" borderId="1" xfId="7" applyNumberFormat="1" applyFont="1" applyFill="1" applyBorder="1" applyAlignment="1">
      <alignment horizontal="center" vertical="center" wrapText="1"/>
    </xf>
    <xf numFmtId="179" fontId="30" fillId="0" borderId="1" xfId="7" applyNumberFormat="1" applyFont="1" applyFill="1" applyBorder="1" applyAlignment="1" applyProtection="1">
      <alignment horizontal="center" vertical="center" wrapText="1"/>
      <protection hidden="1"/>
    </xf>
    <xf numFmtId="179" fontId="25" fillId="0" borderId="1" xfId="6" applyNumberFormat="1" applyFont="1" applyFill="1" applyBorder="1" applyAlignment="1">
      <alignment horizontal="center" vertical="center"/>
    </xf>
    <xf numFmtId="179" fontId="48" fillId="0" borderId="1" xfId="8" applyNumberFormat="1" applyFont="1" applyFill="1" applyBorder="1" applyAlignment="1">
      <alignment horizontal="center" vertical="center" wrapText="1"/>
    </xf>
    <xf numFmtId="10" fontId="25" fillId="0" borderId="1" xfId="6" applyNumberFormat="1" applyFont="1" applyFill="1" applyBorder="1" applyAlignment="1">
      <alignment horizontal="center" vertical="center"/>
    </xf>
    <xf numFmtId="0" fontId="25" fillId="0" borderId="9" xfId="6" applyFont="1" applyFill="1" applyBorder="1" applyAlignment="1">
      <alignment horizontal="center" vertical="center" wrapText="1"/>
    </xf>
    <xf numFmtId="0" fontId="25" fillId="0" borderId="9" xfId="6" applyNumberFormat="1" applyFont="1" applyFill="1" applyBorder="1" applyAlignment="1">
      <alignment horizontal="center" vertical="center"/>
    </xf>
    <xf numFmtId="179" fontId="30" fillId="0" borderId="9" xfId="7" applyNumberFormat="1" applyFont="1" applyFill="1" applyBorder="1" applyAlignment="1" applyProtection="1">
      <alignment horizontal="center" vertical="center" wrapText="1"/>
      <protection hidden="1"/>
    </xf>
    <xf numFmtId="179" fontId="25" fillId="0" borderId="9" xfId="6" applyNumberFormat="1" applyFont="1" applyFill="1" applyBorder="1" applyAlignment="1">
      <alignment horizontal="center" vertical="center"/>
    </xf>
    <xf numFmtId="179" fontId="1" fillId="0" borderId="9" xfId="7" applyNumberFormat="1" applyBorder="1" applyAlignment="1">
      <alignment horizontal="center" vertical="center"/>
    </xf>
    <xf numFmtId="10" fontId="25" fillId="0" borderId="9" xfId="6" applyNumberFormat="1" applyFont="1" applyFill="1" applyBorder="1" applyAlignment="1">
      <alignment horizontal="center" vertical="center"/>
    </xf>
    <xf numFmtId="179" fontId="49" fillId="0" borderId="0" xfId="7" applyNumberFormat="1" applyFont="1" applyAlignment="1">
      <alignment horizontal="center" vertical="center"/>
    </xf>
    <xf numFmtId="0" fontId="1" fillId="0" borderId="0" xfId="7" applyFill="1">
      <alignment vertical="center"/>
    </xf>
    <xf numFmtId="0" fontId="1" fillId="0" borderId="0" xfId="7" applyFill="1" applyAlignment="1">
      <alignment horizontal="center" vertical="center"/>
    </xf>
    <xf numFmtId="177" fontId="1" fillId="0" borderId="0" xfId="7" applyNumberFormat="1">
      <alignment vertical="center"/>
    </xf>
    <xf numFmtId="179" fontId="1" fillId="0" borderId="0" xfId="7" applyNumberFormat="1" applyFill="1" applyAlignment="1">
      <alignment horizontal="center" vertical="center"/>
    </xf>
    <xf numFmtId="177" fontId="1" fillId="0" borderId="0" xfId="7" applyNumberFormat="1" applyFill="1" applyAlignment="1">
      <alignment horizontal="center" vertical="center"/>
    </xf>
    <xf numFmtId="179" fontId="1" fillId="0" borderId="0" xfId="7" applyNumberFormat="1" applyFill="1">
      <alignment vertical="center"/>
    </xf>
    <xf numFmtId="0" fontId="4" fillId="0" borderId="0" xfId="0" applyFont="1"/>
    <xf numFmtId="0" fontId="51" fillId="0" borderId="1" xfId="0" applyFont="1" applyBorder="1" applyAlignment="1">
      <alignment horizontal="center" vertical="center" wrapText="1"/>
    </xf>
    <xf numFmtId="0" fontId="50" fillId="0" borderId="1" xfId="0" applyFont="1" applyBorder="1" applyAlignment="1">
      <alignment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left" vertical="center"/>
    </xf>
    <xf numFmtId="0" fontId="50" fillId="0" borderId="1" xfId="0" applyFont="1" applyBorder="1" applyAlignment="1">
      <alignment vertical="center"/>
    </xf>
    <xf numFmtId="0" fontId="51" fillId="0" borderId="1" xfId="0" applyFont="1" applyBorder="1" applyAlignment="1">
      <alignment horizontal="right" vertical="center"/>
    </xf>
    <xf numFmtId="0" fontId="52" fillId="0" borderId="1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left" vertical="center" wrapText="1"/>
    </xf>
    <xf numFmtId="0" fontId="51" fillId="0" borderId="1" xfId="0" applyFont="1" applyBorder="1" applyAlignment="1">
      <alignment horizontal="right" vertical="center" wrapText="1"/>
    </xf>
    <xf numFmtId="0" fontId="54" fillId="0" borderId="0" xfId="0" applyFont="1"/>
    <xf numFmtId="186" fontId="56" fillId="0" borderId="1" xfId="9" applyNumberFormat="1" applyFont="1" applyFill="1" applyBorder="1" applyAlignment="1">
      <alignment horizontal="center" vertical="center" wrapText="1"/>
    </xf>
    <xf numFmtId="186" fontId="25" fillId="0" borderId="1" xfId="9" applyNumberFormat="1" applyFont="1" applyFill="1" applyBorder="1" applyAlignment="1">
      <alignment horizontal="left" vertical="center" wrapText="1"/>
    </xf>
    <xf numFmtId="0" fontId="25" fillId="0" borderId="50" xfId="0" applyFont="1" applyBorder="1" applyAlignment="1">
      <alignment horizontal="right"/>
    </xf>
    <xf numFmtId="186" fontId="25" fillId="0" borderId="1" xfId="0" applyNumberFormat="1" applyFont="1" applyFill="1" applyBorder="1" applyAlignment="1">
      <alignment horizontal="left" vertical="center" wrapText="1"/>
    </xf>
    <xf numFmtId="186" fontId="10" fillId="0" borderId="1" xfId="0" applyNumberFormat="1" applyFont="1" applyFill="1" applyBorder="1" applyAlignment="1">
      <alignment horizontal="left" vertical="center" wrapText="1"/>
    </xf>
    <xf numFmtId="186" fontId="56" fillId="0" borderId="1" xfId="0" applyNumberFormat="1" applyFont="1" applyFill="1" applyBorder="1" applyAlignment="1">
      <alignment horizontal="left" vertical="center" wrapText="1"/>
    </xf>
    <xf numFmtId="0" fontId="48" fillId="17" borderId="1" xfId="0" applyFont="1" applyFill="1" applyBorder="1" applyAlignment="1">
      <alignment horizontal="left" vertical="center"/>
    </xf>
    <xf numFmtId="179" fontId="56" fillId="17" borderId="1" xfId="10" applyNumberFormat="1" applyFont="1" applyFill="1" applyBorder="1" applyAlignment="1">
      <alignment horizontal="left" vertical="center" wrapText="1"/>
    </xf>
    <xf numFmtId="0" fontId="4" fillId="0" borderId="51" xfId="0" applyFont="1" applyBorder="1"/>
    <xf numFmtId="0" fontId="4" fillId="0" borderId="52" xfId="0" applyFont="1" applyBorder="1"/>
    <xf numFmtId="0" fontId="57" fillId="18" borderId="51" xfId="0" applyFont="1" applyFill="1" applyBorder="1" applyAlignment="1">
      <alignment horizontal="left" vertical="center" wrapText="1"/>
    </xf>
    <xf numFmtId="0" fontId="0" fillId="18" borderId="51" xfId="0" applyFill="1" applyBorder="1"/>
    <xf numFmtId="0" fontId="58" fillId="8" borderId="51" xfId="0" applyFont="1" applyFill="1" applyBorder="1" applyAlignment="1">
      <alignment horizontal="left" vertical="center" wrapText="1"/>
    </xf>
    <xf numFmtId="0" fontId="59" fillId="11" borderId="51" xfId="0" applyFont="1" applyFill="1" applyBorder="1" applyAlignment="1">
      <alignment horizontal="center" vertical="center" wrapText="1"/>
    </xf>
    <xf numFmtId="0" fontId="45" fillId="0" borderId="50" xfId="0" applyFont="1" applyBorder="1"/>
    <xf numFmtId="0" fontId="23" fillId="0" borderId="50" xfId="0" applyFont="1" applyBorder="1" applyAlignment="1">
      <alignment horizontal="right"/>
    </xf>
    <xf numFmtId="0" fontId="60" fillId="0" borderId="0" xfId="0" applyFont="1"/>
    <xf numFmtId="0" fontId="61" fillId="0" borderId="0" xfId="0" applyFont="1"/>
    <xf numFmtId="0" fontId="62" fillId="0" borderId="0" xfId="0" applyFont="1" applyAlignment="1">
      <alignment horizontal="center"/>
    </xf>
    <xf numFmtId="0" fontId="63" fillId="3" borderId="38" xfId="0" applyFont="1" applyFill="1" applyBorder="1" applyAlignment="1">
      <alignment vertical="center"/>
    </xf>
    <xf numFmtId="0" fontId="63" fillId="0" borderId="5" xfId="0" applyFont="1" applyBorder="1" applyAlignment="1">
      <alignment horizontal="center"/>
    </xf>
    <xf numFmtId="0" fontId="63" fillId="0" borderId="22" xfId="0" applyFont="1" applyBorder="1" applyAlignment="1">
      <alignment horizontal="center"/>
    </xf>
    <xf numFmtId="0" fontId="63" fillId="0" borderId="1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63" fillId="0" borderId="7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3" xfId="0" applyFont="1" applyBorder="1" applyAlignment="1">
      <alignment horizontal="center"/>
    </xf>
    <xf numFmtId="0" fontId="63" fillId="0" borderId="42" xfId="0" applyFont="1" applyBorder="1" applyAlignment="1">
      <alignment horizontal="center"/>
    </xf>
    <xf numFmtId="0" fontId="63" fillId="0" borderId="6" xfId="0" applyFont="1" applyBorder="1" applyAlignment="1">
      <alignment horizontal="center"/>
    </xf>
    <xf numFmtId="0" fontId="62" fillId="0" borderId="5" xfId="0" applyFont="1" applyBorder="1" applyAlignment="1">
      <alignment horizontal="center" vertical="center"/>
    </xf>
    <xf numFmtId="0" fontId="62" fillId="0" borderId="22" xfId="0" applyFont="1" applyBorder="1" applyAlignment="1">
      <alignment horizontal="center" vertical="center"/>
    </xf>
    <xf numFmtId="0" fontId="62" fillId="0" borderId="1" xfId="0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62" fillId="0" borderId="7" xfId="0" applyFont="1" applyBorder="1" applyAlignment="1">
      <alignment horizontal="center" vertical="center"/>
    </xf>
    <xf numFmtId="0" fontId="62" fillId="2" borderId="5" xfId="0" applyFont="1" applyFill="1" applyBorder="1" applyAlignment="1">
      <alignment horizontal="center"/>
    </xf>
    <xf numFmtId="0" fontId="62" fillId="2" borderId="1" xfId="0" applyFont="1" applyFill="1" applyBorder="1" applyAlignment="1">
      <alignment horizontal="center"/>
    </xf>
    <xf numFmtId="0" fontId="62" fillId="2" borderId="7" xfId="0" applyFont="1" applyFill="1" applyBorder="1" applyAlignment="1">
      <alignment horizontal="center"/>
    </xf>
    <xf numFmtId="0" fontId="62" fillId="2" borderId="19" xfId="0" applyFont="1" applyFill="1" applyBorder="1" applyAlignment="1">
      <alignment horizontal="center"/>
    </xf>
    <xf numFmtId="0" fontId="62" fillId="2" borderId="29" xfId="0" applyFont="1" applyFill="1" applyBorder="1" applyAlignment="1">
      <alignment horizontal="center"/>
    </xf>
    <xf numFmtId="0" fontId="62" fillId="2" borderId="28" xfId="0" applyFont="1" applyFill="1" applyBorder="1" applyAlignment="1">
      <alignment horizontal="center"/>
    </xf>
    <xf numFmtId="0" fontId="62" fillId="2" borderId="2" xfId="0" applyFont="1" applyFill="1" applyBorder="1" applyAlignment="1">
      <alignment horizontal="center"/>
    </xf>
    <xf numFmtId="0" fontId="62" fillId="2" borderId="24" xfId="0" applyFont="1" applyFill="1" applyBorder="1" applyAlignment="1">
      <alignment horizontal="center"/>
    </xf>
    <xf numFmtId="0" fontId="62" fillId="0" borderId="5" xfId="0" applyFont="1" applyFill="1" applyBorder="1" applyAlignment="1">
      <alignment horizontal="center"/>
    </xf>
    <xf numFmtId="0" fontId="62" fillId="6" borderId="1" xfId="0" applyFont="1" applyFill="1" applyBorder="1" applyAlignment="1">
      <alignment horizontal="center"/>
    </xf>
    <xf numFmtId="0" fontId="62" fillId="6" borderId="2" xfId="0" applyFont="1" applyFill="1" applyBorder="1" applyAlignment="1">
      <alignment horizontal="center"/>
    </xf>
    <xf numFmtId="0" fontId="62" fillId="6" borderId="5" xfId="0" applyFont="1" applyFill="1" applyBorder="1" applyAlignment="1">
      <alignment horizontal="center"/>
    </xf>
    <xf numFmtId="0" fontId="62" fillId="6" borderId="7" xfId="0" applyFont="1" applyFill="1" applyBorder="1" applyAlignment="1">
      <alignment horizontal="center"/>
    </xf>
    <xf numFmtId="0" fontId="62" fillId="6" borderId="22" xfId="0" applyFont="1" applyFill="1" applyBorder="1" applyAlignment="1">
      <alignment horizontal="center"/>
    </xf>
    <xf numFmtId="0" fontId="62" fillId="10" borderId="1" xfId="0" applyFont="1" applyFill="1" applyBorder="1" applyAlignment="1">
      <alignment horizontal="center"/>
    </xf>
    <xf numFmtId="0" fontId="62" fillId="0" borderId="5" xfId="0" applyFont="1" applyBorder="1" applyAlignment="1">
      <alignment horizontal="center"/>
    </xf>
    <xf numFmtId="0" fontId="62" fillId="0" borderId="1" xfId="0" applyFont="1" applyBorder="1" applyAlignment="1">
      <alignment horizontal="center"/>
    </xf>
    <xf numFmtId="0" fontId="62" fillId="0" borderId="7" xfId="0" applyFont="1" applyBorder="1" applyAlignment="1">
      <alignment horizontal="center"/>
    </xf>
    <xf numFmtId="0" fontId="62" fillId="0" borderId="2" xfId="0" applyFont="1" applyBorder="1" applyAlignment="1">
      <alignment horizontal="center"/>
    </xf>
    <xf numFmtId="0" fontId="62" fillId="0" borderId="24" xfId="0" applyFont="1" applyBorder="1" applyAlignment="1">
      <alignment horizontal="center"/>
    </xf>
    <xf numFmtId="0" fontId="62" fillId="9" borderId="23" xfId="0" applyFont="1" applyFill="1" applyBorder="1" applyAlignment="1">
      <alignment horizontal="center" vertical="center" wrapText="1"/>
    </xf>
    <xf numFmtId="0" fontId="62" fillId="9" borderId="1" xfId="0" applyFont="1" applyFill="1" applyBorder="1" applyAlignment="1">
      <alignment horizontal="center" vertical="center" wrapText="1"/>
    </xf>
    <xf numFmtId="0" fontId="62" fillId="0" borderId="1" xfId="0" applyFont="1" applyFill="1" applyBorder="1" applyAlignment="1">
      <alignment horizontal="center"/>
    </xf>
    <xf numFmtId="0" fontId="62" fillId="6" borderId="20" xfId="0" applyFont="1" applyFill="1" applyBorder="1" applyAlignment="1">
      <alignment horizontal="center"/>
    </xf>
    <xf numFmtId="0" fontId="62" fillId="6" borderId="39" xfId="0" applyFont="1" applyFill="1" applyBorder="1" applyAlignment="1">
      <alignment horizontal="center"/>
    </xf>
    <xf numFmtId="0" fontId="62" fillId="6" borderId="26" xfId="0" applyFont="1" applyFill="1" applyBorder="1" applyAlignment="1">
      <alignment horizontal="center"/>
    </xf>
    <xf numFmtId="0" fontId="62" fillId="9" borderId="25" xfId="0" applyFont="1" applyFill="1" applyBorder="1" applyAlignment="1">
      <alignment horizontal="center" vertical="center" wrapText="1"/>
    </xf>
    <xf numFmtId="0" fontId="62" fillId="6" borderId="40" xfId="0" applyFont="1" applyFill="1" applyBorder="1" applyAlignment="1">
      <alignment horizontal="center"/>
    </xf>
    <xf numFmtId="0" fontId="62" fillId="0" borderId="22" xfId="0" applyFont="1" applyBorder="1" applyAlignment="1">
      <alignment horizontal="center"/>
    </xf>
    <xf numFmtId="0" fontId="62" fillId="9" borderId="22" xfId="0" applyFont="1" applyFill="1" applyBorder="1" applyAlignment="1">
      <alignment horizontal="center" vertical="center"/>
    </xf>
    <xf numFmtId="0" fontId="62" fillId="9" borderId="1" xfId="0" applyFont="1" applyFill="1" applyBorder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0" fontId="62" fillId="0" borderId="2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62" fillId="9" borderId="23" xfId="0" applyFont="1" applyFill="1" applyBorder="1" applyAlignment="1">
      <alignment horizontal="center" vertical="center"/>
    </xf>
    <xf numFmtId="0" fontId="62" fillId="8" borderId="2" xfId="0" applyFont="1" applyFill="1" applyBorder="1" applyAlignment="1">
      <alignment horizontal="center"/>
    </xf>
    <xf numFmtId="0" fontId="62" fillId="9" borderId="25" xfId="0" applyFont="1" applyFill="1" applyBorder="1" applyAlignment="1">
      <alignment horizontal="center" vertical="center"/>
    </xf>
    <xf numFmtId="0" fontId="62" fillId="8" borderId="21" xfId="0" applyFont="1" applyFill="1" applyBorder="1" applyAlignment="1">
      <alignment horizontal="center"/>
    </xf>
    <xf numFmtId="0" fontId="62" fillId="0" borderId="28" xfId="0" applyFont="1" applyBorder="1" applyAlignment="1">
      <alignment horizontal="center"/>
    </xf>
    <xf numFmtId="0" fontId="64" fillId="10" borderId="7" xfId="0" applyFont="1" applyFill="1" applyBorder="1" applyAlignment="1">
      <alignment horizontal="center"/>
    </xf>
    <xf numFmtId="0" fontId="62" fillId="8" borderId="5" xfId="0" applyFont="1" applyFill="1" applyBorder="1" applyAlignment="1">
      <alignment horizontal="center"/>
    </xf>
    <xf numFmtId="0" fontId="62" fillId="8" borderId="1" xfId="0" applyFont="1" applyFill="1" applyBorder="1" applyAlignment="1">
      <alignment horizontal="center"/>
    </xf>
    <xf numFmtId="0" fontId="62" fillId="8" borderId="7" xfId="0" applyFont="1" applyFill="1" applyBorder="1" applyAlignment="1">
      <alignment horizontal="center"/>
    </xf>
    <xf numFmtId="0" fontId="62" fillId="8" borderId="22" xfId="0" applyFont="1" applyFill="1" applyBorder="1" applyAlignment="1">
      <alignment horizontal="center"/>
    </xf>
    <xf numFmtId="0" fontId="62" fillId="8" borderId="32" xfId="0" applyFont="1" applyFill="1" applyBorder="1" applyAlignment="1">
      <alignment horizontal="center"/>
    </xf>
    <xf numFmtId="0" fontId="62" fillId="0" borderId="7" xfId="0" applyFont="1" applyFill="1" applyBorder="1" applyAlignment="1">
      <alignment horizontal="center"/>
    </xf>
    <xf numFmtId="0" fontId="62" fillId="10" borderId="7" xfId="0" applyFont="1" applyFill="1" applyBorder="1" applyAlignment="1">
      <alignment horizontal="center"/>
    </xf>
    <xf numFmtId="0" fontId="62" fillId="0" borderId="32" xfId="0" applyFont="1" applyBorder="1" applyAlignment="1">
      <alignment horizontal="center"/>
    </xf>
    <xf numFmtId="0" fontId="62" fillId="8" borderId="24" xfId="0" applyFont="1" applyFill="1" applyBorder="1" applyAlignment="1">
      <alignment horizontal="center"/>
    </xf>
    <xf numFmtId="0" fontId="62" fillId="9" borderId="19" xfId="0" applyFont="1" applyFill="1" applyBorder="1" applyAlignment="1">
      <alignment horizontal="center" vertical="center"/>
    </xf>
    <xf numFmtId="0" fontId="62" fillId="10" borderId="2" xfId="0" applyFont="1" applyFill="1" applyBorder="1" applyAlignment="1">
      <alignment horizontal="center"/>
    </xf>
    <xf numFmtId="0" fontId="62" fillId="6" borderId="24" xfId="0" applyFont="1" applyFill="1" applyBorder="1" applyAlignment="1">
      <alignment horizontal="center"/>
    </xf>
    <xf numFmtId="0" fontId="62" fillId="0" borderId="23" xfId="0" applyFont="1" applyBorder="1" applyAlignment="1">
      <alignment horizontal="center" vertical="center"/>
    </xf>
    <xf numFmtId="0" fontId="62" fillId="0" borderId="25" xfId="0" applyFont="1" applyBorder="1" applyAlignment="1">
      <alignment horizontal="center" vertical="center"/>
    </xf>
    <xf numFmtId="0" fontId="62" fillId="0" borderId="8" xfId="0" applyFont="1" applyBorder="1" applyAlignment="1">
      <alignment horizontal="center"/>
    </xf>
    <xf numFmtId="0" fontId="62" fillId="0" borderId="27" xfId="0" applyFont="1" applyBorder="1" applyAlignment="1">
      <alignment horizontal="center"/>
    </xf>
    <xf numFmtId="0" fontId="62" fillId="0" borderId="9" xfId="0" applyFont="1" applyBorder="1" applyAlignment="1">
      <alignment horizontal="center"/>
    </xf>
    <xf numFmtId="0" fontId="62" fillId="0" borderId="10" xfId="0" applyFont="1" applyBorder="1" applyAlignment="1">
      <alignment horizontal="center"/>
    </xf>
    <xf numFmtId="0" fontId="62" fillId="7" borderId="8" xfId="0" applyFont="1" applyFill="1" applyBorder="1" applyAlignment="1">
      <alignment horizontal="center"/>
    </xf>
    <xf numFmtId="0" fontId="62" fillId="7" borderId="9" xfId="0" applyFont="1" applyFill="1" applyBorder="1" applyAlignment="1">
      <alignment horizontal="center"/>
    </xf>
    <xf numFmtId="0" fontId="62" fillId="7" borderId="10" xfId="0" applyFont="1" applyFill="1" applyBorder="1" applyAlignment="1">
      <alignment horizontal="center"/>
    </xf>
    <xf numFmtId="0" fontId="62" fillId="7" borderId="30" xfId="0" applyFont="1" applyFill="1" applyBorder="1" applyAlignment="1">
      <alignment horizontal="center"/>
    </xf>
    <xf numFmtId="0" fontId="62" fillId="7" borderId="31" xfId="0" applyFont="1" applyFill="1" applyBorder="1" applyAlignment="1">
      <alignment horizontal="center"/>
    </xf>
    <xf numFmtId="0" fontId="62" fillId="7" borderId="33" xfId="0" applyFont="1" applyFill="1" applyBorder="1" applyAlignment="1">
      <alignment horizontal="center"/>
    </xf>
    <xf numFmtId="0" fontId="62" fillId="7" borderId="27" xfId="0" applyFont="1" applyFill="1" applyBorder="1" applyAlignment="1">
      <alignment horizontal="center"/>
    </xf>
    <xf numFmtId="0" fontId="62" fillId="7" borderId="11" xfId="0" applyFont="1" applyFill="1" applyBorder="1" applyAlignment="1">
      <alignment horizontal="center"/>
    </xf>
    <xf numFmtId="0" fontId="62" fillId="7" borderId="43" xfId="0" applyFont="1" applyFill="1" applyBorder="1" applyAlignment="1">
      <alignment horizontal="center"/>
    </xf>
    <xf numFmtId="0" fontId="62" fillId="0" borderId="0" xfId="0" applyFont="1" applyAlignment="1">
      <alignment horizontal="right"/>
    </xf>
    <xf numFmtId="0" fontId="5" fillId="8" borderId="5" xfId="0" applyFont="1" applyFill="1" applyBorder="1" applyAlignment="1">
      <alignment horizontal="left" vertical="center" wrapText="1"/>
    </xf>
    <xf numFmtId="0" fontId="5" fillId="8" borderId="5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 vertical="center" wrapText="1"/>
    </xf>
    <xf numFmtId="0" fontId="45" fillId="0" borderId="12" xfId="7" applyFont="1" applyBorder="1" applyAlignment="1">
      <alignment horizontal="center" vertical="center"/>
    </xf>
    <xf numFmtId="0" fontId="45" fillId="0" borderId="41" xfId="7" applyFont="1" applyBorder="1" applyAlignment="1">
      <alignment horizontal="center" vertical="center"/>
    </xf>
    <xf numFmtId="0" fontId="45" fillId="0" borderId="46" xfId="7" applyFont="1" applyBorder="1" applyAlignment="1">
      <alignment horizontal="center" vertical="center"/>
    </xf>
    <xf numFmtId="0" fontId="45" fillId="0" borderId="25" xfId="7" applyFont="1" applyBorder="1" applyAlignment="1">
      <alignment horizontal="center" vertical="center"/>
    </xf>
    <xf numFmtId="0" fontId="45" fillId="0" borderId="47" xfId="7" applyFont="1" applyBorder="1" applyAlignment="1">
      <alignment horizontal="center" vertical="center"/>
    </xf>
    <xf numFmtId="0" fontId="45" fillId="0" borderId="48" xfId="7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5" fillId="0" borderId="6" xfId="7" applyFont="1" applyBorder="1" applyAlignment="1">
      <alignment horizontal="center" vertical="center"/>
    </xf>
    <xf numFmtId="0" fontId="25" fillId="0" borderId="1" xfId="7" applyFont="1" applyBorder="1" applyAlignment="1">
      <alignment horizontal="center" vertical="center"/>
    </xf>
    <xf numFmtId="0" fontId="25" fillId="0" borderId="7" xfId="7" applyFont="1" applyBorder="1" applyAlignment="1">
      <alignment horizontal="center" vertical="center"/>
    </xf>
    <xf numFmtId="0" fontId="25" fillId="0" borderId="9" xfId="7" applyFont="1" applyBorder="1" applyAlignment="1">
      <alignment horizontal="center" vertical="center"/>
    </xf>
    <xf numFmtId="0" fontId="25" fillId="0" borderId="10" xfId="7" applyFont="1" applyBorder="1" applyAlignment="1">
      <alignment horizontal="center" vertical="center"/>
    </xf>
    <xf numFmtId="0" fontId="25" fillId="0" borderId="4" xfId="7" applyFont="1" applyFill="1" applyBorder="1" applyAlignment="1" applyProtection="1">
      <alignment horizontal="center" vertical="center" wrapText="1"/>
      <protection locked="0"/>
    </xf>
    <xf numFmtId="0" fontId="25" fillId="0" borderId="6" xfId="7" applyFont="1" applyFill="1" applyBorder="1" applyAlignment="1" applyProtection="1">
      <alignment horizontal="center" vertical="center" wrapText="1"/>
      <protection locked="0"/>
    </xf>
    <xf numFmtId="0" fontId="25" fillId="16" borderId="29" xfId="7" applyFont="1" applyFill="1" applyBorder="1" applyAlignment="1">
      <alignment horizontal="center" vertical="center" wrapText="1"/>
    </xf>
    <xf numFmtId="0" fontId="25" fillId="16" borderId="44" xfId="7" applyFont="1" applyFill="1" applyBorder="1" applyAlignment="1">
      <alignment horizontal="center" vertical="center" wrapText="1"/>
    </xf>
    <xf numFmtId="0" fontId="45" fillId="0" borderId="3" xfId="6" applyFont="1" applyFill="1" applyBorder="1" applyAlignment="1">
      <alignment horizontal="center" vertical="center" wrapText="1"/>
    </xf>
    <xf numFmtId="0" fontId="45" fillId="0" borderId="5" xfId="6" applyFont="1" applyFill="1" applyBorder="1" applyAlignment="1">
      <alignment horizontal="center" vertical="center" wrapText="1"/>
    </xf>
    <xf numFmtId="0" fontId="25" fillId="0" borderId="4" xfId="6" applyFont="1" applyFill="1" applyBorder="1" applyAlignment="1">
      <alignment horizontal="center" vertical="center"/>
    </xf>
    <xf numFmtId="0" fontId="25" fillId="0" borderId="1" xfId="6" applyFont="1" applyFill="1" applyBorder="1" applyAlignment="1">
      <alignment horizontal="center" vertical="center"/>
    </xf>
    <xf numFmtId="184" fontId="25" fillId="0" borderId="4" xfId="7" applyNumberFormat="1" applyFont="1" applyFill="1" applyBorder="1" applyAlignment="1" applyProtection="1">
      <alignment horizontal="center" vertical="center" wrapText="1"/>
      <protection locked="0"/>
    </xf>
    <xf numFmtId="184" fontId="25" fillId="0" borderId="1" xfId="7" applyNumberFormat="1" applyFont="1" applyFill="1" applyBorder="1" applyAlignment="1" applyProtection="1">
      <alignment horizontal="center" vertical="center" wrapText="1"/>
      <protection locked="0"/>
    </xf>
    <xf numFmtId="0" fontId="25" fillId="16" borderId="1" xfId="7" applyFont="1" applyFill="1" applyBorder="1" applyAlignment="1">
      <alignment horizontal="center" vertical="center" wrapText="1"/>
    </xf>
    <xf numFmtId="0" fontId="45" fillId="0" borderId="12" xfId="6" applyFont="1" applyFill="1" applyBorder="1" applyAlignment="1">
      <alignment horizontal="center" vertical="center" wrapText="1"/>
    </xf>
    <xf numFmtId="0" fontId="45" fillId="0" borderId="41" xfId="6" applyFont="1" applyFill="1" applyBorder="1" applyAlignment="1">
      <alignment horizontal="center" vertical="center" wrapText="1"/>
    </xf>
    <xf numFmtId="0" fontId="45" fillId="0" borderId="46" xfId="6" applyFont="1" applyFill="1" applyBorder="1" applyAlignment="1">
      <alignment horizontal="center" vertical="center" wrapText="1"/>
    </xf>
    <xf numFmtId="0" fontId="45" fillId="0" borderId="25" xfId="6" applyFont="1" applyFill="1" applyBorder="1" applyAlignment="1">
      <alignment horizontal="center" vertical="center" wrapText="1"/>
    </xf>
    <xf numFmtId="184" fontId="25" fillId="13" borderId="1" xfId="7" applyNumberFormat="1" applyFont="1" applyFill="1" applyBorder="1" applyAlignment="1">
      <alignment horizontal="center" vertical="center"/>
    </xf>
    <xf numFmtId="10" fontId="25" fillId="13" borderId="1" xfId="7" applyNumberFormat="1" applyFont="1" applyFill="1" applyBorder="1" applyAlignment="1">
      <alignment horizontal="center" vertical="center"/>
    </xf>
    <xf numFmtId="0" fontId="25" fillId="13" borderId="1" xfId="6" applyFont="1" applyFill="1" applyBorder="1" applyAlignment="1">
      <alignment horizontal="center" vertical="center" wrapText="1"/>
    </xf>
    <xf numFmtId="0" fontId="25" fillId="13" borderId="7" xfId="6" applyFont="1" applyFill="1" applyBorder="1" applyAlignment="1">
      <alignment horizontal="center" vertical="center" wrapText="1"/>
    </xf>
    <xf numFmtId="185" fontId="25" fillId="15" borderId="21" xfId="7" applyNumberFormat="1" applyFont="1" applyFill="1" applyBorder="1" applyAlignment="1">
      <alignment horizontal="center" vertical="center"/>
    </xf>
    <xf numFmtId="185" fontId="25" fillId="15" borderId="49" xfId="7" applyNumberFormat="1" applyFont="1" applyFill="1" applyBorder="1" applyAlignment="1">
      <alignment horizontal="center" vertical="center"/>
    </xf>
    <xf numFmtId="185" fontId="25" fillId="15" borderId="23" xfId="7" applyNumberFormat="1" applyFont="1" applyFill="1" applyBorder="1" applyAlignment="1">
      <alignment horizontal="center" vertical="center"/>
    </xf>
    <xf numFmtId="10" fontId="25" fillId="15" borderId="29" xfId="7" applyNumberFormat="1" applyFont="1" applyFill="1" applyBorder="1" applyAlignment="1">
      <alignment horizontal="center" vertical="center"/>
    </xf>
    <xf numFmtId="0" fontId="25" fillId="15" borderId="29" xfId="6" applyFont="1" applyFill="1" applyBorder="1" applyAlignment="1">
      <alignment horizontal="center" vertical="center" wrapText="1"/>
    </xf>
    <xf numFmtId="0" fontId="25" fillId="15" borderId="28" xfId="6" applyFont="1" applyFill="1" applyBorder="1" applyAlignment="1">
      <alignment horizontal="center" vertical="center" wrapText="1"/>
    </xf>
    <xf numFmtId="0" fontId="40" fillId="0" borderId="0" xfId="6" applyFont="1" applyFill="1" applyBorder="1" applyAlignment="1">
      <alignment horizontal="center" vertical="center"/>
    </xf>
    <xf numFmtId="31" fontId="44" fillId="0" borderId="34" xfId="6" applyNumberFormat="1" applyFont="1" applyFill="1" applyBorder="1" applyAlignment="1">
      <alignment horizontal="right" vertical="center"/>
    </xf>
    <xf numFmtId="31" fontId="44" fillId="0" borderId="41" xfId="6" applyNumberFormat="1" applyFont="1" applyFill="1" applyBorder="1" applyAlignment="1">
      <alignment horizontal="right" vertical="center"/>
    </xf>
    <xf numFmtId="31" fontId="44" fillId="0" borderId="35" xfId="6" applyNumberFormat="1" applyFont="1" applyFill="1" applyBorder="1" applyAlignment="1">
      <alignment horizontal="right" vertical="center"/>
    </xf>
    <xf numFmtId="31" fontId="44" fillId="0" borderId="45" xfId="6" applyNumberFormat="1" applyFont="1" applyFill="1" applyBorder="1" applyAlignment="1">
      <alignment horizontal="right" vertical="center"/>
    </xf>
    <xf numFmtId="0" fontId="45" fillId="0" borderId="47" xfId="6" applyFont="1" applyFill="1" applyBorder="1" applyAlignment="1">
      <alignment horizontal="center" vertical="center" wrapText="1"/>
    </xf>
    <xf numFmtId="0" fontId="45" fillId="0" borderId="48" xfId="6" applyFont="1" applyFill="1" applyBorder="1" applyAlignment="1">
      <alignment horizontal="center" vertical="center" wrapText="1"/>
    </xf>
    <xf numFmtId="184" fontId="25" fillId="2" borderId="1" xfId="7" applyNumberFormat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1" fillId="11" borderId="1" xfId="1" applyFont="1" applyFill="1" applyBorder="1" applyAlignment="1">
      <alignment horizontal="center" vertical="center" wrapText="1"/>
    </xf>
    <xf numFmtId="0" fontId="2" fillId="0" borderId="29" xfId="1" applyBorder="1" applyAlignment="1">
      <alignment horizontal="center" vertical="center"/>
    </xf>
    <xf numFmtId="0" fontId="2" fillId="0" borderId="44" xfId="1" applyBorder="1" applyAlignment="1">
      <alignment horizontal="center" vertical="center"/>
    </xf>
    <xf numFmtId="0" fontId="2" fillId="0" borderId="39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vertical="center" wrapText="1"/>
    </xf>
    <xf numFmtId="0" fontId="14" fillId="11" borderId="29" xfId="1" applyFont="1" applyFill="1" applyBorder="1" applyAlignment="1">
      <alignment horizontal="center" vertical="center" wrapText="1"/>
    </xf>
    <xf numFmtId="0" fontId="14" fillId="11" borderId="44" xfId="1" applyFont="1" applyFill="1" applyBorder="1" applyAlignment="1">
      <alignment horizontal="center" vertical="center" wrapText="1"/>
    </xf>
    <xf numFmtId="0" fontId="14" fillId="11" borderId="39" xfId="1" applyFont="1" applyFill="1" applyBorder="1" applyAlignment="1">
      <alignment horizontal="center" vertical="center" wrapText="1"/>
    </xf>
    <xf numFmtId="0" fontId="14" fillId="0" borderId="29" xfId="1" applyFont="1" applyFill="1" applyBorder="1" applyAlignment="1">
      <alignment horizontal="center" vertical="center" wrapText="1"/>
    </xf>
    <xf numFmtId="0" fontId="14" fillId="0" borderId="44" xfId="1" applyFont="1" applyFill="1" applyBorder="1" applyAlignment="1">
      <alignment horizontal="center" vertical="center" wrapText="1"/>
    </xf>
    <xf numFmtId="0" fontId="14" fillId="0" borderId="39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4" fillId="0" borderId="0" xfId="1" applyFont="1" applyFill="1" applyAlignment="1">
      <alignment horizontal="center" vertical="center" wrapText="1"/>
    </xf>
    <xf numFmtId="0" fontId="2" fillId="0" borderId="29" xfId="1" applyBorder="1" applyAlignment="1">
      <alignment horizontal="center" vertical="center" wrapText="1"/>
    </xf>
    <xf numFmtId="0" fontId="2" fillId="0" borderId="44" xfId="1" applyBorder="1" applyAlignment="1">
      <alignment horizontal="center" vertical="center" wrapText="1"/>
    </xf>
    <xf numFmtId="0" fontId="2" fillId="0" borderId="39" xfId="1" applyBorder="1" applyAlignment="1">
      <alignment horizontal="center" vertical="center" wrapText="1"/>
    </xf>
    <xf numFmtId="0" fontId="13" fillId="0" borderId="0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17" fillId="12" borderId="29" xfId="1" applyFont="1" applyFill="1" applyBorder="1" applyAlignment="1">
      <alignment horizontal="center" vertical="center" wrapText="1"/>
    </xf>
    <xf numFmtId="0" fontId="17" fillId="12" borderId="44" xfId="1" applyFont="1" applyFill="1" applyBorder="1" applyAlignment="1">
      <alignment horizontal="center" vertical="center" wrapText="1"/>
    </xf>
    <xf numFmtId="0" fontId="17" fillId="12" borderId="39" xfId="1" applyFont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14" fontId="25" fillId="0" borderId="1" xfId="3" applyNumberFormat="1" applyFont="1" applyBorder="1" applyAlignment="1">
      <alignment horizontal="center" vertical="center" wrapText="1" shrinkToFit="1"/>
    </xf>
    <xf numFmtId="14" fontId="25" fillId="0" borderId="29" xfId="3" applyNumberFormat="1" applyFont="1" applyBorder="1" applyAlignment="1">
      <alignment horizontal="center" vertical="center" wrapText="1" shrinkToFit="1"/>
    </xf>
    <xf numFmtId="14" fontId="25" fillId="0" borderId="44" xfId="3" applyNumberFormat="1" applyFont="1" applyBorder="1" applyAlignment="1">
      <alignment horizontal="center" vertical="center" wrapText="1" shrinkToFit="1"/>
    </xf>
    <xf numFmtId="14" fontId="25" fillId="0" borderId="39" xfId="3" applyNumberFormat="1" applyFont="1" applyBorder="1" applyAlignment="1">
      <alignment horizontal="center" vertical="center" wrapText="1" shrinkToFit="1"/>
    </xf>
    <xf numFmtId="14" fontId="25" fillId="0" borderId="2" xfId="3" applyNumberFormat="1" applyFont="1" applyBorder="1" applyAlignment="1">
      <alignment horizontal="center" vertical="center" wrapText="1" shrinkToFit="1"/>
    </xf>
    <xf numFmtId="14" fontId="25" fillId="0" borderId="22" xfId="3" applyNumberFormat="1" applyFont="1" applyBorder="1" applyAlignment="1">
      <alignment horizontal="center" vertical="center" wrapText="1" shrinkToFit="1"/>
    </xf>
    <xf numFmtId="0" fontId="24" fillId="0" borderId="1" xfId="3" applyFont="1" applyBorder="1" applyAlignment="1">
      <alignment horizontal="center" vertical="center"/>
    </xf>
    <xf numFmtId="0" fontId="9" fillId="13" borderId="1" xfId="3" applyFont="1" applyFill="1" applyBorder="1" applyAlignment="1">
      <alignment horizontal="center" vertical="center"/>
    </xf>
    <xf numFmtId="0" fontId="27" fillId="0" borderId="15" xfId="3" applyFont="1" applyBorder="1" applyAlignment="1">
      <alignment horizontal="center" vertical="center"/>
    </xf>
    <xf numFmtId="0" fontId="28" fillId="14" borderId="2" xfId="3" applyFont="1" applyFill="1" applyBorder="1" applyAlignment="1">
      <alignment horizontal="center" vertical="center" wrapText="1"/>
    </xf>
    <xf numFmtId="0" fontId="28" fillId="14" borderId="22" xfId="3" applyFont="1" applyFill="1" applyBorder="1" applyAlignment="1">
      <alignment horizontal="center" vertical="center" wrapText="1"/>
    </xf>
    <xf numFmtId="14" fontId="29" fillId="8" borderId="1" xfId="3" applyNumberFormat="1" applyFont="1" applyFill="1" applyBorder="1" applyAlignment="1">
      <alignment horizontal="center" vertical="center" wrapText="1"/>
    </xf>
    <xf numFmtId="0" fontId="29" fillId="8" borderId="1" xfId="3" applyFont="1" applyFill="1" applyBorder="1" applyAlignment="1">
      <alignment horizontal="center" vertical="center" wrapText="1"/>
    </xf>
    <xf numFmtId="0" fontId="29" fillId="8" borderId="29" xfId="3" applyFont="1" applyFill="1" applyBorder="1" applyAlignment="1">
      <alignment horizontal="center" vertical="center" wrapText="1"/>
    </xf>
    <xf numFmtId="0" fontId="29" fillId="8" borderId="44" xfId="3" applyFont="1" applyFill="1" applyBorder="1" applyAlignment="1">
      <alignment horizontal="center" vertical="center" wrapText="1"/>
    </xf>
    <xf numFmtId="0" fontId="29" fillId="8" borderId="39" xfId="3" applyFont="1" applyFill="1" applyBorder="1" applyAlignment="1">
      <alignment horizontal="center" vertical="center" wrapText="1"/>
    </xf>
    <xf numFmtId="0" fontId="10" fillId="8" borderId="2" xfId="3" applyFont="1" applyFill="1" applyBorder="1" applyAlignment="1">
      <alignment horizontal="center" vertical="center" wrapText="1"/>
    </xf>
    <xf numFmtId="0" fontId="10" fillId="8" borderId="24" xfId="3" applyFont="1" applyFill="1" applyBorder="1" applyAlignment="1">
      <alignment horizontal="center" vertical="center" wrapText="1"/>
    </xf>
    <xf numFmtId="0" fontId="10" fillId="8" borderId="22" xfId="3" applyFont="1" applyFill="1" applyBorder="1" applyAlignment="1">
      <alignment horizontal="center" vertical="center" wrapText="1"/>
    </xf>
    <xf numFmtId="0" fontId="25" fillId="8" borderId="1" xfId="3" applyFont="1" applyFill="1" applyBorder="1" applyAlignment="1">
      <alignment horizontal="center"/>
    </xf>
    <xf numFmtId="0" fontId="51" fillId="0" borderId="15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186" fontId="56" fillId="17" borderId="29" xfId="9" applyNumberFormat="1" applyFont="1" applyFill="1" applyBorder="1" applyAlignment="1">
      <alignment horizontal="center" vertical="center" wrapText="1"/>
    </xf>
    <xf numFmtId="186" fontId="56" fillId="17" borderId="39" xfId="9" applyNumberFormat="1" applyFont="1" applyFill="1" applyBorder="1" applyAlignment="1">
      <alignment horizontal="center" vertical="center" wrapText="1"/>
    </xf>
    <xf numFmtId="186" fontId="56" fillId="0" borderId="1" xfId="9" applyNumberFormat="1" applyFont="1" applyFill="1" applyBorder="1" applyAlignment="1">
      <alignment horizontal="center" vertical="center" wrapText="1"/>
    </xf>
    <xf numFmtId="186" fontId="56" fillId="0" borderId="29" xfId="9" applyNumberFormat="1" applyFont="1" applyFill="1" applyBorder="1" applyAlignment="1">
      <alignment horizontal="center" vertical="center" wrapText="1"/>
    </xf>
    <xf numFmtId="186" fontId="56" fillId="0" borderId="39" xfId="9" applyNumberFormat="1" applyFont="1" applyFill="1" applyBorder="1" applyAlignment="1">
      <alignment horizontal="center" vertical="center" wrapText="1"/>
    </xf>
    <xf numFmtId="0" fontId="59" fillId="0" borderId="51" xfId="0" applyFont="1" applyBorder="1" applyAlignment="1">
      <alignment horizontal="center" vertical="center" wrapText="1"/>
    </xf>
    <xf numFmtId="0" fontId="59" fillId="11" borderId="51" xfId="0" applyFont="1" applyFill="1" applyBorder="1" applyAlignment="1">
      <alignment horizontal="center" vertical="center" wrapText="1"/>
    </xf>
    <xf numFmtId="0" fontId="59" fillId="0" borderId="51" xfId="0" applyFont="1" applyBorder="1" applyAlignment="1">
      <alignment horizontal="center" vertical="center"/>
    </xf>
    <xf numFmtId="0" fontId="63" fillId="5" borderId="3" xfId="0" applyFont="1" applyFill="1" applyBorder="1" applyAlignment="1">
      <alignment horizontal="center"/>
    </xf>
    <xf numFmtId="0" fontId="63" fillId="5" borderId="4" xfId="0" applyFont="1" applyFill="1" applyBorder="1" applyAlignment="1">
      <alignment horizontal="center"/>
    </xf>
    <xf numFmtId="0" fontId="63" fillId="5" borderId="6" xfId="0" applyFont="1" applyFill="1" applyBorder="1" applyAlignment="1">
      <alignment horizontal="center"/>
    </xf>
    <xf numFmtId="0" fontId="62" fillId="9" borderId="29" xfId="0" applyFont="1" applyFill="1" applyBorder="1" applyAlignment="1">
      <alignment horizontal="center" vertical="center" wrapText="1"/>
    </xf>
    <xf numFmtId="0" fontId="62" fillId="9" borderId="44" xfId="0" applyFont="1" applyFill="1" applyBorder="1" applyAlignment="1">
      <alignment horizontal="center" vertical="center" wrapText="1"/>
    </xf>
    <xf numFmtId="0" fontId="62" fillId="9" borderId="19" xfId="0" applyFont="1" applyFill="1" applyBorder="1" applyAlignment="1">
      <alignment horizontal="center" vertical="center"/>
    </xf>
    <xf numFmtId="0" fontId="62" fillId="9" borderId="14" xfId="0" applyFont="1" applyFill="1" applyBorder="1" applyAlignment="1">
      <alignment horizontal="center" vertical="center"/>
    </xf>
    <xf numFmtId="0" fontId="62" fillId="9" borderId="5" xfId="0" applyFont="1" applyFill="1" applyBorder="1" applyAlignment="1">
      <alignment horizontal="center" vertical="center"/>
    </xf>
    <xf numFmtId="0" fontId="62" fillId="9" borderId="20" xfId="0" applyFont="1" applyFill="1" applyBorder="1" applyAlignment="1">
      <alignment horizontal="center" vertical="center"/>
    </xf>
    <xf numFmtId="0" fontId="62" fillId="9" borderId="19" xfId="0" applyFont="1" applyFill="1" applyBorder="1" applyAlignment="1">
      <alignment horizontal="center" vertical="center" wrapText="1"/>
    </xf>
    <xf numFmtId="0" fontId="62" fillId="9" borderId="14" xfId="0" applyFont="1" applyFill="1" applyBorder="1" applyAlignment="1">
      <alignment horizontal="center" vertical="center" wrapText="1"/>
    </xf>
    <xf numFmtId="0" fontId="62" fillId="9" borderId="20" xfId="0" applyFont="1" applyFill="1" applyBorder="1" applyAlignment="1">
      <alignment horizontal="center" vertical="center" wrapText="1"/>
    </xf>
    <xf numFmtId="0" fontId="63" fillId="0" borderId="12" xfId="0" applyFont="1" applyBorder="1" applyAlignment="1">
      <alignment horizontal="center"/>
    </xf>
    <xf numFmtId="0" fontId="63" fillId="0" borderId="16" xfId="0" applyFont="1" applyBorder="1" applyAlignment="1">
      <alignment horizontal="center"/>
    </xf>
    <xf numFmtId="0" fontId="63" fillId="0" borderId="17" xfId="0" applyFont="1" applyBorder="1" applyAlignment="1">
      <alignment horizontal="center"/>
    </xf>
    <xf numFmtId="0" fontId="63" fillId="0" borderId="13" xfId="0" applyFont="1" applyBorder="1" applyAlignment="1">
      <alignment horizontal="center"/>
    </xf>
    <xf numFmtId="0" fontId="63" fillId="0" borderId="15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63" fillId="0" borderId="18" xfId="0" applyFont="1" applyBorder="1" applyAlignment="1">
      <alignment horizontal="center"/>
    </xf>
    <xf numFmtId="0" fontId="63" fillId="4" borderId="36" xfId="0" applyFont="1" applyFill="1" applyBorder="1" applyAlignment="1">
      <alignment horizontal="center" vertical="center"/>
    </xf>
    <xf numFmtId="0" fontId="63" fillId="4" borderId="37" xfId="0" applyFont="1" applyFill="1" applyBorder="1" applyAlignment="1">
      <alignment horizontal="center" vertical="center"/>
    </xf>
    <xf numFmtId="0" fontId="63" fillId="3" borderId="36" xfId="0" applyFont="1" applyFill="1" applyBorder="1" applyAlignment="1">
      <alignment horizontal="center" vertical="center"/>
    </xf>
    <xf numFmtId="0" fontId="63" fillId="3" borderId="37" xfId="0" applyFont="1" applyFill="1" applyBorder="1" applyAlignment="1">
      <alignment horizontal="center" vertical="center"/>
    </xf>
    <xf numFmtId="0" fontId="63" fillId="5" borderId="34" xfId="0" applyFont="1" applyFill="1" applyBorder="1" applyAlignment="1">
      <alignment horizontal="center"/>
    </xf>
    <xf numFmtId="0" fontId="63" fillId="5" borderId="41" xfId="0" applyFont="1" applyFill="1" applyBorder="1" applyAlignment="1">
      <alignment horizontal="center"/>
    </xf>
    <xf numFmtId="0" fontId="63" fillId="5" borderId="35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</cellXfs>
  <cellStyles count="11">
    <cellStyle name="_ET_STYLE_NoName_00_" xfId="9"/>
    <cellStyle name="百分比 2" xfId="2"/>
    <cellStyle name="常规" xfId="0" builtinId="0"/>
    <cellStyle name="常规 2" xfId="1"/>
    <cellStyle name="常规 3" xfId="3"/>
    <cellStyle name="常规 4" xfId="7"/>
    <cellStyle name="常规_12.7" xfId="6"/>
    <cellStyle name="常规_Sheet4" xfId="8"/>
    <cellStyle name="常规_种衍民" xfId="10"/>
    <cellStyle name="千位分隔 2" xfId="5"/>
    <cellStyle name="千位分隔 2 2 10" xfId="4"/>
  </cellStyles>
  <dxfs count="2"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0"/>
  <sheetViews>
    <sheetView showGridLines="0" topLeftCell="A19" zoomScale="85" zoomScaleNormal="85" workbookViewId="0">
      <selection activeCell="B34" sqref="B34:C36"/>
    </sheetView>
  </sheetViews>
  <sheetFormatPr defaultColWidth="3.625" defaultRowHeight="18" customHeight="1"/>
  <cols>
    <col min="1" max="1" width="3.625" style="2"/>
    <col min="2" max="2" width="33.875" style="1" customWidth="1"/>
    <col min="3" max="3" width="71.875" style="1" customWidth="1"/>
    <col min="4" max="4" width="15" style="2" customWidth="1"/>
    <col min="5" max="5" width="39.75" style="2" customWidth="1"/>
    <col min="6" max="16384" width="3.625" style="2"/>
  </cols>
  <sheetData>
    <row r="1" spans="2:5" ht="18" customHeight="1" thickBot="1"/>
    <row r="2" spans="2:5" ht="16.5">
      <c r="B2" s="13" t="s">
        <v>75</v>
      </c>
      <c r="C2" s="3" t="s">
        <v>76</v>
      </c>
      <c r="D2" s="3" t="s">
        <v>77</v>
      </c>
      <c r="E2" s="4" t="s">
        <v>78</v>
      </c>
    </row>
    <row r="3" spans="2:5" ht="16.5">
      <c r="B3" s="450" t="s">
        <v>1</v>
      </c>
      <c r="C3" s="451" t="s">
        <v>2</v>
      </c>
      <c r="D3" s="452" t="s">
        <v>79</v>
      </c>
      <c r="E3" s="7"/>
    </row>
    <row r="4" spans="2:5" ht="16.5">
      <c r="B4" s="450"/>
      <c r="C4" s="451" t="s">
        <v>7</v>
      </c>
      <c r="D4" s="452" t="s">
        <v>79</v>
      </c>
      <c r="E4" s="7"/>
    </row>
    <row r="5" spans="2:5" ht="16.5">
      <c r="B5" s="450"/>
      <c r="C5" s="451" t="s">
        <v>3</v>
      </c>
      <c r="D5" s="452" t="s">
        <v>79</v>
      </c>
      <c r="E5" s="7"/>
    </row>
    <row r="6" spans="2:5" ht="16.5">
      <c r="B6" s="453" t="s">
        <v>4</v>
      </c>
      <c r="C6" s="454" t="s">
        <v>15</v>
      </c>
      <c r="D6" s="452" t="s">
        <v>79</v>
      </c>
      <c r="E6" s="7"/>
    </row>
    <row r="7" spans="2:5" ht="16.5">
      <c r="B7" s="453"/>
      <c r="C7" s="451" t="s">
        <v>8</v>
      </c>
      <c r="D7" s="452" t="s">
        <v>79</v>
      </c>
      <c r="E7" s="7"/>
    </row>
    <row r="8" spans="2:5" ht="16.5">
      <c r="B8" s="453" t="s">
        <v>5</v>
      </c>
      <c r="C8" s="454" t="s">
        <v>9</v>
      </c>
      <c r="D8" s="452" t="s">
        <v>79</v>
      </c>
      <c r="E8" s="7"/>
    </row>
    <row r="9" spans="2:5" ht="16.5">
      <c r="B9" s="453"/>
      <c r="C9" s="454" t="s">
        <v>10</v>
      </c>
      <c r="D9" s="452" t="s">
        <v>79</v>
      </c>
      <c r="E9" s="7"/>
    </row>
    <row r="10" spans="2:5" ht="16.5">
      <c r="B10" s="453"/>
      <c r="C10" s="454" t="s">
        <v>11</v>
      </c>
      <c r="D10" s="452" t="s">
        <v>79</v>
      </c>
      <c r="E10" s="7"/>
    </row>
    <row r="11" spans="2:5" ht="16.5">
      <c r="B11" s="453" t="s">
        <v>6</v>
      </c>
      <c r="C11" s="454" t="s">
        <v>16</v>
      </c>
      <c r="D11" s="452" t="s">
        <v>79</v>
      </c>
      <c r="E11" s="7"/>
    </row>
    <row r="12" spans="2:5" ht="16.5">
      <c r="B12" s="453"/>
      <c r="C12" s="454" t="s">
        <v>12</v>
      </c>
      <c r="D12" s="452" t="s">
        <v>79</v>
      </c>
      <c r="E12" s="7"/>
    </row>
    <row r="13" spans="2:5" ht="16.5">
      <c r="B13" s="453"/>
      <c r="C13" s="454" t="s">
        <v>13</v>
      </c>
      <c r="D13" s="452" t="s">
        <v>79</v>
      </c>
      <c r="E13" s="7"/>
    </row>
    <row r="14" spans="2:5" ht="16.5">
      <c r="B14" s="453" t="s">
        <v>14</v>
      </c>
      <c r="C14" s="454" t="s">
        <v>17</v>
      </c>
      <c r="D14" s="452" t="s">
        <v>79</v>
      </c>
      <c r="E14" s="7"/>
    </row>
    <row r="15" spans="2:5" ht="16.5">
      <c r="B15" s="453"/>
      <c r="C15" s="454" t="s">
        <v>19</v>
      </c>
      <c r="D15" s="452" t="s">
        <v>79</v>
      </c>
      <c r="E15" s="7"/>
    </row>
    <row r="16" spans="2:5" ht="16.5">
      <c r="B16" s="453"/>
      <c r="C16" s="451" t="s">
        <v>18</v>
      </c>
      <c r="D16" s="452" t="s">
        <v>79</v>
      </c>
      <c r="E16" s="7"/>
    </row>
    <row r="17" spans="2:5" ht="16.5">
      <c r="B17" s="453"/>
      <c r="C17" s="454" t="s">
        <v>20</v>
      </c>
      <c r="D17" s="452" t="s">
        <v>79</v>
      </c>
      <c r="E17" s="7"/>
    </row>
    <row r="18" spans="2:5" ht="16.5">
      <c r="B18" s="453" t="s">
        <v>48</v>
      </c>
      <c r="C18" s="454" t="s">
        <v>32</v>
      </c>
      <c r="D18" s="452" t="s">
        <v>79</v>
      </c>
      <c r="E18" s="7"/>
    </row>
    <row r="19" spans="2:5" ht="16.5">
      <c r="B19" s="453"/>
      <c r="C19" s="454" t="s">
        <v>33</v>
      </c>
      <c r="D19" s="452" t="s">
        <v>79</v>
      </c>
      <c r="E19" s="7"/>
    </row>
    <row r="20" spans="2:5" ht="16.5">
      <c r="B20" s="453"/>
      <c r="C20" s="454" t="s">
        <v>34</v>
      </c>
      <c r="D20" s="452" t="s">
        <v>79</v>
      </c>
      <c r="E20" s="7"/>
    </row>
    <row r="21" spans="2:5" ht="16.5">
      <c r="B21" s="453"/>
      <c r="C21" s="454" t="s">
        <v>35</v>
      </c>
      <c r="D21" s="452" t="s">
        <v>79</v>
      </c>
      <c r="E21" s="7"/>
    </row>
    <row r="22" spans="2:5" ht="16.5">
      <c r="B22" s="453"/>
      <c r="C22" s="454" t="s">
        <v>36</v>
      </c>
      <c r="D22" s="452" t="s">
        <v>79</v>
      </c>
      <c r="E22" s="7"/>
    </row>
    <row r="23" spans="2:5" ht="16.5">
      <c r="B23" s="453"/>
      <c r="C23" s="454" t="s">
        <v>37</v>
      </c>
      <c r="D23" s="452" t="s">
        <v>79</v>
      </c>
      <c r="E23" s="7"/>
    </row>
    <row r="24" spans="2:5" ht="16.5">
      <c r="B24" s="453"/>
      <c r="C24" s="454" t="s">
        <v>38</v>
      </c>
      <c r="D24" s="452" t="s">
        <v>79</v>
      </c>
      <c r="E24" s="7"/>
    </row>
    <row r="25" spans="2:5" ht="16.5">
      <c r="B25" s="453"/>
      <c r="C25" s="454" t="s">
        <v>39</v>
      </c>
      <c r="D25" s="452" t="s">
        <v>79</v>
      </c>
      <c r="E25" s="7"/>
    </row>
    <row r="26" spans="2:5" ht="16.5">
      <c r="B26" s="321" t="s">
        <v>22</v>
      </c>
      <c r="C26" s="5" t="s">
        <v>23</v>
      </c>
      <c r="D26" s="6" t="s">
        <v>79</v>
      </c>
      <c r="E26" s="7"/>
    </row>
    <row r="27" spans="2:5" ht="16.5">
      <c r="B27" s="321"/>
      <c r="C27" s="8" t="s">
        <v>24</v>
      </c>
      <c r="D27" s="6" t="s">
        <v>79</v>
      </c>
      <c r="E27" s="7"/>
    </row>
    <row r="28" spans="2:5" ht="16.5">
      <c r="B28" s="321"/>
      <c r="C28" s="5" t="s">
        <v>25</v>
      </c>
      <c r="D28" s="6" t="s">
        <v>79</v>
      </c>
      <c r="E28" s="7"/>
    </row>
    <row r="29" spans="2:5" ht="16.5">
      <c r="B29" s="321"/>
      <c r="C29" s="5" t="s">
        <v>26</v>
      </c>
      <c r="D29" s="6" t="s">
        <v>79</v>
      </c>
      <c r="E29" s="7"/>
    </row>
    <row r="30" spans="2:5" ht="16.5">
      <c r="B30" s="320" t="s">
        <v>27</v>
      </c>
      <c r="C30" s="8" t="s">
        <v>28</v>
      </c>
      <c r="D30" s="6" t="s">
        <v>79</v>
      </c>
      <c r="E30" s="7"/>
    </row>
    <row r="31" spans="2:5" ht="16.5">
      <c r="B31" s="320"/>
      <c r="C31" s="8" t="s">
        <v>29</v>
      </c>
      <c r="D31" s="6" t="s">
        <v>79</v>
      </c>
      <c r="E31" s="7"/>
    </row>
    <row r="32" spans="2:5" ht="16.5">
      <c r="B32" s="320"/>
      <c r="C32" s="8" t="s">
        <v>31</v>
      </c>
      <c r="D32" s="6" t="s">
        <v>79</v>
      </c>
      <c r="E32" s="7"/>
    </row>
    <row r="33" spans="2:5" ht="16.5">
      <c r="B33" s="320"/>
      <c r="C33" s="8" t="s">
        <v>30</v>
      </c>
      <c r="D33" s="6" t="s">
        <v>79</v>
      </c>
      <c r="E33" s="7"/>
    </row>
    <row r="34" spans="2:5" ht="16.5">
      <c r="B34" s="320" t="s">
        <v>49</v>
      </c>
      <c r="C34" s="5" t="s">
        <v>51</v>
      </c>
      <c r="D34" s="6" t="s">
        <v>79</v>
      </c>
      <c r="E34" s="7"/>
    </row>
    <row r="35" spans="2:5" ht="16.5">
      <c r="B35" s="320"/>
      <c r="C35" s="5" t="s">
        <v>52</v>
      </c>
      <c r="D35" s="6" t="s">
        <v>79</v>
      </c>
      <c r="E35" s="7"/>
    </row>
    <row r="36" spans="2:5" ht="16.5">
      <c r="B36" s="320"/>
      <c r="C36" s="5" t="s">
        <v>50</v>
      </c>
      <c r="D36" s="6" t="s">
        <v>79</v>
      </c>
      <c r="E36" s="7"/>
    </row>
    <row r="37" spans="2:5" ht="16.5">
      <c r="B37" s="9" t="s">
        <v>40</v>
      </c>
      <c r="C37" s="5" t="s">
        <v>21</v>
      </c>
      <c r="D37" s="6" t="s">
        <v>79</v>
      </c>
      <c r="E37" s="7"/>
    </row>
    <row r="38" spans="2:5" ht="16.5">
      <c r="B38" s="321" t="s">
        <v>41</v>
      </c>
      <c r="C38" s="8" t="s">
        <v>42</v>
      </c>
      <c r="D38" s="6" t="s">
        <v>79</v>
      </c>
      <c r="E38" s="7"/>
    </row>
    <row r="39" spans="2:5" ht="16.5">
      <c r="B39" s="321"/>
      <c r="C39" s="8" t="s">
        <v>43</v>
      </c>
      <c r="D39" s="6" t="s">
        <v>79</v>
      </c>
      <c r="E39" s="7"/>
    </row>
    <row r="40" spans="2:5" ht="16.5">
      <c r="B40" s="320" t="s">
        <v>71</v>
      </c>
      <c r="C40" s="5" t="s">
        <v>74</v>
      </c>
      <c r="D40" s="6" t="s">
        <v>79</v>
      </c>
      <c r="E40" s="7"/>
    </row>
    <row r="41" spans="2:5" ht="16.5">
      <c r="B41" s="320"/>
      <c r="C41" s="5" t="s">
        <v>72</v>
      </c>
      <c r="D41" s="6" t="s">
        <v>79</v>
      </c>
      <c r="E41" s="7"/>
    </row>
    <row r="42" spans="2:5" ht="16.5">
      <c r="B42" s="320"/>
      <c r="C42" s="5" t="s">
        <v>73</v>
      </c>
      <c r="D42" s="6" t="s">
        <v>79</v>
      </c>
      <c r="E42" s="7"/>
    </row>
    <row r="43" spans="2:5" ht="16.5">
      <c r="B43" s="321" t="s">
        <v>44</v>
      </c>
      <c r="C43" s="8" t="s">
        <v>45</v>
      </c>
      <c r="D43" s="6" t="s">
        <v>79</v>
      </c>
      <c r="E43" s="7"/>
    </row>
    <row r="44" spans="2:5" ht="16.5">
      <c r="B44" s="321"/>
      <c r="C44" s="8" t="s">
        <v>46</v>
      </c>
      <c r="D44" s="6" t="s">
        <v>79</v>
      </c>
      <c r="E44" s="7"/>
    </row>
    <row r="45" spans="2:5" ht="16.5">
      <c r="B45" s="320" t="s">
        <v>47</v>
      </c>
      <c r="C45" s="8" t="s">
        <v>53</v>
      </c>
      <c r="D45" s="6" t="s">
        <v>79</v>
      </c>
      <c r="E45" s="7"/>
    </row>
    <row r="46" spans="2:5" ht="16.5">
      <c r="B46" s="320"/>
      <c r="C46" s="8" t="s">
        <v>54</v>
      </c>
      <c r="D46" s="6" t="s">
        <v>79</v>
      </c>
      <c r="E46" s="7"/>
    </row>
    <row r="47" spans="2:5" ht="16.5">
      <c r="B47" s="320"/>
      <c r="C47" s="8" t="s">
        <v>55</v>
      </c>
      <c r="D47" s="6" t="s">
        <v>79</v>
      </c>
      <c r="E47" s="7"/>
    </row>
    <row r="48" spans="2:5" ht="16.5">
      <c r="B48" s="320"/>
      <c r="C48" s="5" t="s">
        <v>68</v>
      </c>
      <c r="D48" s="6" t="s">
        <v>79</v>
      </c>
      <c r="E48" s="7"/>
    </row>
    <row r="49" spans="2:5" ht="16.5">
      <c r="B49" s="320"/>
      <c r="C49" s="8" t="s">
        <v>56</v>
      </c>
      <c r="D49" s="6" t="s">
        <v>79</v>
      </c>
      <c r="E49" s="7"/>
    </row>
    <row r="50" spans="2:5" ht="16.5">
      <c r="B50" s="320"/>
      <c r="C50" s="8" t="s">
        <v>57</v>
      </c>
      <c r="D50" s="6" t="s">
        <v>79</v>
      </c>
      <c r="E50" s="7"/>
    </row>
    <row r="51" spans="2:5" ht="16.5">
      <c r="B51" s="320"/>
      <c r="C51" s="8" t="s">
        <v>58</v>
      </c>
      <c r="D51" s="6" t="s">
        <v>79</v>
      </c>
      <c r="E51" s="7"/>
    </row>
    <row r="52" spans="2:5" ht="16.5">
      <c r="B52" s="320"/>
      <c r="C52" s="8" t="s">
        <v>59</v>
      </c>
      <c r="D52" s="6" t="s">
        <v>79</v>
      </c>
      <c r="E52" s="7"/>
    </row>
    <row r="53" spans="2:5" ht="16.5">
      <c r="B53" s="320"/>
      <c r="C53" s="8" t="s">
        <v>60</v>
      </c>
      <c r="D53" s="6" t="s">
        <v>79</v>
      </c>
      <c r="E53" s="7"/>
    </row>
    <row r="54" spans="2:5" ht="16.5">
      <c r="B54" s="320"/>
      <c r="C54" s="8" t="s">
        <v>61</v>
      </c>
      <c r="D54" s="6" t="s">
        <v>79</v>
      </c>
      <c r="E54" s="7"/>
    </row>
    <row r="55" spans="2:5" ht="16.5">
      <c r="B55" s="320"/>
      <c r="C55" s="8" t="s">
        <v>62</v>
      </c>
      <c r="D55" s="6" t="s">
        <v>79</v>
      </c>
      <c r="E55" s="7"/>
    </row>
    <row r="56" spans="2:5" ht="16.5">
      <c r="B56" s="320"/>
      <c r="C56" s="8" t="s">
        <v>63</v>
      </c>
      <c r="D56" s="6" t="s">
        <v>79</v>
      </c>
      <c r="E56" s="7"/>
    </row>
    <row r="57" spans="2:5" ht="16.5">
      <c r="B57" s="320"/>
      <c r="C57" s="8" t="s">
        <v>64</v>
      </c>
      <c r="D57" s="6" t="s">
        <v>79</v>
      </c>
      <c r="E57" s="7"/>
    </row>
    <row r="58" spans="2:5" ht="16.5">
      <c r="B58" s="320"/>
      <c r="C58" s="8" t="s">
        <v>65</v>
      </c>
      <c r="D58" s="6" t="s">
        <v>79</v>
      </c>
      <c r="E58" s="7"/>
    </row>
    <row r="59" spans="2:5" ht="16.5">
      <c r="B59" s="320"/>
      <c r="C59" s="5" t="s">
        <v>69</v>
      </c>
      <c r="D59" s="6" t="s">
        <v>79</v>
      </c>
      <c r="E59" s="7"/>
    </row>
    <row r="60" spans="2:5" ht="16.5">
      <c r="B60" s="320"/>
      <c r="C60" s="8" t="s">
        <v>66</v>
      </c>
      <c r="D60" s="6" t="s">
        <v>79</v>
      </c>
      <c r="E60" s="7"/>
    </row>
    <row r="61" spans="2:5" ht="16.5">
      <c r="B61" s="320"/>
      <c r="C61" s="5" t="s">
        <v>67</v>
      </c>
      <c r="D61" s="6" t="s">
        <v>79</v>
      </c>
      <c r="E61" s="7"/>
    </row>
    <row r="62" spans="2:5" ht="17.25" thickBot="1">
      <c r="B62" s="322"/>
      <c r="C62" s="10" t="s">
        <v>70</v>
      </c>
      <c r="D62" s="11" t="s">
        <v>79</v>
      </c>
      <c r="E62" s="12"/>
    </row>
    <row r="63" spans="2:5" ht="16.5"/>
    <row r="64" spans="2:5" ht="16.5"/>
    <row r="65" ht="16.5"/>
    <row r="66" ht="16.5"/>
    <row r="67" ht="16.5"/>
    <row r="68" ht="16.5"/>
    <row r="69" ht="16.5"/>
    <row r="70" ht="16.5"/>
  </sheetData>
  <mergeCells count="13">
    <mergeCell ref="B3:B5"/>
    <mergeCell ref="B8:B10"/>
    <mergeCell ref="B45:B62"/>
    <mergeCell ref="B38:B39"/>
    <mergeCell ref="B43:B44"/>
    <mergeCell ref="B11:B13"/>
    <mergeCell ref="B6:B7"/>
    <mergeCell ref="B14:B17"/>
    <mergeCell ref="B40:B42"/>
    <mergeCell ref="B34:B36"/>
    <mergeCell ref="B30:B33"/>
    <mergeCell ref="B18:B25"/>
    <mergeCell ref="B26:B29"/>
  </mergeCells>
  <phoneticPr fontId="3" type="noConversion"/>
  <dataValidations count="1">
    <dataValidation type="list" allowBlank="1" showInputMessage="1" showErrorMessage="1" sqref="D1:D1048576">
      <formula1>"未开始,完成,进行中"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topLeftCell="A82" workbookViewId="0">
      <selection activeCell="B69" sqref="B69"/>
    </sheetView>
  </sheetViews>
  <sheetFormatPr defaultRowHeight="14.25"/>
  <sheetData>
    <row r="1" spans="2:8">
      <c r="B1" s="205" t="s">
        <v>388</v>
      </c>
    </row>
    <row r="2" spans="2:8" ht="48">
      <c r="B2" s="206" t="s">
        <v>381</v>
      </c>
      <c r="C2" s="206" t="s">
        <v>382</v>
      </c>
      <c r="D2" s="206" t="s">
        <v>383</v>
      </c>
      <c r="E2" s="206" t="s">
        <v>384</v>
      </c>
      <c r="F2" s="206" t="s">
        <v>385</v>
      </c>
      <c r="G2" s="206" t="s">
        <v>386</v>
      </c>
      <c r="H2" s="206" t="s">
        <v>387</v>
      </c>
    </row>
    <row r="3" spans="2:8">
      <c r="B3" s="206">
        <v>1</v>
      </c>
      <c r="C3" s="207"/>
      <c r="D3" s="207"/>
      <c r="E3" s="207"/>
      <c r="F3" s="207"/>
      <c r="G3" s="207"/>
      <c r="H3" s="207"/>
    </row>
    <row r="4" spans="2:8">
      <c r="B4" s="206">
        <v>2</v>
      </c>
      <c r="C4" s="207"/>
      <c r="D4" s="207"/>
      <c r="E4" s="207"/>
      <c r="F4" s="207"/>
      <c r="G4" s="207"/>
      <c r="H4" s="207"/>
    </row>
    <row r="5" spans="2:8">
      <c r="B5" s="206">
        <v>3</v>
      </c>
      <c r="C5" s="207"/>
      <c r="D5" s="207"/>
      <c r="E5" s="207"/>
      <c r="F5" s="207"/>
      <c r="G5" s="207"/>
      <c r="H5" s="207"/>
    </row>
    <row r="6" spans="2:8">
      <c r="B6" s="206">
        <v>4</v>
      </c>
      <c r="C6" s="207"/>
      <c r="D6" s="207"/>
      <c r="E6" s="207"/>
      <c r="F6" s="207"/>
      <c r="G6" s="207"/>
      <c r="H6" s="207"/>
    </row>
    <row r="7" spans="2:8">
      <c r="B7" s="206">
        <v>5</v>
      </c>
      <c r="C7" s="207"/>
      <c r="D7" s="207"/>
      <c r="E7" s="207"/>
      <c r="F7" s="207"/>
      <c r="G7" s="207"/>
      <c r="H7" s="207"/>
    </row>
    <row r="8" spans="2:8">
      <c r="B8" s="206">
        <v>6</v>
      </c>
      <c r="C8" s="207"/>
      <c r="D8" s="207"/>
      <c r="E8" s="207"/>
      <c r="F8" s="207"/>
      <c r="G8" s="207"/>
      <c r="H8" s="207"/>
    </row>
    <row r="9" spans="2:8">
      <c r="B9" s="206">
        <v>7</v>
      </c>
      <c r="C9" s="207"/>
      <c r="D9" s="207"/>
      <c r="E9" s="207"/>
      <c r="F9" s="207"/>
      <c r="G9" s="207"/>
      <c r="H9" s="207"/>
    </row>
    <row r="10" spans="2:8">
      <c r="B10" s="206">
        <v>8</v>
      </c>
      <c r="C10" s="207"/>
      <c r="D10" s="207"/>
      <c r="E10" s="207"/>
      <c r="F10" s="207"/>
      <c r="G10" s="207"/>
      <c r="H10" s="207"/>
    </row>
    <row r="11" spans="2:8">
      <c r="B11" s="206">
        <v>9</v>
      </c>
      <c r="C11" s="207"/>
      <c r="D11" s="207"/>
      <c r="E11" s="207"/>
      <c r="F11" s="207"/>
      <c r="G11" s="207"/>
      <c r="H11" s="207"/>
    </row>
    <row r="12" spans="2:8">
      <c r="B12" s="206">
        <v>10</v>
      </c>
      <c r="C12" s="207"/>
      <c r="D12" s="207"/>
      <c r="E12" s="207"/>
      <c r="F12" s="207"/>
      <c r="G12" s="207"/>
      <c r="H12" s="207"/>
    </row>
    <row r="13" spans="2:8">
      <c r="B13" s="206">
        <v>11</v>
      </c>
      <c r="C13" s="207"/>
      <c r="D13" s="207"/>
      <c r="E13" s="207"/>
      <c r="F13" s="207"/>
      <c r="G13" s="207"/>
      <c r="H13" s="207"/>
    </row>
    <row r="14" spans="2:8">
      <c r="B14" s="206">
        <v>12</v>
      </c>
      <c r="C14" s="207"/>
      <c r="D14" s="207"/>
      <c r="E14" s="207"/>
      <c r="F14" s="207"/>
      <c r="G14" s="207"/>
      <c r="H14" s="207"/>
    </row>
    <row r="17" spans="2:16">
      <c r="B17" s="205" t="s">
        <v>498</v>
      </c>
    </row>
    <row r="18" spans="2:16">
      <c r="B18" s="414" t="s">
        <v>389</v>
      </c>
      <c r="C18" s="415" t="s">
        <v>390</v>
      </c>
      <c r="D18" s="415" t="s">
        <v>391</v>
      </c>
      <c r="E18" s="415"/>
      <c r="F18" s="415"/>
      <c r="G18" s="415"/>
      <c r="H18" s="415"/>
      <c r="I18" s="415"/>
      <c r="J18" s="415"/>
      <c r="K18" s="415"/>
      <c r="L18" s="414" t="s">
        <v>391</v>
      </c>
      <c r="M18" s="414"/>
      <c r="N18" s="414"/>
      <c r="O18" s="414"/>
      <c r="P18" s="414"/>
    </row>
    <row r="19" spans="2:16">
      <c r="B19" s="414"/>
      <c r="C19" s="415"/>
      <c r="D19" s="206" t="s">
        <v>392</v>
      </c>
      <c r="E19" s="206" t="s">
        <v>393</v>
      </c>
      <c r="F19" s="206" t="s">
        <v>394</v>
      </c>
      <c r="G19" s="206" t="s">
        <v>395</v>
      </c>
      <c r="H19" s="206" t="s">
        <v>396</v>
      </c>
      <c r="I19" s="206" t="s">
        <v>397</v>
      </c>
      <c r="J19" s="206" t="s">
        <v>398</v>
      </c>
      <c r="K19" s="206" t="s">
        <v>399</v>
      </c>
      <c r="L19" s="206" t="s">
        <v>400</v>
      </c>
      <c r="M19" s="206" t="s">
        <v>401</v>
      </c>
      <c r="N19" s="206" t="s">
        <v>402</v>
      </c>
      <c r="O19" s="206" t="s">
        <v>403</v>
      </c>
      <c r="P19" s="206" t="s">
        <v>392</v>
      </c>
    </row>
    <row r="20" spans="2:16">
      <c r="B20" s="208">
        <v>1</v>
      </c>
      <c r="C20" s="209" t="s">
        <v>404</v>
      </c>
      <c r="D20" s="207"/>
      <c r="E20" s="207"/>
      <c r="F20" s="207"/>
      <c r="G20" s="207"/>
      <c r="H20" s="207"/>
      <c r="I20" s="207"/>
      <c r="J20" s="207"/>
      <c r="K20" s="207"/>
      <c r="L20" s="207"/>
      <c r="M20" s="210"/>
      <c r="N20" s="210"/>
      <c r="O20" s="207"/>
      <c r="P20" s="207"/>
    </row>
    <row r="21" spans="2:16">
      <c r="B21" s="208">
        <v>1.1000000000000001</v>
      </c>
      <c r="C21" s="211" t="s">
        <v>405</v>
      </c>
      <c r="D21" s="207"/>
      <c r="E21" s="207"/>
      <c r="F21" s="207"/>
      <c r="G21" s="207"/>
      <c r="H21" s="207"/>
      <c r="I21" s="207"/>
      <c r="J21" s="207"/>
      <c r="K21" s="207"/>
      <c r="L21" s="207"/>
      <c r="M21" s="210"/>
      <c r="N21" s="210"/>
      <c r="O21" s="207"/>
      <c r="P21" s="207"/>
    </row>
    <row r="22" spans="2:16">
      <c r="B22" s="208">
        <v>1.2</v>
      </c>
      <c r="C22" s="211" t="s">
        <v>406</v>
      </c>
      <c r="D22" s="207"/>
      <c r="E22" s="207"/>
      <c r="F22" s="207"/>
      <c r="G22" s="207"/>
      <c r="H22" s="207"/>
      <c r="I22" s="207"/>
      <c r="J22" s="207"/>
      <c r="K22" s="207"/>
      <c r="L22" s="207"/>
      <c r="M22" s="210"/>
      <c r="N22" s="210"/>
      <c r="O22" s="207"/>
      <c r="P22" s="207"/>
    </row>
    <row r="23" spans="2:16">
      <c r="B23" s="208">
        <v>1.3</v>
      </c>
      <c r="C23" s="211" t="s">
        <v>407</v>
      </c>
      <c r="D23" s="207"/>
      <c r="E23" s="207"/>
      <c r="F23" s="207"/>
      <c r="G23" s="207"/>
      <c r="H23" s="207"/>
      <c r="I23" s="207"/>
      <c r="J23" s="207"/>
      <c r="K23" s="207"/>
      <c r="L23" s="207"/>
      <c r="M23" s="210"/>
      <c r="N23" s="210"/>
      <c r="O23" s="207"/>
      <c r="P23" s="207"/>
    </row>
    <row r="24" spans="2:16">
      <c r="B24" s="208">
        <v>1.4</v>
      </c>
      <c r="C24" s="211" t="s">
        <v>408</v>
      </c>
      <c r="D24" s="207"/>
      <c r="E24" s="207"/>
      <c r="F24" s="207"/>
      <c r="G24" s="207"/>
      <c r="H24" s="207"/>
      <c r="I24" s="207"/>
      <c r="J24" s="207"/>
      <c r="K24" s="207"/>
      <c r="L24" s="207"/>
      <c r="M24" s="210"/>
      <c r="N24" s="210"/>
      <c r="O24" s="207"/>
      <c r="P24" s="207"/>
    </row>
    <row r="25" spans="2:16">
      <c r="B25" s="208">
        <v>1.5</v>
      </c>
      <c r="C25" s="211" t="s">
        <v>409</v>
      </c>
      <c r="D25" s="207"/>
      <c r="E25" s="207"/>
      <c r="F25" s="207"/>
      <c r="G25" s="207"/>
      <c r="H25" s="207"/>
      <c r="I25" s="207"/>
      <c r="J25" s="207"/>
      <c r="K25" s="207"/>
      <c r="L25" s="207"/>
      <c r="M25" s="210"/>
      <c r="N25" s="210"/>
      <c r="O25" s="207"/>
      <c r="P25" s="207"/>
    </row>
    <row r="26" spans="2:16">
      <c r="B26" s="208">
        <v>1.6</v>
      </c>
      <c r="C26" s="211" t="s">
        <v>410</v>
      </c>
      <c r="D26" s="207"/>
      <c r="E26" s="207"/>
      <c r="F26" s="207"/>
      <c r="G26" s="207"/>
      <c r="H26" s="207"/>
      <c r="I26" s="207"/>
      <c r="J26" s="207"/>
      <c r="K26" s="207"/>
      <c r="L26" s="207"/>
      <c r="M26" s="210"/>
      <c r="N26" s="210"/>
      <c r="O26" s="207"/>
      <c r="P26" s="207"/>
    </row>
    <row r="27" spans="2:16">
      <c r="B27" s="208">
        <v>1.7</v>
      </c>
      <c r="C27" s="211" t="s">
        <v>411</v>
      </c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</row>
    <row r="28" spans="2:16">
      <c r="B28" s="208">
        <v>2</v>
      </c>
      <c r="C28" s="209" t="s">
        <v>412</v>
      </c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</row>
    <row r="29" spans="2:16">
      <c r="B29" s="208">
        <v>2.1</v>
      </c>
      <c r="C29" s="211" t="s">
        <v>413</v>
      </c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</row>
    <row r="30" spans="2:16">
      <c r="B30" s="208">
        <v>2.2000000000000002</v>
      </c>
      <c r="C30" s="211" t="s">
        <v>414</v>
      </c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</row>
    <row r="31" spans="2:16">
      <c r="B31" s="208">
        <v>2.2999999999999998</v>
      </c>
      <c r="C31" s="211" t="s">
        <v>415</v>
      </c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</row>
    <row r="32" spans="2:16">
      <c r="B32" s="208">
        <v>2.4</v>
      </c>
      <c r="C32" s="211" t="s">
        <v>416</v>
      </c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07"/>
      <c r="P32" s="207"/>
    </row>
    <row r="33" spans="2:16">
      <c r="B33" s="208">
        <v>2.5</v>
      </c>
      <c r="C33" s="211" t="s">
        <v>417</v>
      </c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207"/>
      <c r="P33" s="207"/>
    </row>
    <row r="34" spans="2:16">
      <c r="B34" s="208">
        <v>3</v>
      </c>
      <c r="C34" s="209" t="s">
        <v>418</v>
      </c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</row>
    <row r="35" spans="2:16">
      <c r="B35" s="208">
        <v>3.1</v>
      </c>
      <c r="C35" s="211" t="s">
        <v>419</v>
      </c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</row>
    <row r="36" spans="2:16">
      <c r="B36" s="208">
        <v>3.2</v>
      </c>
      <c r="C36" s="211" t="s">
        <v>420</v>
      </c>
      <c r="D36" s="207"/>
      <c r="E36" s="207"/>
      <c r="F36" s="207"/>
      <c r="G36" s="207"/>
      <c r="H36" s="207"/>
      <c r="I36" s="207"/>
      <c r="J36" s="207"/>
      <c r="K36" s="207"/>
      <c r="L36" s="207"/>
      <c r="M36" s="207"/>
      <c r="N36" s="207"/>
      <c r="O36" s="207"/>
      <c r="P36" s="207"/>
    </row>
    <row r="37" spans="2:16">
      <c r="B37" s="208">
        <v>3.3</v>
      </c>
      <c r="C37" s="211" t="s">
        <v>421</v>
      </c>
      <c r="D37" s="207"/>
      <c r="E37" s="207"/>
      <c r="F37" s="207"/>
      <c r="G37" s="207"/>
      <c r="H37" s="207"/>
      <c r="I37" s="207"/>
      <c r="J37" s="207"/>
      <c r="K37" s="207"/>
      <c r="L37" s="207"/>
      <c r="M37" s="207"/>
      <c r="N37" s="207"/>
      <c r="O37" s="207"/>
      <c r="P37" s="207"/>
    </row>
    <row r="38" spans="2:16">
      <c r="B38" s="208">
        <v>3.4</v>
      </c>
      <c r="C38" s="211" t="s">
        <v>422</v>
      </c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</row>
    <row r="39" spans="2:16">
      <c r="B39" s="208">
        <v>4</v>
      </c>
      <c r="C39" s="209" t="s">
        <v>423</v>
      </c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</row>
    <row r="40" spans="2:16">
      <c r="B40" s="208">
        <v>4.0999999999999996</v>
      </c>
      <c r="C40" s="211" t="s">
        <v>424</v>
      </c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</row>
    <row r="41" spans="2:16">
      <c r="B41" s="208">
        <v>4.2</v>
      </c>
      <c r="C41" s="211" t="s">
        <v>425</v>
      </c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07"/>
      <c r="O41" s="207"/>
      <c r="P41" s="207"/>
    </row>
    <row r="42" spans="2:16">
      <c r="B42" s="208">
        <v>4.3</v>
      </c>
      <c r="C42" s="211" t="s">
        <v>426</v>
      </c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</row>
    <row r="43" spans="2:16">
      <c r="B43" s="208">
        <v>5</v>
      </c>
      <c r="C43" s="209" t="s">
        <v>427</v>
      </c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</row>
    <row r="44" spans="2:16">
      <c r="B44" s="208">
        <v>5.0999999999999996</v>
      </c>
      <c r="C44" s="211" t="s">
        <v>428</v>
      </c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</row>
    <row r="45" spans="2:16">
      <c r="B45" s="208">
        <v>5.2</v>
      </c>
      <c r="C45" s="211" t="s">
        <v>429</v>
      </c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</row>
    <row r="46" spans="2:16">
      <c r="B46" s="208">
        <v>5.3</v>
      </c>
      <c r="C46" s="211" t="s">
        <v>430</v>
      </c>
      <c r="D46" s="207"/>
      <c r="E46" s="207"/>
      <c r="F46" s="207"/>
      <c r="G46" s="207"/>
      <c r="H46" s="207"/>
      <c r="I46" s="207"/>
      <c r="J46" s="207"/>
      <c r="K46" s="207"/>
      <c r="L46" s="207"/>
      <c r="M46" s="207"/>
      <c r="N46" s="207"/>
      <c r="O46" s="207"/>
      <c r="P46" s="207"/>
    </row>
    <row r="47" spans="2:16">
      <c r="B47" s="208">
        <v>5.4</v>
      </c>
      <c r="C47" s="211" t="s">
        <v>431</v>
      </c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207"/>
      <c r="O47" s="207"/>
      <c r="P47" s="207"/>
    </row>
    <row r="48" spans="2:16">
      <c r="B48" s="208">
        <v>6</v>
      </c>
      <c r="C48" s="209" t="s">
        <v>432</v>
      </c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</row>
    <row r="49" spans="2:16">
      <c r="B49" s="208">
        <v>6.1</v>
      </c>
      <c r="C49" s="211" t="s">
        <v>433</v>
      </c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</row>
    <row r="50" spans="2:16">
      <c r="B50" s="208">
        <v>6.2</v>
      </c>
      <c r="C50" s="211" t="s">
        <v>434</v>
      </c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</row>
    <row r="51" spans="2:16">
      <c r="B51" s="208">
        <v>6.3</v>
      </c>
      <c r="C51" s="211" t="s">
        <v>435</v>
      </c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</row>
    <row r="52" spans="2:16">
      <c r="B52" s="208">
        <v>6.4</v>
      </c>
      <c r="C52" s="211" t="s">
        <v>431</v>
      </c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</row>
    <row r="53" spans="2:16">
      <c r="B53" s="208">
        <v>7</v>
      </c>
      <c r="C53" s="209" t="s">
        <v>436</v>
      </c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  <c r="P53" s="207"/>
    </row>
    <row r="54" spans="2:16">
      <c r="B54" s="208">
        <v>7.1</v>
      </c>
      <c r="C54" s="211" t="s">
        <v>437</v>
      </c>
      <c r="D54" s="207"/>
      <c r="E54" s="207"/>
      <c r="F54" s="207"/>
      <c r="G54" s="207"/>
      <c r="H54" s="207"/>
      <c r="I54" s="207"/>
      <c r="J54" s="207"/>
      <c r="K54" s="207"/>
      <c r="L54" s="207"/>
      <c r="M54" s="207"/>
      <c r="N54" s="207"/>
      <c r="O54" s="207"/>
      <c r="P54" s="207"/>
    </row>
    <row r="55" spans="2:16">
      <c r="B55" s="208">
        <v>7.2</v>
      </c>
      <c r="C55" s="211" t="s">
        <v>438</v>
      </c>
      <c r="D55" s="207"/>
      <c r="E55" s="207"/>
      <c r="F55" s="207"/>
      <c r="G55" s="207"/>
      <c r="H55" s="207"/>
      <c r="I55" s="207"/>
      <c r="J55" s="207"/>
      <c r="K55" s="207"/>
      <c r="L55" s="207"/>
      <c r="M55" s="207"/>
      <c r="N55" s="207"/>
      <c r="O55" s="207"/>
      <c r="P55" s="207"/>
    </row>
    <row r="56" spans="2:16">
      <c r="B56" s="208">
        <v>7.3</v>
      </c>
      <c r="C56" s="211" t="s">
        <v>439</v>
      </c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7"/>
      <c r="P56" s="207"/>
    </row>
    <row r="57" spans="2:16">
      <c r="B57" s="208">
        <v>7.4</v>
      </c>
      <c r="C57" s="211" t="s">
        <v>440</v>
      </c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</row>
    <row r="58" spans="2:16">
      <c r="B58" s="208">
        <v>7.5</v>
      </c>
      <c r="C58" s="211" t="s">
        <v>431</v>
      </c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</row>
    <row r="59" spans="2:16">
      <c r="B59" s="208">
        <v>8</v>
      </c>
      <c r="C59" s="209" t="s">
        <v>441</v>
      </c>
      <c r="D59" s="207"/>
      <c r="E59" s="207"/>
      <c r="F59" s="207"/>
      <c r="G59" s="207"/>
      <c r="H59" s="207"/>
      <c r="I59" s="207"/>
      <c r="J59" s="207"/>
      <c r="K59" s="207"/>
      <c r="L59" s="207"/>
      <c r="M59" s="207"/>
      <c r="N59" s="207"/>
      <c r="O59" s="207"/>
      <c r="P59" s="207"/>
    </row>
    <row r="60" spans="2:16">
      <c r="B60" s="208">
        <v>8.1</v>
      </c>
      <c r="C60" s="211" t="s">
        <v>442</v>
      </c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  <c r="O60" s="207"/>
      <c r="P60" s="207"/>
    </row>
    <row r="61" spans="2:16">
      <c r="B61" s="208">
        <v>8.1999999999999993</v>
      </c>
      <c r="C61" s="211" t="s">
        <v>443</v>
      </c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07"/>
      <c r="O61" s="207"/>
      <c r="P61" s="207"/>
    </row>
    <row r="62" spans="2:16">
      <c r="B62" s="208">
        <v>8.3000000000000007</v>
      </c>
      <c r="C62" s="211" t="s">
        <v>444</v>
      </c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</row>
    <row r="63" spans="2:16">
      <c r="B63" s="208">
        <v>8.4</v>
      </c>
      <c r="C63" s="211" t="s">
        <v>445</v>
      </c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</row>
    <row r="64" spans="2:16">
      <c r="B64" s="208">
        <v>8.5</v>
      </c>
      <c r="C64" s="211" t="s">
        <v>446</v>
      </c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</row>
    <row r="65" spans="2:16">
      <c r="B65" s="208">
        <v>8.6</v>
      </c>
      <c r="C65" s="211" t="s">
        <v>431</v>
      </c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</row>
    <row r="66" spans="2:16">
      <c r="B66" s="415" t="s">
        <v>447</v>
      </c>
      <c r="C66" s="415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</row>
    <row r="69" spans="2:16">
      <c r="B69" s="205" t="s">
        <v>499</v>
      </c>
    </row>
    <row r="70" spans="2:16">
      <c r="B70" s="414" t="s">
        <v>448</v>
      </c>
      <c r="C70" s="415" t="s">
        <v>391</v>
      </c>
      <c r="D70" s="415"/>
      <c r="E70" s="415"/>
      <c r="F70" s="415"/>
      <c r="G70" s="415"/>
      <c r="H70" s="415"/>
      <c r="I70" s="415"/>
      <c r="J70" s="415"/>
      <c r="K70" s="414" t="s">
        <v>449</v>
      </c>
      <c r="L70" s="414"/>
      <c r="M70" s="414"/>
      <c r="N70" s="414"/>
      <c r="O70" s="414"/>
    </row>
    <row r="71" spans="2:16">
      <c r="B71" s="414"/>
      <c r="C71" s="206" t="s">
        <v>392</v>
      </c>
      <c r="D71" s="206" t="s">
        <v>393</v>
      </c>
      <c r="E71" s="206" t="s">
        <v>394</v>
      </c>
      <c r="F71" s="206" t="s">
        <v>395</v>
      </c>
      <c r="G71" s="206" t="s">
        <v>396</v>
      </c>
      <c r="H71" s="206" t="s">
        <v>397</v>
      </c>
      <c r="I71" s="206" t="s">
        <v>398</v>
      </c>
      <c r="J71" s="206" t="s">
        <v>399</v>
      </c>
      <c r="K71" s="206" t="s">
        <v>400</v>
      </c>
      <c r="L71" s="206" t="s">
        <v>401</v>
      </c>
      <c r="M71" s="206" t="s">
        <v>402</v>
      </c>
      <c r="N71" s="206" t="s">
        <v>403</v>
      </c>
      <c r="O71" s="206" t="s">
        <v>392</v>
      </c>
    </row>
    <row r="72" spans="2:16">
      <c r="B72" s="206" t="s">
        <v>450</v>
      </c>
      <c r="C72" s="207"/>
      <c r="D72" s="210"/>
      <c r="E72" s="210"/>
      <c r="F72" s="210"/>
      <c r="G72" s="210"/>
      <c r="H72" s="210"/>
      <c r="I72" s="210"/>
      <c r="J72" s="210"/>
      <c r="K72" s="206"/>
      <c r="L72" s="210"/>
      <c r="M72" s="210"/>
      <c r="N72" s="210"/>
      <c r="O72" s="210"/>
    </row>
    <row r="73" spans="2:16">
      <c r="B73" s="206" t="s">
        <v>451</v>
      </c>
      <c r="C73" s="207"/>
      <c r="D73" s="210"/>
      <c r="E73" s="210"/>
      <c r="F73" s="210"/>
      <c r="G73" s="210"/>
      <c r="H73" s="210"/>
      <c r="I73" s="210"/>
      <c r="J73" s="210"/>
      <c r="K73" s="206"/>
      <c r="L73" s="210"/>
      <c r="M73" s="210"/>
      <c r="N73" s="210"/>
      <c r="O73" s="210"/>
    </row>
    <row r="74" spans="2:16">
      <c r="B74" s="206" t="s">
        <v>452</v>
      </c>
      <c r="C74" s="206"/>
      <c r="D74" s="208"/>
      <c r="E74" s="208"/>
      <c r="F74" s="208"/>
      <c r="G74" s="208"/>
      <c r="H74" s="208"/>
      <c r="I74" s="208"/>
      <c r="J74" s="208"/>
      <c r="K74" s="206"/>
      <c r="L74" s="208"/>
      <c r="M74" s="208"/>
      <c r="N74" s="208"/>
      <c r="O74" s="208"/>
    </row>
    <row r="75" spans="2:16">
      <c r="B75" s="206" t="s">
        <v>453</v>
      </c>
      <c r="C75" s="206"/>
      <c r="D75" s="208"/>
      <c r="E75" s="208"/>
      <c r="F75" s="208"/>
      <c r="G75" s="208"/>
      <c r="H75" s="208"/>
      <c r="I75" s="208"/>
      <c r="J75" s="208"/>
      <c r="K75" s="206"/>
      <c r="L75" s="208"/>
      <c r="M75" s="208"/>
      <c r="N75" s="208"/>
      <c r="O75" s="208"/>
    </row>
    <row r="76" spans="2:16">
      <c r="B76" s="206" t="s">
        <v>454</v>
      </c>
      <c r="C76" s="206"/>
      <c r="D76" s="208"/>
      <c r="E76" s="208"/>
      <c r="F76" s="208"/>
      <c r="G76" s="208"/>
      <c r="H76" s="208"/>
      <c r="I76" s="208"/>
      <c r="J76" s="208"/>
      <c r="K76" s="206"/>
      <c r="L76" s="208"/>
      <c r="M76" s="208"/>
      <c r="N76" s="208"/>
      <c r="O76" s="208"/>
    </row>
    <row r="77" spans="2:16">
      <c r="B77" s="206" t="s">
        <v>455</v>
      </c>
      <c r="C77" s="206"/>
      <c r="D77" s="208"/>
      <c r="E77" s="208"/>
      <c r="F77" s="208"/>
      <c r="G77" s="208"/>
      <c r="H77" s="208"/>
      <c r="I77" s="208"/>
      <c r="J77" s="208"/>
      <c r="K77" s="206"/>
      <c r="L77" s="208"/>
      <c r="M77" s="208"/>
      <c r="N77" s="208"/>
      <c r="O77" s="208"/>
    </row>
    <row r="78" spans="2:16">
      <c r="B78" s="206" t="s">
        <v>456</v>
      </c>
      <c r="C78" s="206"/>
      <c r="D78" s="208"/>
      <c r="E78" s="208"/>
      <c r="F78" s="208"/>
      <c r="G78" s="208"/>
      <c r="H78" s="208"/>
      <c r="I78" s="208"/>
      <c r="J78" s="208"/>
      <c r="K78" s="206"/>
      <c r="L78" s="208"/>
      <c r="M78" s="208"/>
      <c r="N78" s="208"/>
      <c r="O78" s="208"/>
    </row>
    <row r="79" spans="2:16">
      <c r="B79" s="206" t="s">
        <v>457</v>
      </c>
      <c r="C79" s="206"/>
      <c r="D79" s="208"/>
      <c r="E79" s="208"/>
      <c r="F79" s="208"/>
      <c r="G79" s="208"/>
      <c r="H79" s="208"/>
      <c r="I79" s="208"/>
      <c r="J79" s="208"/>
      <c r="K79" s="206"/>
      <c r="L79" s="208"/>
      <c r="M79" s="208"/>
      <c r="N79" s="208"/>
      <c r="O79" s="208"/>
    </row>
    <row r="80" spans="2:16">
      <c r="B80" s="206" t="s">
        <v>458</v>
      </c>
      <c r="C80" s="206"/>
      <c r="D80" s="208"/>
      <c r="E80" s="208"/>
      <c r="F80" s="208"/>
      <c r="G80" s="208"/>
      <c r="H80" s="208"/>
      <c r="I80" s="208"/>
      <c r="J80" s="208"/>
      <c r="K80" s="206"/>
      <c r="L80" s="208"/>
      <c r="M80" s="208"/>
      <c r="N80" s="208"/>
      <c r="O80" s="208"/>
    </row>
    <row r="81" spans="2:15">
      <c r="B81" s="206" t="s">
        <v>459</v>
      </c>
      <c r="C81" s="206"/>
      <c r="D81" s="208"/>
      <c r="E81" s="208"/>
      <c r="F81" s="208"/>
      <c r="G81" s="208"/>
      <c r="H81" s="208"/>
      <c r="I81" s="208"/>
      <c r="J81" s="208"/>
      <c r="K81" s="206"/>
      <c r="L81" s="208"/>
      <c r="M81" s="208"/>
      <c r="N81" s="208"/>
      <c r="O81" s="208"/>
    </row>
    <row r="82" spans="2:15">
      <c r="B82" s="206" t="s">
        <v>460</v>
      </c>
      <c r="C82" s="207"/>
      <c r="D82" s="210"/>
      <c r="E82" s="210"/>
      <c r="F82" s="210"/>
      <c r="G82" s="210"/>
      <c r="H82" s="210"/>
      <c r="I82" s="210"/>
      <c r="J82" s="210"/>
      <c r="K82" s="206"/>
      <c r="L82" s="210"/>
      <c r="M82" s="210"/>
      <c r="N82" s="210"/>
      <c r="O82" s="210"/>
    </row>
    <row r="83" spans="2:15">
      <c r="B83" s="206" t="s">
        <v>461</v>
      </c>
      <c r="C83" s="207"/>
      <c r="D83" s="210"/>
      <c r="E83" s="210"/>
      <c r="F83" s="210"/>
      <c r="G83" s="210"/>
      <c r="H83" s="210"/>
      <c r="I83" s="210"/>
      <c r="J83" s="210"/>
      <c r="K83" s="206"/>
      <c r="L83" s="210"/>
      <c r="M83" s="210"/>
      <c r="N83" s="210"/>
      <c r="O83" s="210"/>
    </row>
    <row r="84" spans="2:15">
      <c r="B84" s="206" t="s">
        <v>462</v>
      </c>
      <c r="C84" s="207"/>
      <c r="D84" s="210"/>
      <c r="E84" s="210"/>
      <c r="F84" s="210"/>
      <c r="G84" s="210"/>
      <c r="H84" s="210"/>
      <c r="I84" s="210"/>
      <c r="J84" s="210"/>
      <c r="K84" s="206"/>
      <c r="L84" s="210"/>
      <c r="M84" s="210"/>
      <c r="N84" s="210"/>
      <c r="O84" s="210"/>
    </row>
    <row r="85" spans="2:15">
      <c r="B85" s="206" t="s">
        <v>463</v>
      </c>
      <c r="C85" s="207"/>
      <c r="D85" s="208"/>
      <c r="E85" s="210"/>
      <c r="F85" s="210"/>
      <c r="G85" s="210"/>
      <c r="H85" s="210"/>
      <c r="I85" s="210"/>
      <c r="J85" s="210"/>
      <c r="K85" s="206"/>
      <c r="L85" s="210"/>
      <c r="M85" s="210"/>
      <c r="N85" s="210"/>
      <c r="O85" s="210"/>
    </row>
    <row r="86" spans="2:15">
      <c r="B86" s="206" t="s">
        <v>494</v>
      </c>
      <c r="C86" s="207"/>
      <c r="D86" s="208"/>
      <c r="E86" s="210"/>
      <c r="F86" s="210"/>
      <c r="G86" s="210"/>
      <c r="H86" s="210"/>
      <c r="I86" s="210"/>
      <c r="J86" s="210"/>
      <c r="K86" s="206"/>
      <c r="L86" s="210"/>
      <c r="M86" s="210"/>
      <c r="N86" s="210"/>
      <c r="O86" s="210"/>
    </row>
  </sheetData>
  <mergeCells count="8">
    <mergeCell ref="B70:B71"/>
    <mergeCell ref="C70:J70"/>
    <mergeCell ref="K70:O70"/>
    <mergeCell ref="B18:B19"/>
    <mergeCell ref="C18:C19"/>
    <mergeCell ref="D18:K18"/>
    <mergeCell ref="L18:P18"/>
    <mergeCell ref="B66:C66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workbookViewId="0">
      <selection activeCell="C10" sqref="C10"/>
    </sheetView>
  </sheetViews>
  <sheetFormatPr defaultRowHeight="14.25"/>
  <sheetData>
    <row r="1" spans="2:15">
      <c r="B1" s="205" t="s">
        <v>533</v>
      </c>
    </row>
    <row r="2" spans="2:15">
      <c r="B2" s="418" t="s">
        <v>370</v>
      </c>
      <c r="C2" s="419" t="s">
        <v>500</v>
      </c>
      <c r="D2" s="418" t="s">
        <v>501</v>
      </c>
      <c r="E2" s="418" t="s">
        <v>502</v>
      </c>
      <c r="F2" s="418" t="s">
        <v>503</v>
      </c>
      <c r="G2" s="419" t="s">
        <v>504</v>
      </c>
      <c r="H2" s="418" t="s">
        <v>505</v>
      </c>
      <c r="I2" s="418" t="s">
        <v>506</v>
      </c>
      <c r="J2" s="418" t="s">
        <v>507</v>
      </c>
      <c r="K2" s="418"/>
      <c r="L2" s="418"/>
      <c r="M2" s="418" t="s">
        <v>508</v>
      </c>
      <c r="N2" s="418" t="s">
        <v>509</v>
      </c>
      <c r="O2" s="416" t="s">
        <v>510</v>
      </c>
    </row>
    <row r="3" spans="2:15">
      <c r="B3" s="418"/>
      <c r="C3" s="420"/>
      <c r="D3" s="418"/>
      <c r="E3" s="418"/>
      <c r="F3" s="418"/>
      <c r="G3" s="420"/>
      <c r="H3" s="418"/>
      <c r="I3" s="418"/>
      <c r="J3" s="218" t="s">
        <v>511</v>
      </c>
      <c r="K3" s="218" t="s">
        <v>512</v>
      </c>
      <c r="L3" s="218" t="s">
        <v>513</v>
      </c>
      <c r="M3" s="418"/>
      <c r="N3" s="418"/>
      <c r="O3" s="417"/>
    </row>
    <row r="4" spans="2:15">
      <c r="B4" s="219" t="s">
        <v>514</v>
      </c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</row>
    <row r="5" spans="2:15">
      <c r="B5" s="221" t="s">
        <v>515</v>
      </c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</row>
    <row r="6" spans="2:15">
      <c r="B6" s="221" t="s">
        <v>516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</row>
    <row r="7" spans="2:15" ht="22.5">
      <c r="B7" s="222" t="s">
        <v>517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</row>
    <row r="8" spans="2:15">
      <c r="B8" s="221" t="s">
        <v>518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</row>
    <row r="9" spans="2:15">
      <c r="B9" s="221" t="s">
        <v>519</v>
      </c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</row>
    <row r="10" spans="2:15">
      <c r="B10" s="221" t="s">
        <v>520</v>
      </c>
      <c r="C10" s="220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20"/>
    </row>
    <row r="11" spans="2:15" ht="24">
      <c r="B11" s="223" t="s">
        <v>521</v>
      </c>
      <c r="C11" s="22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</row>
    <row r="12" spans="2:15">
      <c r="B12" s="219" t="s">
        <v>522</v>
      </c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</row>
    <row r="13" spans="2:15" ht="24">
      <c r="B13" s="221" t="s">
        <v>523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</row>
    <row r="14" spans="2:15" ht="24">
      <c r="B14" s="223" t="s">
        <v>524</v>
      </c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</row>
    <row r="15" spans="2:15" ht="24">
      <c r="B15" s="221" t="s">
        <v>525</v>
      </c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</row>
    <row r="16" spans="2:15">
      <c r="B16" s="221" t="s">
        <v>526</v>
      </c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</row>
    <row r="17" spans="2:15">
      <c r="B17" s="223" t="s">
        <v>527</v>
      </c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0"/>
    </row>
    <row r="18" spans="2:15">
      <c r="B18" s="221" t="s">
        <v>528</v>
      </c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</row>
    <row r="19" spans="2:15" ht="24">
      <c r="B19" s="221" t="s">
        <v>529</v>
      </c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</row>
    <row r="20" spans="2:15">
      <c r="B20" s="223" t="s">
        <v>530</v>
      </c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</row>
    <row r="21" spans="2:15">
      <c r="B21" s="224" t="s">
        <v>531</v>
      </c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</row>
    <row r="22" spans="2:15">
      <c r="B22" s="225" t="s">
        <v>532</v>
      </c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</row>
  </sheetData>
  <mergeCells count="12">
    <mergeCell ref="O2:O3"/>
    <mergeCell ref="B2:B3"/>
    <mergeCell ref="C2:C3"/>
    <mergeCell ref="D2:D3"/>
    <mergeCell ref="E2:E3"/>
    <mergeCell ref="F2:F3"/>
    <mergeCell ref="G2:G3"/>
    <mergeCell ref="H2:H3"/>
    <mergeCell ref="I2:I3"/>
    <mergeCell ref="J2:L2"/>
    <mergeCell ref="M2:M3"/>
    <mergeCell ref="N2:N3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1"/>
  <sheetViews>
    <sheetView topLeftCell="A25" workbookViewId="0">
      <selection activeCell="F40" sqref="F40"/>
    </sheetView>
  </sheetViews>
  <sheetFormatPr defaultRowHeight="14.25"/>
  <cols>
    <col min="2" max="2" width="13" bestFit="1" customWidth="1"/>
  </cols>
  <sheetData>
    <row r="1" spans="2:5">
      <c r="B1" s="205" t="s">
        <v>552</v>
      </c>
    </row>
    <row r="2" spans="2:5">
      <c r="B2" s="227" t="s">
        <v>534</v>
      </c>
      <c r="C2" s="227" t="s">
        <v>551</v>
      </c>
      <c r="D2" s="227" t="s">
        <v>535</v>
      </c>
      <c r="E2" s="227" t="s">
        <v>536</v>
      </c>
    </row>
    <row r="3" spans="2:5">
      <c r="B3" s="227" t="s">
        <v>538</v>
      </c>
      <c r="C3" s="228"/>
      <c r="D3" s="228" t="s">
        <v>537</v>
      </c>
      <c r="E3" s="228" t="s">
        <v>537</v>
      </c>
    </row>
    <row r="4" spans="2:5">
      <c r="B4" s="227" t="s">
        <v>539</v>
      </c>
      <c r="C4" s="228"/>
      <c r="D4" s="228" t="s">
        <v>537</v>
      </c>
      <c r="E4" s="228" t="s">
        <v>537</v>
      </c>
    </row>
    <row r="5" spans="2:5">
      <c r="B5" s="227" t="s">
        <v>540</v>
      </c>
      <c r="C5" s="228"/>
      <c r="D5" s="228" t="s">
        <v>537</v>
      </c>
      <c r="E5" s="228" t="s">
        <v>537</v>
      </c>
    </row>
    <row r="6" spans="2:5">
      <c r="B6" s="227" t="s">
        <v>541</v>
      </c>
      <c r="C6" s="230"/>
      <c r="D6" s="230" t="s">
        <v>537</v>
      </c>
      <c r="E6" s="230" t="s">
        <v>537</v>
      </c>
    </row>
    <row r="7" spans="2:5">
      <c r="B7" s="227" t="s">
        <v>542</v>
      </c>
      <c r="C7" s="228"/>
      <c r="D7" s="228" t="s">
        <v>537</v>
      </c>
      <c r="E7" s="228" t="s">
        <v>537</v>
      </c>
    </row>
    <row r="8" spans="2:5">
      <c r="B8" s="227" t="s">
        <v>543</v>
      </c>
      <c r="C8" s="228"/>
      <c r="D8" s="228" t="s">
        <v>537</v>
      </c>
      <c r="E8" s="228" t="s">
        <v>537</v>
      </c>
    </row>
    <row r="9" spans="2:5">
      <c r="B9" s="227" t="s">
        <v>544</v>
      </c>
      <c r="C9" s="228"/>
      <c r="D9" s="228" t="s">
        <v>537</v>
      </c>
      <c r="E9" s="228" t="s">
        <v>537</v>
      </c>
    </row>
    <row r="10" spans="2:5">
      <c r="B10" s="227" t="s">
        <v>545</v>
      </c>
      <c r="C10" s="228"/>
      <c r="D10" s="228" t="s">
        <v>537</v>
      </c>
      <c r="E10" s="228" t="s">
        <v>537</v>
      </c>
    </row>
    <row r="11" spans="2:5">
      <c r="B11" s="227" t="s">
        <v>546</v>
      </c>
      <c r="C11" s="228"/>
      <c r="D11" s="228" t="s">
        <v>537</v>
      </c>
      <c r="E11" s="228" t="s">
        <v>537</v>
      </c>
    </row>
    <row r="12" spans="2:5">
      <c r="B12" s="227" t="s">
        <v>547</v>
      </c>
      <c r="C12" s="228"/>
      <c r="D12" s="228" t="s">
        <v>537</v>
      </c>
      <c r="E12" s="228" t="s">
        <v>537</v>
      </c>
    </row>
    <row r="13" spans="2:5">
      <c r="B13" s="227" t="s">
        <v>548</v>
      </c>
      <c r="C13" s="228"/>
      <c r="D13" s="228" t="s">
        <v>537</v>
      </c>
      <c r="E13" s="228" t="s">
        <v>537</v>
      </c>
    </row>
    <row r="14" spans="2:5">
      <c r="B14" s="227" t="s">
        <v>549</v>
      </c>
      <c r="C14" s="228"/>
      <c r="D14" s="228" t="s">
        <v>537</v>
      </c>
      <c r="E14" s="228" t="s">
        <v>537</v>
      </c>
    </row>
    <row r="15" spans="2:5">
      <c r="B15" s="226" t="s">
        <v>550</v>
      </c>
      <c r="C15" s="229"/>
      <c r="D15" s="229"/>
      <c r="E15" s="229"/>
    </row>
    <row r="20" spans="2:5">
      <c r="B20" s="205" t="s">
        <v>553</v>
      </c>
    </row>
    <row r="21" spans="2:5">
      <c r="B21" s="227" t="s">
        <v>534</v>
      </c>
      <c r="C21" s="227" t="s">
        <v>551</v>
      </c>
      <c r="D21" s="227" t="s">
        <v>535</v>
      </c>
      <c r="E21" s="227" t="s">
        <v>536</v>
      </c>
    </row>
    <row r="22" spans="2:5">
      <c r="B22" s="227" t="s">
        <v>538</v>
      </c>
      <c r="C22" s="228"/>
      <c r="D22" s="228" t="s">
        <v>537</v>
      </c>
      <c r="E22" s="228" t="s">
        <v>537</v>
      </c>
    </row>
    <row r="23" spans="2:5">
      <c r="B23" s="227" t="s">
        <v>539</v>
      </c>
      <c r="C23" s="228"/>
      <c r="D23" s="228" t="s">
        <v>537</v>
      </c>
      <c r="E23" s="228" t="s">
        <v>537</v>
      </c>
    </row>
    <row r="24" spans="2:5">
      <c r="B24" s="227" t="s">
        <v>540</v>
      </c>
      <c r="C24" s="228"/>
      <c r="D24" s="228" t="s">
        <v>537</v>
      </c>
      <c r="E24" s="228" t="s">
        <v>537</v>
      </c>
    </row>
    <row r="25" spans="2:5">
      <c r="B25" s="227" t="s">
        <v>541</v>
      </c>
      <c r="C25" s="230"/>
      <c r="D25" s="230" t="s">
        <v>537</v>
      </c>
      <c r="E25" s="230" t="s">
        <v>537</v>
      </c>
    </row>
    <row r="26" spans="2:5">
      <c r="B26" s="227" t="s">
        <v>542</v>
      </c>
      <c r="C26" s="228"/>
      <c r="D26" s="228" t="s">
        <v>537</v>
      </c>
      <c r="E26" s="228" t="s">
        <v>537</v>
      </c>
    </row>
    <row r="27" spans="2:5">
      <c r="B27" s="227" t="s">
        <v>543</v>
      </c>
      <c r="C27" s="228"/>
      <c r="D27" s="228" t="s">
        <v>537</v>
      </c>
      <c r="E27" s="228" t="s">
        <v>537</v>
      </c>
    </row>
    <row r="28" spans="2:5">
      <c r="B28" s="227" t="s">
        <v>544</v>
      </c>
      <c r="C28" s="228"/>
      <c r="D28" s="228" t="s">
        <v>537</v>
      </c>
      <c r="E28" s="228" t="s">
        <v>537</v>
      </c>
    </row>
    <row r="29" spans="2:5">
      <c r="B29" s="227" t="s">
        <v>545</v>
      </c>
      <c r="C29" s="228"/>
      <c r="D29" s="228" t="s">
        <v>537</v>
      </c>
      <c r="E29" s="228" t="s">
        <v>537</v>
      </c>
    </row>
    <row r="30" spans="2:5">
      <c r="B30" s="227" t="s">
        <v>546</v>
      </c>
      <c r="C30" s="228"/>
      <c r="D30" s="228" t="s">
        <v>537</v>
      </c>
      <c r="E30" s="228" t="s">
        <v>537</v>
      </c>
    </row>
    <row r="31" spans="2:5">
      <c r="B31" s="227" t="s">
        <v>547</v>
      </c>
      <c r="C31" s="228"/>
      <c r="D31" s="228" t="s">
        <v>537</v>
      </c>
      <c r="E31" s="228" t="s">
        <v>537</v>
      </c>
    </row>
    <row r="32" spans="2:5">
      <c r="B32" s="227" t="s">
        <v>548</v>
      </c>
      <c r="C32" s="228"/>
      <c r="D32" s="228" t="s">
        <v>537</v>
      </c>
      <c r="E32" s="228" t="s">
        <v>537</v>
      </c>
    </row>
    <row r="33" spans="2:5">
      <c r="B33" s="227" t="s">
        <v>549</v>
      </c>
      <c r="C33" s="228"/>
      <c r="D33" s="228" t="s">
        <v>537</v>
      </c>
      <c r="E33" s="228" t="s">
        <v>537</v>
      </c>
    </row>
    <row r="34" spans="2:5">
      <c r="B34" s="226" t="s">
        <v>550</v>
      </c>
      <c r="C34" s="229"/>
      <c r="D34" s="229"/>
      <c r="E34" s="229"/>
    </row>
    <row r="37" spans="2:5">
      <c r="B37" s="205" t="s">
        <v>554</v>
      </c>
    </row>
    <row r="38" spans="2:5">
      <c r="B38" s="227" t="s">
        <v>534</v>
      </c>
      <c r="C38" s="227" t="s">
        <v>551</v>
      </c>
      <c r="D38" s="227" t="s">
        <v>535</v>
      </c>
      <c r="E38" s="227" t="s">
        <v>536</v>
      </c>
    </row>
    <row r="39" spans="2:5">
      <c r="B39" s="227" t="s">
        <v>538</v>
      </c>
      <c r="C39" s="228"/>
      <c r="D39" s="228" t="s">
        <v>537</v>
      </c>
      <c r="E39" s="228" t="s">
        <v>537</v>
      </c>
    </row>
    <row r="40" spans="2:5">
      <c r="B40" s="227" t="s">
        <v>539</v>
      </c>
      <c r="C40" s="228"/>
      <c r="D40" s="228" t="s">
        <v>537</v>
      </c>
      <c r="E40" s="228" t="s">
        <v>537</v>
      </c>
    </row>
    <row r="41" spans="2:5">
      <c r="B41" s="227" t="s">
        <v>540</v>
      </c>
      <c r="C41" s="228"/>
      <c r="D41" s="228" t="s">
        <v>537</v>
      </c>
      <c r="E41" s="228" t="s">
        <v>537</v>
      </c>
    </row>
    <row r="42" spans="2:5">
      <c r="B42" s="227" t="s">
        <v>541</v>
      </c>
      <c r="C42" s="230"/>
      <c r="D42" s="230" t="s">
        <v>537</v>
      </c>
      <c r="E42" s="230" t="s">
        <v>537</v>
      </c>
    </row>
    <row r="43" spans="2:5">
      <c r="B43" s="227" t="s">
        <v>542</v>
      </c>
      <c r="C43" s="228"/>
      <c r="D43" s="228" t="s">
        <v>537</v>
      </c>
      <c r="E43" s="228" t="s">
        <v>537</v>
      </c>
    </row>
    <row r="44" spans="2:5">
      <c r="B44" s="227" t="s">
        <v>543</v>
      </c>
      <c r="C44" s="228"/>
      <c r="D44" s="228" t="s">
        <v>537</v>
      </c>
      <c r="E44" s="228" t="s">
        <v>537</v>
      </c>
    </row>
    <row r="45" spans="2:5">
      <c r="B45" s="227" t="s">
        <v>544</v>
      </c>
      <c r="C45" s="228"/>
      <c r="D45" s="228" t="s">
        <v>537</v>
      </c>
      <c r="E45" s="228" t="s">
        <v>537</v>
      </c>
    </row>
    <row r="46" spans="2:5">
      <c r="B46" s="227" t="s">
        <v>545</v>
      </c>
      <c r="C46" s="228"/>
      <c r="D46" s="228" t="s">
        <v>537</v>
      </c>
      <c r="E46" s="228" t="s">
        <v>537</v>
      </c>
    </row>
    <row r="47" spans="2:5">
      <c r="B47" s="227" t="s">
        <v>546</v>
      </c>
      <c r="C47" s="228"/>
      <c r="D47" s="228" t="s">
        <v>537</v>
      </c>
      <c r="E47" s="228" t="s">
        <v>537</v>
      </c>
    </row>
    <row r="48" spans="2:5">
      <c r="B48" s="227" t="s">
        <v>547</v>
      </c>
      <c r="C48" s="228"/>
      <c r="D48" s="228" t="s">
        <v>537</v>
      </c>
      <c r="E48" s="228" t="s">
        <v>537</v>
      </c>
    </row>
    <row r="49" spans="2:5">
      <c r="B49" s="227" t="s">
        <v>548</v>
      </c>
      <c r="C49" s="228"/>
      <c r="D49" s="228" t="s">
        <v>537</v>
      </c>
      <c r="E49" s="228" t="s">
        <v>537</v>
      </c>
    </row>
    <row r="50" spans="2:5">
      <c r="B50" s="227" t="s">
        <v>549</v>
      </c>
      <c r="C50" s="228"/>
      <c r="D50" s="228" t="s">
        <v>537</v>
      </c>
      <c r="E50" s="228" t="s">
        <v>537</v>
      </c>
    </row>
    <row r="51" spans="2:5">
      <c r="B51" s="226" t="s">
        <v>550</v>
      </c>
      <c r="C51" s="229"/>
      <c r="D51" s="229"/>
      <c r="E51" s="229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workbookViewId="0">
      <selection activeCell="H9" sqref="H9"/>
    </sheetView>
  </sheetViews>
  <sheetFormatPr defaultRowHeight="14.25"/>
  <sheetData>
    <row r="2" spans="1:16">
      <c r="A2" s="205" t="s">
        <v>578</v>
      </c>
    </row>
    <row r="3" spans="1:16">
      <c r="A3" s="421" t="s">
        <v>555</v>
      </c>
      <c r="B3" s="422" t="s">
        <v>556</v>
      </c>
      <c r="C3" s="423" t="s">
        <v>557</v>
      </c>
      <c r="D3" s="423"/>
      <c r="E3" s="423"/>
      <c r="F3" s="423"/>
      <c r="G3" s="423"/>
      <c r="H3" s="423" t="s">
        <v>558</v>
      </c>
      <c r="I3" s="423"/>
      <c r="J3" s="423"/>
      <c r="K3" s="423"/>
      <c r="L3" s="423"/>
      <c r="M3" s="423" t="s">
        <v>559</v>
      </c>
      <c r="N3" s="423"/>
      <c r="O3" s="423"/>
      <c r="P3" s="423"/>
    </row>
    <row r="4" spans="1:16" ht="42.75">
      <c r="A4" s="421"/>
      <c r="B4" s="422"/>
      <c r="C4" s="231" t="s">
        <v>560</v>
      </c>
      <c r="D4" s="231" t="s">
        <v>561</v>
      </c>
      <c r="E4" s="231" t="s">
        <v>562</v>
      </c>
      <c r="F4" s="231" t="s">
        <v>563</v>
      </c>
      <c r="G4" s="231" t="s">
        <v>564</v>
      </c>
      <c r="H4" s="231" t="s">
        <v>565</v>
      </c>
      <c r="I4" s="231" t="s">
        <v>566</v>
      </c>
      <c r="J4" s="231" t="s">
        <v>567</v>
      </c>
      <c r="K4" s="231" t="s">
        <v>563</v>
      </c>
      <c r="L4" s="231" t="s">
        <v>564</v>
      </c>
      <c r="M4" s="231" t="s">
        <v>568</v>
      </c>
      <c r="N4" s="231" t="s">
        <v>569</v>
      </c>
      <c r="O4" s="231" t="s">
        <v>570</v>
      </c>
      <c r="P4" s="231" t="s">
        <v>571</v>
      </c>
    </row>
    <row r="5" spans="1:16" ht="15">
      <c r="A5" s="232" t="s">
        <v>572</v>
      </c>
      <c r="B5" s="233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</row>
    <row r="6" spans="1:16" ht="15">
      <c r="A6" s="232" t="s">
        <v>573</v>
      </c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</row>
    <row r="7" spans="1:16" ht="15">
      <c r="A7" s="232" t="s">
        <v>574</v>
      </c>
      <c r="B7" s="233"/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</row>
    <row r="8" spans="1:16" ht="15">
      <c r="A8" s="232" t="s">
        <v>575</v>
      </c>
      <c r="B8" s="233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</row>
    <row r="9" spans="1:16" ht="9.75" customHeight="1">
      <c r="A9" s="232" t="s">
        <v>576</v>
      </c>
      <c r="B9" s="233"/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</row>
    <row r="10" spans="1:16" ht="15">
      <c r="A10" s="232" t="s">
        <v>577</v>
      </c>
      <c r="B10" s="233"/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</row>
    <row r="11" spans="1:16" ht="15">
      <c r="A11" s="232" t="s">
        <v>594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</row>
    <row r="15" spans="1:16">
      <c r="A15" s="421" t="s">
        <v>555</v>
      </c>
      <c r="B15" s="422" t="s">
        <v>556</v>
      </c>
      <c r="C15" s="423" t="s">
        <v>557</v>
      </c>
      <c r="D15" s="423"/>
      <c r="E15" s="423"/>
      <c r="F15" s="423"/>
      <c r="G15" s="423"/>
      <c r="H15" s="423" t="s">
        <v>558</v>
      </c>
      <c r="I15" s="423"/>
      <c r="J15" s="423"/>
      <c r="K15" s="423"/>
      <c r="L15" s="423"/>
      <c r="M15" s="423" t="s">
        <v>559</v>
      </c>
      <c r="N15" s="423"/>
      <c r="O15" s="423"/>
      <c r="P15" s="423"/>
    </row>
    <row r="16" spans="1:16" ht="42.75">
      <c r="A16" s="421"/>
      <c r="B16" s="422"/>
      <c r="C16" s="231" t="s">
        <v>560</v>
      </c>
      <c r="D16" s="231" t="s">
        <v>561</v>
      </c>
      <c r="E16" s="231" t="s">
        <v>562</v>
      </c>
      <c r="F16" s="231" t="s">
        <v>563</v>
      </c>
      <c r="G16" s="231" t="s">
        <v>564</v>
      </c>
      <c r="H16" s="231" t="s">
        <v>565</v>
      </c>
      <c r="I16" s="231" t="s">
        <v>566</v>
      </c>
      <c r="J16" s="231" t="s">
        <v>567</v>
      </c>
      <c r="K16" s="231" t="s">
        <v>563</v>
      </c>
      <c r="L16" s="231" t="s">
        <v>564</v>
      </c>
      <c r="M16" s="231" t="s">
        <v>568</v>
      </c>
      <c r="N16" s="231" t="s">
        <v>569</v>
      </c>
      <c r="O16" s="231" t="s">
        <v>570</v>
      </c>
      <c r="P16" s="231" t="s">
        <v>571</v>
      </c>
    </row>
    <row r="17" spans="1:16" ht="15">
      <c r="A17" s="232" t="s">
        <v>579</v>
      </c>
      <c r="B17" s="233"/>
      <c r="C17" s="233"/>
      <c r="D17" s="233"/>
      <c r="E17" s="233"/>
      <c r="F17" s="233"/>
      <c r="G17" s="233"/>
      <c r="H17" s="233"/>
      <c r="I17" s="233"/>
      <c r="J17" s="233"/>
      <c r="K17" s="233"/>
      <c r="L17" s="233"/>
      <c r="M17" s="233"/>
      <c r="N17" s="233"/>
      <c r="O17" s="233"/>
      <c r="P17" s="233"/>
    </row>
    <row r="18" spans="1:16" ht="15">
      <c r="A18" s="232" t="s">
        <v>580</v>
      </c>
      <c r="B18" s="233"/>
      <c r="C18" s="233"/>
      <c r="D18" s="233"/>
      <c r="E18" s="233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233"/>
    </row>
    <row r="19" spans="1:16" ht="15">
      <c r="A19" s="232" t="s">
        <v>581</v>
      </c>
      <c r="B19" s="233"/>
      <c r="C19" s="233"/>
      <c r="D19" s="233"/>
      <c r="E19" s="233"/>
      <c r="F19" s="233"/>
      <c r="G19" s="233"/>
      <c r="H19" s="233"/>
      <c r="I19" s="233"/>
      <c r="J19" s="233"/>
      <c r="K19" s="233"/>
      <c r="L19" s="233"/>
      <c r="M19" s="233"/>
      <c r="N19" s="233"/>
      <c r="O19" s="233"/>
      <c r="P19" s="233"/>
    </row>
    <row r="20" spans="1:16" ht="15">
      <c r="A20" s="232" t="s">
        <v>582</v>
      </c>
      <c r="B20" s="233"/>
      <c r="C20" s="233"/>
      <c r="D20" s="233"/>
      <c r="E20" s="233"/>
      <c r="F20" s="233"/>
      <c r="G20" s="233"/>
      <c r="H20" s="233"/>
      <c r="I20" s="233"/>
      <c r="J20" s="233"/>
      <c r="K20" s="233"/>
      <c r="L20" s="233"/>
      <c r="M20" s="233"/>
      <c r="N20" s="233"/>
      <c r="O20" s="233"/>
      <c r="P20" s="233"/>
    </row>
    <row r="21" spans="1:16" ht="9.75" customHeight="1">
      <c r="A21" s="232" t="s">
        <v>583</v>
      </c>
      <c r="B21" s="233"/>
      <c r="C21" s="233"/>
      <c r="D21" s="233"/>
      <c r="E21" s="233"/>
      <c r="F21" s="233"/>
      <c r="G21" s="233"/>
      <c r="H21" s="233"/>
      <c r="I21" s="233"/>
      <c r="J21" s="233"/>
      <c r="K21" s="233"/>
      <c r="L21" s="233"/>
      <c r="M21" s="233"/>
      <c r="N21" s="233"/>
      <c r="O21" s="233"/>
      <c r="P21" s="233"/>
    </row>
    <row r="22" spans="1:16" ht="15">
      <c r="A22" s="232" t="s">
        <v>584</v>
      </c>
      <c r="B22" s="233"/>
      <c r="C22" s="233"/>
      <c r="D22" s="233"/>
      <c r="E22" s="233"/>
      <c r="F22" s="233"/>
      <c r="G22" s="233"/>
      <c r="H22" s="233"/>
      <c r="I22" s="233"/>
      <c r="J22" s="233"/>
      <c r="K22" s="233"/>
      <c r="L22" s="233"/>
      <c r="M22" s="233"/>
      <c r="N22" s="233"/>
      <c r="O22" s="233"/>
      <c r="P22" s="233"/>
    </row>
    <row r="23" spans="1:16" ht="15">
      <c r="A23" s="232" t="s">
        <v>593</v>
      </c>
      <c r="B23" s="233"/>
      <c r="C23" s="233"/>
      <c r="D23" s="233"/>
      <c r="E23" s="233"/>
      <c r="F23" s="233"/>
      <c r="G23" s="233"/>
      <c r="H23" s="233"/>
      <c r="I23" s="233"/>
      <c r="J23" s="233"/>
      <c r="K23" s="233"/>
      <c r="L23" s="233"/>
      <c r="M23" s="233"/>
      <c r="N23" s="233"/>
      <c r="O23" s="233"/>
      <c r="P23" s="233"/>
    </row>
    <row r="24" spans="1:16" ht="15">
      <c r="A24" s="234"/>
      <c r="B24" s="234"/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</row>
    <row r="25" spans="1:16" ht="15">
      <c r="A25" s="234"/>
      <c r="B25" s="234"/>
      <c r="C25" s="234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</row>
    <row r="26" spans="1:16" ht="15">
      <c r="A26" s="235" t="s">
        <v>585</v>
      </c>
      <c r="B26" s="234"/>
      <c r="C26" s="234"/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234"/>
    </row>
    <row r="27" spans="1:16">
      <c r="A27" s="421" t="s">
        <v>555</v>
      </c>
      <c r="B27" s="422" t="s">
        <v>556</v>
      </c>
      <c r="C27" s="423" t="s">
        <v>557</v>
      </c>
      <c r="D27" s="423"/>
      <c r="E27" s="423"/>
      <c r="F27" s="423"/>
      <c r="G27" s="423"/>
      <c r="H27" s="423" t="s">
        <v>558</v>
      </c>
      <c r="I27" s="423"/>
      <c r="J27" s="423"/>
      <c r="K27" s="423"/>
      <c r="L27" s="423"/>
      <c r="M27" s="423" t="s">
        <v>559</v>
      </c>
      <c r="N27" s="423"/>
      <c r="O27" s="423"/>
      <c r="P27" s="423"/>
    </row>
    <row r="28" spans="1:16" ht="42.75">
      <c r="A28" s="421"/>
      <c r="B28" s="422"/>
      <c r="C28" s="231" t="s">
        <v>560</v>
      </c>
      <c r="D28" s="231" t="s">
        <v>561</v>
      </c>
      <c r="E28" s="231" t="s">
        <v>562</v>
      </c>
      <c r="F28" s="231" t="s">
        <v>563</v>
      </c>
      <c r="G28" s="231" t="s">
        <v>564</v>
      </c>
      <c r="H28" s="231" t="s">
        <v>565</v>
      </c>
      <c r="I28" s="231" t="s">
        <v>566</v>
      </c>
      <c r="J28" s="231" t="s">
        <v>567</v>
      </c>
      <c r="K28" s="231" t="s">
        <v>563</v>
      </c>
      <c r="L28" s="231" t="s">
        <v>564</v>
      </c>
      <c r="M28" s="231" t="s">
        <v>568</v>
      </c>
      <c r="N28" s="231" t="s">
        <v>569</v>
      </c>
      <c r="O28" s="231" t="s">
        <v>570</v>
      </c>
      <c r="P28" s="231" t="s">
        <v>571</v>
      </c>
    </row>
    <row r="29" spans="1:16" ht="15">
      <c r="A29" s="232" t="s">
        <v>586</v>
      </c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233"/>
      <c r="O29" s="233"/>
      <c r="P29" s="233"/>
    </row>
    <row r="30" spans="1:16" ht="15">
      <c r="A30" s="232" t="s">
        <v>587</v>
      </c>
      <c r="B30" s="233"/>
      <c r="C30" s="233"/>
      <c r="D30" s="233"/>
      <c r="E30" s="233"/>
      <c r="F30" s="233"/>
      <c r="G30" s="233"/>
      <c r="H30" s="233"/>
      <c r="I30" s="233"/>
      <c r="J30" s="233"/>
      <c r="K30" s="233"/>
      <c r="L30" s="233"/>
      <c r="M30" s="233"/>
      <c r="N30" s="233"/>
      <c r="O30" s="233"/>
      <c r="P30" s="233"/>
    </row>
    <row r="31" spans="1:16" ht="15">
      <c r="A31" s="232" t="s">
        <v>588</v>
      </c>
      <c r="B31" s="233"/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233"/>
      <c r="N31" s="233"/>
      <c r="O31" s="233"/>
      <c r="P31" s="233"/>
    </row>
    <row r="32" spans="1:16" ht="15">
      <c r="A32" s="232" t="s">
        <v>589</v>
      </c>
      <c r="B32" s="233"/>
      <c r="C32" s="233"/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</row>
    <row r="33" spans="1:16" ht="9.75" customHeight="1">
      <c r="A33" s="232" t="s">
        <v>590</v>
      </c>
      <c r="B33" s="233"/>
      <c r="C33" s="233"/>
      <c r="D33" s="233"/>
      <c r="E33" s="233"/>
      <c r="F33" s="233"/>
      <c r="G33" s="233"/>
      <c r="H33" s="233"/>
      <c r="I33" s="233"/>
      <c r="J33" s="233"/>
      <c r="K33" s="233"/>
      <c r="L33" s="233"/>
      <c r="M33" s="233"/>
      <c r="N33" s="233"/>
      <c r="O33" s="233"/>
      <c r="P33" s="233"/>
    </row>
    <row r="34" spans="1:16" ht="15">
      <c r="A34" s="232" t="s">
        <v>591</v>
      </c>
      <c r="B34" s="233"/>
      <c r="C34" s="233"/>
      <c r="D34" s="233"/>
      <c r="E34" s="233"/>
      <c r="F34" s="233"/>
      <c r="G34" s="233"/>
      <c r="H34" s="233"/>
      <c r="I34" s="233"/>
      <c r="J34" s="233"/>
      <c r="K34" s="233"/>
      <c r="L34" s="233"/>
      <c r="M34" s="233"/>
      <c r="N34" s="233"/>
      <c r="O34" s="233"/>
      <c r="P34" s="233"/>
    </row>
    <row r="35" spans="1:16" ht="15">
      <c r="A35" s="232" t="s">
        <v>592</v>
      </c>
      <c r="B35" s="233"/>
      <c r="C35" s="233"/>
      <c r="D35" s="233"/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3"/>
    </row>
  </sheetData>
  <mergeCells count="15">
    <mergeCell ref="A27:A28"/>
    <mergeCell ref="B27:B28"/>
    <mergeCell ref="C27:G27"/>
    <mergeCell ref="H27:L27"/>
    <mergeCell ref="M27:P27"/>
    <mergeCell ref="A3:A4"/>
    <mergeCell ref="B3:B4"/>
    <mergeCell ref="C3:G3"/>
    <mergeCell ref="H3:L3"/>
    <mergeCell ref="M3:P3"/>
    <mergeCell ref="A15:A16"/>
    <mergeCell ref="B15:B16"/>
    <mergeCell ref="C15:G15"/>
    <mergeCell ref="H15:L15"/>
    <mergeCell ref="M15:P15"/>
  </mergeCells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74"/>
  <sheetViews>
    <sheetView showGridLines="0" zoomScale="70" zoomScaleNormal="70" workbookViewId="0">
      <pane xSplit="6" ySplit="4" topLeftCell="G45" activePane="bottomRight" state="frozen"/>
      <selection pane="topRight" activeCell="G1" sqref="G1"/>
      <selection pane="bottomLeft" activeCell="A5" sqref="A5"/>
      <selection pane="bottomRight" activeCell="B49" sqref="B49:B66"/>
    </sheetView>
  </sheetViews>
  <sheetFormatPr defaultColWidth="3.625" defaultRowHeight="18" customHeight="1"/>
  <cols>
    <col min="1" max="1" width="3.625" style="236"/>
    <col min="2" max="2" width="17.25" style="236" customWidth="1"/>
    <col min="3" max="3" width="16.375" style="236" hidden="1" customWidth="1"/>
    <col min="4" max="4" width="28.5" style="236" customWidth="1"/>
    <col min="5" max="5" width="4.625" style="236" hidden="1" customWidth="1"/>
    <col min="6" max="6" width="10.625" style="236" hidden="1" customWidth="1"/>
    <col min="7" max="11" width="3.875" style="236" bestFit="1" customWidth="1"/>
    <col min="12" max="12" width="4.375" style="236" bestFit="1" customWidth="1"/>
    <col min="13" max="13" width="4.125" style="236" bestFit="1" customWidth="1"/>
    <col min="14" max="28" width="4.625" style="236" bestFit="1" customWidth="1"/>
    <col min="29" max="32" width="3.875" style="236" bestFit="1" customWidth="1"/>
    <col min="33" max="34" width="4.125" style="236" bestFit="1" customWidth="1"/>
    <col min="35" max="47" width="4.625" style="236" bestFit="1" customWidth="1"/>
    <col min="48" max="48" width="4" style="236" customWidth="1"/>
    <col min="49" max="49" width="4.625" style="236" bestFit="1" customWidth="1"/>
    <col min="50" max="16384" width="3.625" style="236"/>
  </cols>
  <sheetData>
    <row r="1" spans="2:49" ht="18" customHeight="1" thickBot="1"/>
    <row r="2" spans="2:49" ht="23.25" customHeight="1" thickBot="1">
      <c r="B2" s="436"/>
      <c r="C2" s="437"/>
      <c r="D2" s="437"/>
      <c r="E2" s="437"/>
      <c r="F2" s="438"/>
      <c r="G2" s="443" t="s">
        <v>161</v>
      </c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  <c r="S2" s="444"/>
      <c r="T2" s="444"/>
      <c r="U2" s="444"/>
      <c r="V2" s="444"/>
      <c r="W2" s="444"/>
      <c r="X2" s="444"/>
      <c r="Y2" s="444"/>
      <c r="Z2" s="444"/>
      <c r="AA2" s="444"/>
      <c r="AB2" s="444"/>
      <c r="AC2" s="445" t="s">
        <v>160</v>
      </c>
      <c r="AD2" s="446"/>
      <c r="AE2" s="446"/>
      <c r="AF2" s="446"/>
      <c r="AG2" s="446"/>
      <c r="AH2" s="446"/>
      <c r="AI2" s="446"/>
      <c r="AJ2" s="446"/>
      <c r="AK2" s="446"/>
      <c r="AL2" s="446"/>
      <c r="AM2" s="446"/>
      <c r="AN2" s="446"/>
      <c r="AO2" s="446"/>
      <c r="AP2" s="446"/>
      <c r="AQ2" s="446"/>
      <c r="AR2" s="446"/>
      <c r="AS2" s="446"/>
      <c r="AT2" s="446"/>
      <c r="AU2" s="446"/>
      <c r="AV2" s="446"/>
      <c r="AW2" s="237"/>
    </row>
    <row r="3" spans="2:49" ht="18" customHeight="1" thickBot="1">
      <c r="B3" s="439"/>
      <c r="C3" s="440"/>
      <c r="D3" s="440"/>
      <c r="E3" s="441"/>
      <c r="F3" s="442"/>
      <c r="G3" s="424" t="s">
        <v>159</v>
      </c>
      <c r="H3" s="425"/>
      <c r="I3" s="425"/>
      <c r="J3" s="425"/>
      <c r="K3" s="426"/>
      <c r="L3" s="424" t="s">
        <v>595</v>
      </c>
      <c r="M3" s="425"/>
      <c r="N3" s="425"/>
      <c r="O3" s="425"/>
      <c r="P3" s="426"/>
      <c r="Q3" s="424" t="s">
        <v>596</v>
      </c>
      <c r="R3" s="425"/>
      <c r="S3" s="425"/>
      <c r="T3" s="425"/>
      <c r="U3" s="426"/>
      <c r="V3" s="424" t="s">
        <v>597</v>
      </c>
      <c r="W3" s="425"/>
      <c r="X3" s="425"/>
      <c r="Y3" s="425"/>
      <c r="Z3" s="426"/>
      <c r="AA3" s="424" t="s">
        <v>598</v>
      </c>
      <c r="AB3" s="425"/>
      <c r="AC3" s="425"/>
      <c r="AD3" s="425"/>
      <c r="AE3" s="426"/>
      <c r="AF3" s="424" t="s">
        <v>599</v>
      </c>
      <c r="AG3" s="425"/>
      <c r="AH3" s="425"/>
      <c r="AI3" s="425"/>
      <c r="AJ3" s="426"/>
      <c r="AK3" s="424" t="s">
        <v>600</v>
      </c>
      <c r="AL3" s="425"/>
      <c r="AM3" s="425"/>
      <c r="AN3" s="425"/>
      <c r="AO3" s="426"/>
      <c r="AP3" s="424" t="s">
        <v>601</v>
      </c>
      <c r="AQ3" s="425"/>
      <c r="AR3" s="425"/>
      <c r="AS3" s="425"/>
      <c r="AT3" s="426"/>
      <c r="AU3" s="447" t="s">
        <v>158</v>
      </c>
      <c r="AV3" s="448"/>
      <c r="AW3" s="449"/>
    </row>
    <row r="4" spans="2:49" ht="18" customHeight="1">
      <c r="B4" s="238" t="s">
        <v>157</v>
      </c>
      <c r="C4" s="239"/>
      <c r="D4" s="240" t="s">
        <v>156</v>
      </c>
      <c r="E4" s="241"/>
      <c r="F4" s="242" t="s">
        <v>155</v>
      </c>
      <c r="G4" s="238">
        <v>1</v>
      </c>
      <c r="H4" s="240">
        <v>2</v>
      </c>
      <c r="I4" s="240">
        <v>3</v>
      </c>
      <c r="J4" s="240">
        <v>6</v>
      </c>
      <c r="K4" s="242">
        <v>7</v>
      </c>
      <c r="L4" s="238">
        <v>8</v>
      </c>
      <c r="M4" s="240">
        <v>9</v>
      </c>
      <c r="N4" s="240">
        <v>10</v>
      </c>
      <c r="O4" s="240">
        <v>13</v>
      </c>
      <c r="P4" s="242">
        <v>14</v>
      </c>
      <c r="Q4" s="238">
        <v>15</v>
      </c>
      <c r="R4" s="238">
        <v>16</v>
      </c>
      <c r="S4" s="238">
        <v>17</v>
      </c>
      <c r="T4" s="238">
        <v>20</v>
      </c>
      <c r="U4" s="238">
        <v>21</v>
      </c>
      <c r="V4" s="238">
        <v>22</v>
      </c>
      <c r="W4" s="238">
        <v>23</v>
      </c>
      <c r="X4" s="238">
        <v>24</v>
      </c>
      <c r="Y4" s="238">
        <v>27</v>
      </c>
      <c r="Z4" s="238">
        <v>28</v>
      </c>
      <c r="AA4" s="238">
        <v>29</v>
      </c>
      <c r="AB4" s="240">
        <v>30</v>
      </c>
      <c r="AC4" s="240">
        <v>1</v>
      </c>
      <c r="AD4" s="240">
        <v>4</v>
      </c>
      <c r="AE4" s="242">
        <v>5</v>
      </c>
      <c r="AF4" s="238">
        <v>6</v>
      </c>
      <c r="AG4" s="240">
        <v>7</v>
      </c>
      <c r="AH4" s="240">
        <v>8</v>
      </c>
      <c r="AI4" s="240">
        <v>11</v>
      </c>
      <c r="AJ4" s="242">
        <v>12</v>
      </c>
      <c r="AK4" s="238">
        <v>13</v>
      </c>
      <c r="AL4" s="240">
        <v>14</v>
      </c>
      <c r="AM4" s="240">
        <v>15</v>
      </c>
      <c r="AN4" s="240">
        <v>18</v>
      </c>
      <c r="AO4" s="242">
        <v>19</v>
      </c>
      <c r="AP4" s="238">
        <v>20</v>
      </c>
      <c r="AQ4" s="240">
        <v>21</v>
      </c>
      <c r="AR4" s="240">
        <v>22</v>
      </c>
      <c r="AS4" s="240">
        <v>25</v>
      </c>
      <c r="AT4" s="243">
        <v>26</v>
      </c>
      <c r="AU4" s="244">
        <v>27</v>
      </c>
      <c r="AV4" s="245">
        <v>28</v>
      </c>
      <c r="AW4" s="246">
        <v>29</v>
      </c>
    </row>
    <row r="5" spans="2:49" ht="18" customHeight="1">
      <c r="B5" s="247" t="s">
        <v>154</v>
      </c>
      <c r="C5" s="248"/>
      <c r="D5" s="249" t="s">
        <v>153</v>
      </c>
      <c r="E5" s="250" t="e">
        <f>#REF!*F5</f>
        <v>#REF!</v>
      </c>
      <c r="F5" s="251">
        <v>30</v>
      </c>
      <c r="G5" s="252"/>
      <c r="H5" s="253"/>
      <c r="I5" s="253"/>
      <c r="J5" s="253"/>
      <c r="K5" s="254"/>
      <c r="L5" s="255"/>
      <c r="M5" s="256"/>
      <c r="N5" s="256"/>
      <c r="O5" s="256"/>
      <c r="P5" s="257"/>
      <c r="Q5" s="252"/>
      <c r="R5" s="253"/>
      <c r="S5" s="253"/>
      <c r="T5" s="253"/>
      <c r="U5" s="254"/>
      <c r="V5" s="252"/>
      <c r="W5" s="253"/>
      <c r="X5" s="253"/>
      <c r="Y5" s="253"/>
      <c r="Z5" s="254"/>
      <c r="AA5" s="252"/>
      <c r="AB5" s="253"/>
      <c r="AC5" s="253"/>
      <c r="AD5" s="253"/>
      <c r="AE5" s="254"/>
      <c r="AF5" s="252"/>
      <c r="AG5" s="253"/>
      <c r="AH5" s="253"/>
      <c r="AI5" s="253"/>
      <c r="AJ5" s="254"/>
      <c r="AK5" s="252"/>
      <c r="AL5" s="253"/>
      <c r="AM5" s="253"/>
      <c r="AN5" s="253"/>
      <c r="AO5" s="254"/>
      <c r="AP5" s="252"/>
      <c r="AQ5" s="253"/>
      <c r="AR5" s="253"/>
      <c r="AS5" s="253"/>
      <c r="AT5" s="258"/>
      <c r="AU5" s="252"/>
      <c r="AV5" s="259"/>
      <c r="AW5" s="254"/>
    </row>
    <row r="6" spans="2:49" ht="18" customHeight="1">
      <c r="B6" s="247" t="s">
        <v>0</v>
      </c>
      <c r="C6" s="248"/>
      <c r="D6" s="249" t="s">
        <v>153</v>
      </c>
      <c r="E6" s="250" t="e">
        <f>#REF!*F6</f>
        <v>#REF!</v>
      </c>
      <c r="F6" s="251">
        <v>4</v>
      </c>
      <c r="G6" s="260"/>
      <c r="H6" s="261"/>
      <c r="I6" s="261"/>
      <c r="J6" s="261"/>
      <c r="K6" s="262"/>
      <c r="L6" s="263"/>
      <c r="M6" s="261"/>
      <c r="N6" s="261"/>
      <c r="O6" s="261"/>
      <c r="P6" s="264"/>
      <c r="Q6" s="265"/>
      <c r="R6" s="261"/>
      <c r="S6" s="261"/>
      <c r="T6" s="266"/>
      <c r="U6" s="264"/>
      <c r="V6" s="265"/>
      <c r="W6" s="261"/>
      <c r="X6" s="261"/>
      <c r="Y6" s="261"/>
      <c r="Z6" s="264"/>
      <c r="AA6" s="267"/>
      <c r="AB6" s="268"/>
      <c r="AC6" s="268"/>
      <c r="AD6" s="268"/>
      <c r="AE6" s="269"/>
      <c r="AF6" s="267"/>
      <c r="AG6" s="268"/>
      <c r="AH6" s="268"/>
      <c r="AI6" s="268"/>
      <c r="AJ6" s="269"/>
      <c r="AK6" s="267"/>
      <c r="AL6" s="268"/>
      <c r="AM6" s="268"/>
      <c r="AN6" s="268"/>
      <c r="AO6" s="269"/>
      <c r="AP6" s="267"/>
      <c r="AQ6" s="268"/>
      <c r="AR6" s="268"/>
      <c r="AS6" s="268"/>
      <c r="AT6" s="270"/>
      <c r="AU6" s="267"/>
      <c r="AV6" s="271"/>
      <c r="AW6" s="269"/>
    </row>
    <row r="7" spans="2:49" ht="34.5">
      <c r="B7" s="433" t="s">
        <v>152</v>
      </c>
      <c r="C7" s="272">
        <v>5</v>
      </c>
      <c r="D7" s="273" t="s">
        <v>151</v>
      </c>
      <c r="E7" s="250" t="e">
        <f>#REF!*F7</f>
        <v>#REF!</v>
      </c>
      <c r="F7" s="251">
        <v>4</v>
      </c>
      <c r="G7" s="267"/>
      <c r="H7" s="268"/>
      <c r="I7" s="274"/>
      <c r="J7" s="274"/>
      <c r="K7" s="262"/>
      <c r="L7" s="275"/>
      <c r="M7" s="276"/>
      <c r="N7" s="276"/>
      <c r="O7" s="262"/>
      <c r="P7" s="264"/>
      <c r="Q7" s="277"/>
      <c r="R7" s="276"/>
      <c r="S7" s="276"/>
      <c r="T7" s="266"/>
      <c r="U7" s="264"/>
      <c r="V7" s="277"/>
      <c r="W7" s="276"/>
      <c r="X7" s="276"/>
      <c r="Y7" s="261"/>
      <c r="Z7" s="264"/>
      <c r="AA7" s="267"/>
      <c r="AB7" s="268"/>
      <c r="AC7" s="268"/>
      <c r="AD7" s="268"/>
      <c r="AE7" s="269"/>
      <c r="AF7" s="267"/>
      <c r="AG7" s="268"/>
      <c r="AH7" s="268"/>
      <c r="AI7" s="268"/>
      <c r="AJ7" s="269"/>
      <c r="AK7" s="267"/>
      <c r="AL7" s="268"/>
      <c r="AM7" s="268"/>
      <c r="AN7" s="268"/>
      <c r="AO7" s="269"/>
      <c r="AP7" s="267"/>
      <c r="AQ7" s="268"/>
      <c r="AR7" s="268"/>
      <c r="AS7" s="268"/>
      <c r="AT7" s="270"/>
      <c r="AU7" s="267"/>
      <c r="AV7" s="271"/>
      <c r="AW7" s="269"/>
    </row>
    <row r="8" spans="2:49" ht="34.5">
      <c r="B8" s="434"/>
      <c r="C8" s="278"/>
      <c r="D8" s="273" t="s">
        <v>150</v>
      </c>
      <c r="E8" s="250"/>
      <c r="F8" s="251"/>
      <c r="G8" s="267"/>
      <c r="H8" s="268"/>
      <c r="I8" s="274"/>
      <c r="J8" s="274"/>
      <c r="K8" s="262"/>
      <c r="L8" s="275"/>
      <c r="M8" s="276"/>
      <c r="N8" s="276"/>
      <c r="O8" s="262"/>
      <c r="P8" s="279"/>
      <c r="Q8" s="277"/>
      <c r="R8" s="276"/>
      <c r="S8" s="276"/>
      <c r="T8" s="266"/>
      <c r="U8" s="279"/>
      <c r="V8" s="277"/>
      <c r="W8" s="276"/>
      <c r="X8" s="276"/>
      <c r="Y8" s="261"/>
      <c r="Z8" s="279"/>
      <c r="AA8" s="267"/>
      <c r="AB8" s="268"/>
      <c r="AC8" s="268"/>
      <c r="AD8" s="268"/>
      <c r="AE8" s="269"/>
      <c r="AF8" s="267"/>
      <c r="AG8" s="268"/>
      <c r="AH8" s="280"/>
      <c r="AI8" s="268"/>
      <c r="AJ8" s="269"/>
      <c r="AK8" s="267"/>
      <c r="AL8" s="268"/>
      <c r="AM8" s="268"/>
      <c r="AN8" s="268"/>
      <c r="AO8" s="269"/>
      <c r="AP8" s="267"/>
      <c r="AQ8" s="268"/>
      <c r="AR8" s="268"/>
      <c r="AS8" s="268"/>
      <c r="AT8" s="270"/>
      <c r="AU8" s="267"/>
      <c r="AV8" s="271"/>
      <c r="AW8" s="269"/>
    </row>
    <row r="9" spans="2:49" ht="69">
      <c r="B9" s="434"/>
      <c r="C9" s="278"/>
      <c r="D9" s="273" t="s">
        <v>149</v>
      </c>
      <c r="E9" s="250"/>
      <c r="F9" s="251"/>
      <c r="G9" s="267"/>
      <c r="H9" s="268"/>
      <c r="I9" s="274"/>
      <c r="J9" s="274"/>
      <c r="K9" s="262"/>
      <c r="L9" s="275"/>
      <c r="M9" s="276"/>
      <c r="N9" s="276"/>
      <c r="O9" s="262"/>
      <c r="P9" s="279"/>
      <c r="Q9" s="277"/>
      <c r="R9" s="276"/>
      <c r="S9" s="276"/>
      <c r="T9" s="266"/>
      <c r="U9" s="279"/>
      <c r="V9" s="277"/>
      <c r="W9" s="276"/>
      <c r="X9" s="276"/>
      <c r="Y9" s="261"/>
      <c r="Z9" s="279"/>
      <c r="AA9" s="267"/>
      <c r="AB9" s="268"/>
      <c r="AC9" s="268"/>
      <c r="AD9" s="268"/>
      <c r="AE9" s="269"/>
      <c r="AF9" s="267"/>
      <c r="AG9" s="268"/>
      <c r="AH9" s="280"/>
      <c r="AI9" s="268"/>
      <c r="AJ9" s="269"/>
      <c r="AK9" s="267"/>
      <c r="AL9" s="268"/>
      <c r="AM9" s="268"/>
      <c r="AN9" s="268"/>
      <c r="AO9" s="269"/>
      <c r="AP9" s="267"/>
      <c r="AQ9" s="268"/>
      <c r="AR9" s="268"/>
      <c r="AS9" s="268"/>
      <c r="AT9" s="270"/>
      <c r="AU9" s="267"/>
      <c r="AV9" s="271"/>
      <c r="AW9" s="269"/>
    </row>
    <row r="10" spans="2:49" ht="18" customHeight="1">
      <c r="B10" s="431" t="s">
        <v>148</v>
      </c>
      <c r="C10" s="281">
        <v>17</v>
      </c>
      <c r="D10" s="282" t="s">
        <v>147</v>
      </c>
      <c r="E10" s="250" t="e">
        <f>#REF!*F10</f>
        <v>#REF!</v>
      </c>
      <c r="F10" s="283">
        <v>3</v>
      </c>
      <c r="G10" s="267"/>
      <c r="H10" s="268"/>
      <c r="I10" s="268"/>
      <c r="J10" s="270"/>
      <c r="K10" s="264"/>
      <c r="L10" s="263"/>
      <c r="M10" s="261"/>
      <c r="N10" s="261"/>
      <c r="O10" s="261"/>
      <c r="P10" s="264"/>
      <c r="Q10" s="265"/>
      <c r="R10" s="261"/>
      <c r="S10" s="261"/>
      <c r="T10" s="266"/>
      <c r="U10" s="264"/>
      <c r="V10" s="265"/>
      <c r="W10" s="261"/>
      <c r="X10" s="261"/>
      <c r="Y10" s="261"/>
      <c r="Z10" s="264"/>
      <c r="AA10" s="267"/>
      <c r="AB10" s="268"/>
      <c r="AC10" s="268"/>
      <c r="AD10" s="268"/>
      <c r="AE10" s="269"/>
      <c r="AF10" s="260"/>
      <c r="AG10" s="268"/>
      <c r="AH10" s="280"/>
      <c r="AI10" s="268"/>
      <c r="AJ10" s="269"/>
      <c r="AK10" s="267"/>
      <c r="AL10" s="268"/>
      <c r="AM10" s="268"/>
      <c r="AN10" s="268"/>
      <c r="AO10" s="269"/>
      <c r="AP10" s="267"/>
      <c r="AQ10" s="268"/>
      <c r="AR10" s="268"/>
      <c r="AS10" s="268"/>
      <c r="AT10" s="270"/>
      <c r="AU10" s="267"/>
      <c r="AV10" s="271"/>
      <c r="AW10" s="269"/>
    </row>
    <row r="11" spans="2:49" ht="34.5">
      <c r="B11" s="431"/>
      <c r="C11" s="281"/>
      <c r="D11" s="273" t="s">
        <v>146</v>
      </c>
      <c r="E11" s="250" t="e">
        <f>#REF!*F11</f>
        <v>#REF!</v>
      </c>
      <c r="F11" s="251">
        <v>2</v>
      </c>
      <c r="G11" s="284"/>
      <c r="H11" s="268"/>
      <c r="I11" s="268"/>
      <c r="J11" s="268"/>
      <c r="K11" s="262"/>
      <c r="L11" s="263"/>
      <c r="M11" s="261"/>
      <c r="N11" s="261"/>
      <c r="O11" s="261"/>
      <c r="P11" s="264"/>
      <c r="Q11" s="265"/>
      <c r="R11" s="261"/>
      <c r="S11" s="261"/>
      <c r="T11" s="266"/>
      <c r="U11" s="264"/>
      <c r="V11" s="265"/>
      <c r="W11" s="261"/>
      <c r="X11" s="261"/>
      <c r="Y11" s="261"/>
      <c r="Z11" s="264"/>
      <c r="AA11" s="267"/>
      <c r="AB11" s="268"/>
      <c r="AC11" s="268"/>
      <c r="AD11" s="268"/>
      <c r="AE11" s="269"/>
      <c r="AF11" s="267"/>
      <c r="AG11" s="268"/>
      <c r="AH11" s="285"/>
      <c r="AI11" s="274"/>
      <c r="AJ11" s="269"/>
      <c r="AK11" s="267"/>
      <c r="AL11" s="268"/>
      <c r="AM11" s="268"/>
      <c r="AN11" s="268"/>
      <c r="AO11" s="269"/>
      <c r="AP11" s="267"/>
      <c r="AQ11" s="268"/>
      <c r="AR11" s="268"/>
      <c r="AS11" s="268"/>
      <c r="AT11" s="270"/>
      <c r="AU11" s="267"/>
      <c r="AV11" s="271"/>
      <c r="AW11" s="269"/>
    </row>
    <row r="12" spans="2:49" ht="18" customHeight="1">
      <c r="B12" s="429" t="s">
        <v>145</v>
      </c>
      <c r="C12" s="286">
        <v>5</v>
      </c>
      <c r="D12" s="282" t="s">
        <v>144</v>
      </c>
      <c r="E12" s="250" t="e">
        <f>#REF!*F12</f>
        <v>#REF!</v>
      </c>
      <c r="F12" s="251">
        <v>3</v>
      </c>
      <c r="G12" s="267"/>
      <c r="H12" s="268"/>
      <c r="I12" s="268"/>
      <c r="J12" s="268"/>
      <c r="K12" s="262"/>
      <c r="L12" s="263"/>
      <c r="M12" s="261"/>
      <c r="N12" s="261"/>
      <c r="O12" s="261"/>
      <c r="P12" s="264"/>
      <c r="Q12" s="265"/>
      <c r="R12" s="261"/>
      <c r="S12" s="261"/>
      <c r="T12" s="266"/>
      <c r="U12" s="264"/>
      <c r="V12" s="265"/>
      <c r="W12" s="261"/>
      <c r="X12" s="261"/>
      <c r="Y12" s="261"/>
      <c r="Z12" s="264"/>
      <c r="AA12" s="287"/>
      <c r="AB12" s="268"/>
      <c r="AC12" s="268"/>
      <c r="AD12" s="268"/>
      <c r="AE12" s="269"/>
      <c r="AF12" s="267"/>
      <c r="AG12" s="268"/>
      <c r="AH12" s="280"/>
      <c r="AI12" s="268"/>
      <c r="AJ12" s="269"/>
      <c r="AK12" s="267"/>
      <c r="AL12" s="268"/>
      <c r="AM12" s="268"/>
      <c r="AN12" s="268"/>
      <c r="AO12" s="269"/>
      <c r="AP12" s="267"/>
      <c r="AQ12" s="268"/>
      <c r="AR12" s="268"/>
      <c r="AS12" s="268"/>
      <c r="AT12" s="270"/>
      <c r="AU12" s="267"/>
      <c r="AV12" s="271"/>
      <c r="AW12" s="269"/>
    </row>
    <row r="13" spans="2:49" ht="18" customHeight="1">
      <c r="B13" s="430"/>
      <c r="C13" s="288"/>
      <c r="D13" s="282" t="s">
        <v>143</v>
      </c>
      <c r="E13" s="250" t="e">
        <f>#REF!*F13</f>
        <v>#REF!</v>
      </c>
      <c r="F13" s="251">
        <v>2</v>
      </c>
      <c r="G13" s="267"/>
      <c r="H13" s="268"/>
      <c r="I13" s="268"/>
      <c r="J13" s="268"/>
      <c r="K13" s="262"/>
      <c r="L13" s="263"/>
      <c r="M13" s="261"/>
      <c r="N13" s="261"/>
      <c r="O13" s="261"/>
      <c r="P13" s="264"/>
      <c r="Q13" s="265"/>
      <c r="R13" s="261"/>
      <c r="S13" s="261"/>
      <c r="T13" s="266"/>
      <c r="U13" s="264"/>
      <c r="V13" s="265"/>
      <c r="W13" s="261"/>
      <c r="X13" s="261"/>
      <c r="Y13" s="261"/>
      <c r="Z13" s="264"/>
      <c r="AA13" s="287"/>
      <c r="AB13" s="268"/>
      <c r="AC13" s="268"/>
      <c r="AD13" s="268"/>
      <c r="AE13" s="269"/>
      <c r="AF13" s="267"/>
      <c r="AG13" s="268"/>
      <c r="AH13" s="280"/>
      <c r="AI13" s="268"/>
      <c r="AJ13" s="269"/>
      <c r="AK13" s="267"/>
      <c r="AL13" s="268"/>
      <c r="AM13" s="268"/>
      <c r="AN13" s="268"/>
      <c r="AO13" s="269"/>
      <c r="AP13" s="267"/>
      <c r="AQ13" s="268"/>
      <c r="AR13" s="268"/>
      <c r="AS13" s="268"/>
      <c r="AT13" s="270"/>
      <c r="AU13" s="267"/>
      <c r="AV13" s="271"/>
      <c r="AW13" s="269"/>
    </row>
    <row r="14" spans="2:49" ht="18" customHeight="1">
      <c r="B14" s="430"/>
      <c r="C14" s="288"/>
      <c r="D14" s="282" t="s">
        <v>142</v>
      </c>
      <c r="E14" s="250" t="e">
        <f>#REF!*F14</f>
        <v>#REF!</v>
      </c>
      <c r="F14" s="251">
        <v>3</v>
      </c>
      <c r="G14" s="267"/>
      <c r="H14" s="268"/>
      <c r="I14" s="268"/>
      <c r="J14" s="268"/>
      <c r="K14" s="262"/>
      <c r="L14" s="263"/>
      <c r="M14" s="261"/>
      <c r="N14" s="261"/>
      <c r="O14" s="261"/>
      <c r="P14" s="264"/>
      <c r="Q14" s="265"/>
      <c r="R14" s="261"/>
      <c r="S14" s="261"/>
      <c r="T14" s="266"/>
      <c r="U14" s="264"/>
      <c r="V14" s="265"/>
      <c r="W14" s="261"/>
      <c r="X14" s="261"/>
      <c r="Y14" s="261"/>
      <c r="Z14" s="264"/>
      <c r="AA14" s="287"/>
      <c r="AB14" s="268"/>
      <c r="AC14" s="268"/>
      <c r="AD14" s="268"/>
      <c r="AE14" s="269"/>
      <c r="AF14" s="260"/>
      <c r="AG14" s="268"/>
      <c r="AH14" s="280"/>
      <c r="AI14" s="268"/>
      <c r="AJ14" s="269"/>
      <c r="AK14" s="267"/>
      <c r="AL14" s="268"/>
      <c r="AM14" s="268"/>
      <c r="AN14" s="268"/>
      <c r="AO14" s="269"/>
      <c r="AP14" s="267"/>
      <c r="AQ14" s="268"/>
      <c r="AR14" s="268"/>
      <c r="AS14" s="268"/>
      <c r="AT14" s="270"/>
      <c r="AU14" s="267"/>
      <c r="AV14" s="271"/>
      <c r="AW14" s="269"/>
    </row>
    <row r="15" spans="2:49" ht="18" customHeight="1">
      <c r="B15" s="429" t="s">
        <v>141</v>
      </c>
      <c r="C15" s="286">
        <v>4</v>
      </c>
      <c r="D15" s="282" t="s">
        <v>140</v>
      </c>
      <c r="E15" s="250" t="e">
        <f>#REF!*F15</f>
        <v>#REF!</v>
      </c>
      <c r="F15" s="251">
        <v>4</v>
      </c>
      <c r="G15" s="267"/>
      <c r="H15" s="268"/>
      <c r="I15" s="268"/>
      <c r="J15" s="268"/>
      <c r="K15" s="262"/>
      <c r="L15" s="263"/>
      <c r="M15" s="261"/>
      <c r="N15" s="261"/>
      <c r="O15" s="261"/>
      <c r="P15" s="264"/>
      <c r="Q15" s="265"/>
      <c r="R15" s="261"/>
      <c r="S15" s="261"/>
      <c r="T15" s="266"/>
      <c r="U15" s="264"/>
      <c r="V15" s="265"/>
      <c r="W15" s="261"/>
      <c r="X15" s="261"/>
      <c r="Y15" s="261"/>
      <c r="Z15" s="264"/>
      <c r="AA15" s="287"/>
      <c r="AB15" s="268"/>
      <c r="AC15" s="268"/>
      <c r="AD15" s="268"/>
      <c r="AE15" s="269"/>
      <c r="AF15" s="267"/>
      <c r="AG15" s="268"/>
      <c r="AH15" s="280"/>
      <c r="AI15" s="268"/>
      <c r="AJ15" s="269"/>
      <c r="AK15" s="267"/>
      <c r="AL15" s="268"/>
      <c r="AM15" s="268"/>
      <c r="AN15" s="268"/>
      <c r="AO15" s="269"/>
      <c r="AP15" s="267"/>
      <c r="AQ15" s="268"/>
      <c r="AR15" s="268"/>
      <c r="AS15" s="268"/>
      <c r="AT15" s="270"/>
      <c r="AU15" s="267"/>
      <c r="AV15" s="271"/>
      <c r="AW15" s="269"/>
    </row>
    <row r="16" spans="2:49" ht="18" customHeight="1">
      <c r="B16" s="430"/>
      <c r="C16" s="288"/>
      <c r="D16" s="282" t="s">
        <v>139</v>
      </c>
      <c r="E16" s="250" t="e">
        <f>#REF!*F16</f>
        <v>#REF!</v>
      </c>
      <c r="F16" s="251">
        <v>3</v>
      </c>
      <c r="G16" s="267"/>
      <c r="H16" s="268"/>
      <c r="I16" s="268"/>
      <c r="J16" s="268"/>
      <c r="K16" s="262"/>
      <c r="L16" s="263"/>
      <c r="M16" s="261"/>
      <c r="N16" s="261"/>
      <c r="O16" s="261"/>
      <c r="P16" s="264"/>
      <c r="Q16" s="265"/>
      <c r="R16" s="261"/>
      <c r="S16" s="261"/>
      <c r="T16" s="266"/>
      <c r="U16" s="264"/>
      <c r="V16" s="265"/>
      <c r="W16" s="261"/>
      <c r="X16" s="261"/>
      <c r="Y16" s="261"/>
      <c r="Z16" s="264"/>
      <c r="AA16" s="287"/>
      <c r="AB16" s="268"/>
      <c r="AC16" s="268"/>
      <c r="AD16" s="268"/>
      <c r="AE16" s="269"/>
      <c r="AF16" s="267"/>
      <c r="AG16" s="268"/>
      <c r="AH16" s="280"/>
      <c r="AI16" s="268"/>
      <c r="AJ16" s="269"/>
      <c r="AK16" s="267"/>
      <c r="AL16" s="268"/>
      <c r="AM16" s="268"/>
      <c r="AN16" s="268"/>
      <c r="AO16" s="269"/>
      <c r="AP16" s="267"/>
      <c r="AQ16" s="268"/>
      <c r="AR16" s="268"/>
      <c r="AS16" s="268"/>
      <c r="AT16" s="270"/>
      <c r="AU16" s="267"/>
      <c r="AV16" s="271"/>
      <c r="AW16" s="269"/>
    </row>
    <row r="17" spans="2:49" ht="18" customHeight="1">
      <c r="B17" s="430"/>
      <c r="C17" s="288"/>
      <c r="D17" s="282" t="s">
        <v>138</v>
      </c>
      <c r="E17" s="250" t="e">
        <f>#REF!*F17</f>
        <v>#REF!</v>
      </c>
      <c r="F17" s="251">
        <v>3</v>
      </c>
      <c r="G17" s="267"/>
      <c r="H17" s="268"/>
      <c r="I17" s="268"/>
      <c r="J17" s="268"/>
      <c r="K17" s="262"/>
      <c r="L17" s="263"/>
      <c r="M17" s="261"/>
      <c r="N17" s="261"/>
      <c r="O17" s="261"/>
      <c r="P17" s="264"/>
      <c r="Q17" s="265"/>
      <c r="R17" s="261"/>
      <c r="S17" s="261"/>
      <c r="T17" s="266"/>
      <c r="U17" s="264"/>
      <c r="V17" s="265"/>
      <c r="W17" s="261"/>
      <c r="X17" s="261"/>
      <c r="Y17" s="261"/>
      <c r="Z17" s="264"/>
      <c r="AA17" s="287"/>
      <c r="AB17" s="268"/>
      <c r="AC17" s="268"/>
      <c r="AD17" s="268"/>
      <c r="AE17" s="269"/>
      <c r="AF17" s="260"/>
      <c r="AG17" s="268"/>
      <c r="AH17" s="280"/>
      <c r="AI17" s="268"/>
      <c r="AJ17" s="269"/>
      <c r="AK17" s="267"/>
      <c r="AL17" s="268"/>
      <c r="AM17" s="268"/>
      <c r="AN17" s="268"/>
      <c r="AO17" s="269"/>
      <c r="AP17" s="267"/>
      <c r="AQ17" s="268"/>
      <c r="AR17" s="268"/>
      <c r="AS17" s="268"/>
      <c r="AT17" s="270"/>
      <c r="AU17" s="267"/>
      <c r="AV17" s="271"/>
      <c r="AW17" s="269"/>
    </row>
    <row r="18" spans="2:49" ht="18" customHeight="1">
      <c r="B18" s="429" t="s">
        <v>137</v>
      </c>
      <c r="C18" s="286">
        <v>4</v>
      </c>
      <c r="D18" s="282" t="s">
        <v>136</v>
      </c>
      <c r="E18" s="250" t="e">
        <f>#REF!*F18</f>
        <v>#REF!</v>
      </c>
      <c r="F18" s="251">
        <v>4</v>
      </c>
      <c r="G18" s="267"/>
      <c r="H18" s="268"/>
      <c r="I18" s="268"/>
      <c r="J18" s="268"/>
      <c r="K18" s="262"/>
      <c r="L18" s="263"/>
      <c r="M18" s="261"/>
      <c r="N18" s="261"/>
      <c r="O18" s="261"/>
      <c r="P18" s="264"/>
      <c r="Q18" s="265"/>
      <c r="R18" s="261"/>
      <c r="S18" s="261"/>
      <c r="T18" s="266"/>
      <c r="U18" s="264"/>
      <c r="V18" s="265"/>
      <c r="W18" s="261"/>
      <c r="X18" s="261"/>
      <c r="Y18" s="261"/>
      <c r="Z18" s="264"/>
      <c r="AA18" s="287"/>
      <c r="AB18" s="268"/>
      <c r="AC18" s="268"/>
      <c r="AD18" s="268"/>
      <c r="AE18" s="269"/>
      <c r="AF18" s="267"/>
      <c r="AG18" s="268"/>
      <c r="AH18" s="280"/>
      <c r="AI18" s="268"/>
      <c r="AJ18" s="269"/>
      <c r="AK18" s="267"/>
      <c r="AL18" s="268"/>
      <c r="AM18" s="268"/>
      <c r="AN18" s="268"/>
      <c r="AO18" s="269"/>
      <c r="AP18" s="267"/>
      <c r="AQ18" s="268"/>
      <c r="AR18" s="268"/>
      <c r="AS18" s="268"/>
      <c r="AT18" s="270"/>
      <c r="AU18" s="267"/>
      <c r="AV18" s="271"/>
      <c r="AW18" s="269"/>
    </row>
    <row r="19" spans="2:49" ht="18" customHeight="1">
      <c r="B19" s="430"/>
      <c r="C19" s="288"/>
      <c r="D19" s="282" t="s">
        <v>135</v>
      </c>
      <c r="E19" s="250"/>
      <c r="F19" s="251"/>
      <c r="G19" s="267"/>
      <c r="H19" s="268"/>
      <c r="I19" s="268"/>
      <c r="J19" s="268"/>
      <c r="K19" s="262"/>
      <c r="L19" s="263"/>
      <c r="M19" s="261"/>
      <c r="N19" s="261"/>
      <c r="O19" s="261"/>
      <c r="P19" s="264"/>
      <c r="Q19" s="265"/>
      <c r="R19" s="261"/>
      <c r="S19" s="261"/>
      <c r="T19" s="266"/>
      <c r="U19" s="264"/>
      <c r="V19" s="265"/>
      <c r="W19" s="261"/>
      <c r="X19" s="261"/>
      <c r="Y19" s="261"/>
      <c r="Z19" s="264"/>
      <c r="AA19" s="289"/>
      <c r="AB19" s="268"/>
      <c r="AC19" s="268"/>
      <c r="AD19" s="268"/>
      <c r="AE19" s="290"/>
      <c r="AF19" s="267"/>
      <c r="AG19" s="268"/>
      <c r="AH19" s="280"/>
      <c r="AI19" s="268"/>
      <c r="AJ19" s="269"/>
      <c r="AK19" s="267"/>
      <c r="AL19" s="268"/>
      <c r="AM19" s="268"/>
      <c r="AN19" s="268"/>
      <c r="AO19" s="269"/>
      <c r="AP19" s="267"/>
      <c r="AQ19" s="268"/>
      <c r="AR19" s="268"/>
      <c r="AS19" s="268"/>
      <c r="AT19" s="270"/>
      <c r="AU19" s="267"/>
      <c r="AV19" s="271"/>
      <c r="AW19" s="269"/>
    </row>
    <row r="20" spans="2:49" ht="34.5">
      <c r="B20" s="430"/>
      <c r="C20" s="288"/>
      <c r="D20" s="273" t="s">
        <v>134</v>
      </c>
      <c r="E20" s="250"/>
      <c r="F20" s="251"/>
      <c r="G20" s="267"/>
      <c r="H20" s="268"/>
      <c r="I20" s="268"/>
      <c r="J20" s="268"/>
      <c r="K20" s="262"/>
      <c r="L20" s="263"/>
      <c r="M20" s="261"/>
      <c r="N20" s="261"/>
      <c r="O20" s="261"/>
      <c r="P20" s="264"/>
      <c r="Q20" s="265"/>
      <c r="R20" s="261"/>
      <c r="S20" s="261"/>
      <c r="T20" s="266"/>
      <c r="U20" s="264"/>
      <c r="V20" s="265"/>
      <c r="W20" s="261"/>
      <c r="X20" s="261"/>
      <c r="Y20" s="261"/>
      <c r="Z20" s="264"/>
      <c r="AA20" s="289"/>
      <c r="AB20" s="268"/>
      <c r="AC20" s="268"/>
      <c r="AD20" s="268"/>
      <c r="AE20" s="290"/>
      <c r="AF20" s="267"/>
      <c r="AG20" s="268"/>
      <c r="AH20" s="280"/>
      <c r="AI20" s="268"/>
      <c r="AJ20" s="269"/>
      <c r="AK20" s="267"/>
      <c r="AL20" s="268"/>
      <c r="AM20" s="268"/>
      <c r="AN20" s="268"/>
      <c r="AO20" s="269"/>
      <c r="AP20" s="267"/>
      <c r="AQ20" s="268"/>
      <c r="AR20" s="268"/>
      <c r="AS20" s="268"/>
      <c r="AT20" s="270"/>
      <c r="AU20" s="267"/>
      <c r="AV20" s="271"/>
      <c r="AW20" s="269"/>
    </row>
    <row r="21" spans="2:49" ht="18" customHeight="1">
      <c r="B21" s="432"/>
      <c r="C21" s="288"/>
      <c r="D21" s="282" t="s">
        <v>133</v>
      </c>
      <c r="E21" s="250" t="e">
        <f>#REF!*F21</f>
        <v>#REF!</v>
      </c>
      <c r="F21" s="251">
        <v>3</v>
      </c>
      <c r="G21" s="267"/>
      <c r="H21" s="268"/>
      <c r="I21" s="268"/>
      <c r="J21" s="268"/>
      <c r="K21" s="262"/>
      <c r="L21" s="263"/>
      <c r="M21" s="261"/>
      <c r="N21" s="261"/>
      <c r="O21" s="261"/>
      <c r="P21" s="264"/>
      <c r="Q21" s="265"/>
      <c r="R21" s="261"/>
      <c r="S21" s="261"/>
      <c r="T21" s="266"/>
      <c r="U21" s="264"/>
      <c r="V21" s="265"/>
      <c r="W21" s="261"/>
      <c r="X21" s="261"/>
      <c r="Y21" s="261"/>
      <c r="Z21" s="264"/>
      <c r="AA21" s="289"/>
      <c r="AB21" s="268"/>
      <c r="AC21" s="268"/>
      <c r="AD21" s="268"/>
      <c r="AE21" s="290"/>
      <c r="AF21" s="267"/>
      <c r="AG21" s="268"/>
      <c r="AH21" s="280"/>
      <c r="AI21" s="268"/>
      <c r="AJ21" s="269"/>
      <c r="AK21" s="267"/>
      <c r="AL21" s="268"/>
      <c r="AM21" s="268"/>
      <c r="AN21" s="268"/>
      <c r="AO21" s="269"/>
      <c r="AP21" s="267"/>
      <c r="AQ21" s="268"/>
      <c r="AR21" s="268"/>
      <c r="AS21" s="268"/>
      <c r="AT21" s="270"/>
      <c r="AU21" s="267"/>
      <c r="AV21" s="271"/>
      <c r="AW21" s="269"/>
    </row>
    <row r="22" spans="2:49" ht="18" customHeight="1">
      <c r="B22" s="430" t="s">
        <v>132</v>
      </c>
      <c r="C22" s="288"/>
      <c r="D22" s="282" t="s">
        <v>131</v>
      </c>
      <c r="E22" s="250" t="e">
        <f>#REF!*F22</f>
        <v>#REF!</v>
      </c>
      <c r="F22" s="251">
        <v>3</v>
      </c>
      <c r="G22" s="267"/>
      <c r="H22" s="268"/>
      <c r="I22" s="268"/>
      <c r="J22" s="268"/>
      <c r="K22" s="269"/>
      <c r="L22" s="267"/>
      <c r="M22" s="268"/>
      <c r="N22" s="268"/>
      <c r="O22" s="268"/>
      <c r="P22" s="269"/>
      <c r="Q22" s="267"/>
      <c r="R22" s="268"/>
      <c r="S22" s="268"/>
      <c r="T22" s="268"/>
      <c r="U22" s="269"/>
      <c r="V22" s="263"/>
      <c r="W22" s="261"/>
      <c r="X22" s="261"/>
      <c r="Y22" s="261"/>
      <c r="Z22" s="291"/>
      <c r="AA22" s="292"/>
      <c r="AB22" s="293"/>
      <c r="AC22" s="293"/>
      <c r="AD22" s="293"/>
      <c r="AE22" s="294"/>
      <c r="AF22" s="287"/>
      <c r="AG22" s="293"/>
      <c r="AH22" s="293"/>
      <c r="AI22" s="293"/>
      <c r="AJ22" s="294"/>
      <c r="AK22" s="267"/>
      <c r="AL22" s="268"/>
      <c r="AM22" s="268"/>
      <c r="AN22" s="268"/>
      <c r="AO22" s="269"/>
      <c r="AP22" s="267"/>
      <c r="AQ22" s="268"/>
      <c r="AR22" s="268"/>
      <c r="AS22" s="268"/>
      <c r="AT22" s="270"/>
      <c r="AU22" s="267"/>
      <c r="AV22" s="271"/>
      <c r="AW22" s="269"/>
    </row>
    <row r="23" spans="2:49" ht="18" customHeight="1">
      <c r="B23" s="430"/>
      <c r="C23" s="288"/>
      <c r="D23" s="282" t="s">
        <v>130</v>
      </c>
      <c r="E23" s="250" t="e">
        <f>#REF!*F23</f>
        <v>#REF!</v>
      </c>
      <c r="F23" s="251">
        <v>3</v>
      </c>
      <c r="G23" s="267"/>
      <c r="H23" s="268"/>
      <c r="I23" s="268"/>
      <c r="J23" s="268"/>
      <c r="K23" s="269"/>
      <c r="L23" s="267"/>
      <c r="M23" s="268"/>
      <c r="N23" s="268"/>
      <c r="O23" s="268"/>
      <c r="P23" s="269"/>
      <c r="Q23" s="267"/>
      <c r="R23" s="268"/>
      <c r="S23" s="268"/>
      <c r="T23" s="268"/>
      <c r="U23" s="269"/>
      <c r="V23" s="263"/>
      <c r="W23" s="261"/>
      <c r="X23" s="261"/>
      <c r="Y23" s="261"/>
      <c r="Z23" s="291"/>
      <c r="AA23" s="292"/>
      <c r="AB23" s="293"/>
      <c r="AC23" s="293"/>
      <c r="AD23" s="293"/>
      <c r="AE23" s="294"/>
      <c r="AF23" s="287"/>
      <c r="AG23" s="293"/>
      <c r="AH23" s="293"/>
      <c r="AI23" s="293"/>
      <c r="AJ23" s="294"/>
      <c r="AK23" s="267"/>
      <c r="AL23" s="268"/>
      <c r="AM23" s="268"/>
      <c r="AN23" s="268"/>
      <c r="AO23" s="269"/>
      <c r="AP23" s="267"/>
      <c r="AQ23" s="268"/>
      <c r="AR23" s="268"/>
      <c r="AS23" s="268"/>
      <c r="AT23" s="270"/>
      <c r="AU23" s="267"/>
      <c r="AV23" s="271"/>
      <c r="AW23" s="269"/>
    </row>
    <row r="24" spans="2:49" ht="18" customHeight="1">
      <c r="B24" s="430"/>
      <c r="C24" s="288"/>
      <c r="D24" s="282" t="s">
        <v>129</v>
      </c>
      <c r="E24" s="250" t="e">
        <f>#REF!*F24</f>
        <v>#REF!</v>
      </c>
      <c r="F24" s="251">
        <v>3</v>
      </c>
      <c r="G24" s="267"/>
      <c r="H24" s="268"/>
      <c r="I24" s="268"/>
      <c r="J24" s="268"/>
      <c r="K24" s="269"/>
      <c r="L24" s="267"/>
      <c r="M24" s="268"/>
      <c r="N24" s="268"/>
      <c r="O24" s="268"/>
      <c r="P24" s="269"/>
      <c r="Q24" s="267"/>
      <c r="R24" s="268"/>
      <c r="S24" s="268"/>
      <c r="T24" s="268"/>
      <c r="U24" s="269"/>
      <c r="V24" s="263"/>
      <c r="W24" s="261"/>
      <c r="X24" s="261"/>
      <c r="Y24" s="261"/>
      <c r="Z24" s="291"/>
      <c r="AA24" s="295"/>
      <c r="AB24" s="293"/>
      <c r="AC24" s="293"/>
      <c r="AD24" s="293"/>
      <c r="AE24" s="294"/>
      <c r="AF24" s="296"/>
      <c r="AG24" s="293"/>
      <c r="AH24" s="293"/>
      <c r="AI24" s="293"/>
      <c r="AJ24" s="294"/>
      <c r="AK24" s="267"/>
      <c r="AL24" s="268"/>
      <c r="AM24" s="268"/>
      <c r="AN24" s="268"/>
      <c r="AO24" s="269"/>
      <c r="AP24" s="267"/>
      <c r="AQ24" s="268"/>
      <c r="AR24" s="268"/>
      <c r="AS24" s="268"/>
      <c r="AT24" s="270"/>
      <c r="AU24" s="267"/>
      <c r="AV24" s="271"/>
      <c r="AW24" s="269"/>
    </row>
    <row r="25" spans="2:49" ht="18" customHeight="1">
      <c r="B25" s="430"/>
      <c r="C25" s="288"/>
      <c r="D25" s="282" t="s">
        <v>128</v>
      </c>
      <c r="E25" s="250" t="e">
        <f>#REF!*F25</f>
        <v>#REF!</v>
      </c>
      <c r="F25" s="251">
        <v>4</v>
      </c>
      <c r="G25" s="267"/>
      <c r="H25" s="268"/>
      <c r="I25" s="268"/>
      <c r="J25" s="268"/>
      <c r="K25" s="269"/>
      <c r="L25" s="267"/>
      <c r="M25" s="268"/>
      <c r="N25" s="268"/>
      <c r="O25" s="268"/>
      <c r="P25" s="269"/>
      <c r="Q25" s="267"/>
      <c r="R25" s="268"/>
      <c r="S25" s="268"/>
      <c r="T25" s="268"/>
      <c r="U25" s="297"/>
      <c r="V25" s="263"/>
      <c r="W25" s="261"/>
      <c r="X25" s="261"/>
      <c r="Y25" s="261"/>
      <c r="Z25" s="291"/>
      <c r="AA25" s="295"/>
      <c r="AB25" s="293"/>
      <c r="AC25" s="293"/>
      <c r="AD25" s="293"/>
      <c r="AE25" s="294"/>
      <c r="AF25" s="287"/>
      <c r="AG25" s="293"/>
      <c r="AH25" s="293"/>
      <c r="AI25" s="293"/>
      <c r="AJ25" s="294"/>
      <c r="AK25" s="267"/>
      <c r="AL25" s="268"/>
      <c r="AM25" s="268"/>
      <c r="AN25" s="268"/>
      <c r="AO25" s="269"/>
      <c r="AP25" s="267"/>
      <c r="AQ25" s="268"/>
      <c r="AR25" s="268"/>
      <c r="AS25" s="268"/>
      <c r="AT25" s="270"/>
      <c r="AU25" s="267"/>
      <c r="AV25" s="271"/>
      <c r="AW25" s="269"/>
    </row>
    <row r="26" spans="2:49" ht="18" customHeight="1">
      <c r="B26" s="430"/>
      <c r="C26" s="288"/>
      <c r="D26" s="282" t="s">
        <v>127</v>
      </c>
      <c r="E26" s="250" t="e">
        <f>#REF!*F26</f>
        <v>#REF!</v>
      </c>
      <c r="F26" s="251">
        <v>3</v>
      </c>
      <c r="G26" s="267"/>
      <c r="H26" s="268"/>
      <c r="I26" s="268"/>
      <c r="J26" s="268"/>
      <c r="K26" s="269"/>
      <c r="L26" s="267"/>
      <c r="M26" s="268"/>
      <c r="N26" s="268"/>
      <c r="O26" s="268"/>
      <c r="P26" s="269"/>
      <c r="Q26" s="267"/>
      <c r="R26" s="268"/>
      <c r="S26" s="268"/>
      <c r="T26" s="268"/>
      <c r="U26" s="269"/>
      <c r="V26" s="263"/>
      <c r="W26" s="261"/>
      <c r="X26" s="261"/>
      <c r="Y26" s="261"/>
      <c r="Z26" s="291"/>
      <c r="AA26" s="295"/>
      <c r="AB26" s="293"/>
      <c r="AC26" s="293"/>
      <c r="AD26" s="293"/>
      <c r="AE26" s="294"/>
      <c r="AF26" s="287"/>
      <c r="AG26" s="293"/>
      <c r="AH26" s="293"/>
      <c r="AI26" s="293"/>
      <c r="AJ26" s="294"/>
      <c r="AK26" s="267"/>
      <c r="AL26" s="268"/>
      <c r="AM26" s="268"/>
      <c r="AN26" s="268"/>
      <c r="AO26" s="269"/>
      <c r="AP26" s="267"/>
      <c r="AQ26" s="268"/>
      <c r="AR26" s="268"/>
      <c r="AS26" s="268"/>
      <c r="AT26" s="270"/>
      <c r="AU26" s="267"/>
      <c r="AV26" s="271"/>
      <c r="AW26" s="269"/>
    </row>
    <row r="27" spans="2:49" ht="18" customHeight="1">
      <c r="B27" s="430"/>
      <c r="C27" s="288"/>
      <c r="D27" s="282" t="s">
        <v>126</v>
      </c>
      <c r="E27" s="250" t="e">
        <f>#REF!*F27</f>
        <v>#REF!</v>
      </c>
      <c r="F27" s="251">
        <v>3</v>
      </c>
      <c r="G27" s="267"/>
      <c r="H27" s="268"/>
      <c r="I27" s="268"/>
      <c r="J27" s="268"/>
      <c r="K27" s="269"/>
      <c r="L27" s="267"/>
      <c r="M27" s="268"/>
      <c r="N27" s="268"/>
      <c r="O27" s="268"/>
      <c r="P27" s="269"/>
      <c r="Q27" s="267"/>
      <c r="R27" s="268"/>
      <c r="S27" s="268"/>
      <c r="T27" s="268"/>
      <c r="U27" s="269"/>
      <c r="V27" s="263"/>
      <c r="W27" s="261"/>
      <c r="X27" s="261"/>
      <c r="Y27" s="261"/>
      <c r="Z27" s="291"/>
      <c r="AA27" s="295"/>
      <c r="AB27" s="293"/>
      <c r="AC27" s="293"/>
      <c r="AD27" s="293"/>
      <c r="AE27" s="294"/>
      <c r="AF27" s="287"/>
      <c r="AG27" s="293"/>
      <c r="AH27" s="293"/>
      <c r="AI27" s="293"/>
      <c r="AJ27" s="294"/>
      <c r="AK27" s="267"/>
      <c r="AL27" s="268"/>
      <c r="AM27" s="268"/>
      <c r="AN27" s="268"/>
      <c r="AO27" s="269"/>
      <c r="AP27" s="267"/>
      <c r="AQ27" s="268"/>
      <c r="AR27" s="268"/>
      <c r="AS27" s="268"/>
      <c r="AT27" s="270"/>
      <c r="AU27" s="267"/>
      <c r="AV27" s="271"/>
      <c r="AW27" s="269"/>
    </row>
    <row r="28" spans="2:49" ht="18" customHeight="1">
      <c r="B28" s="430"/>
      <c r="C28" s="288"/>
      <c r="D28" s="282" t="s">
        <v>125</v>
      </c>
      <c r="E28" s="250" t="e">
        <f>#REF!*F28</f>
        <v>#REF!</v>
      </c>
      <c r="F28" s="251">
        <v>3</v>
      </c>
      <c r="G28" s="267"/>
      <c r="H28" s="268"/>
      <c r="I28" s="268"/>
      <c r="J28" s="268"/>
      <c r="K28" s="269"/>
      <c r="L28" s="267"/>
      <c r="M28" s="268"/>
      <c r="N28" s="268"/>
      <c r="O28" s="268"/>
      <c r="P28" s="269"/>
      <c r="Q28" s="267"/>
      <c r="R28" s="268"/>
      <c r="S28" s="268"/>
      <c r="T28" s="268"/>
      <c r="U28" s="269"/>
      <c r="V28" s="263"/>
      <c r="W28" s="261"/>
      <c r="X28" s="261"/>
      <c r="Y28" s="261"/>
      <c r="Z28" s="291"/>
      <c r="AA28" s="295"/>
      <c r="AB28" s="293"/>
      <c r="AC28" s="293"/>
      <c r="AD28" s="293"/>
      <c r="AE28" s="294"/>
      <c r="AF28" s="287"/>
      <c r="AG28" s="293"/>
      <c r="AH28" s="293"/>
      <c r="AI28" s="293"/>
      <c r="AJ28" s="294"/>
      <c r="AK28" s="267"/>
      <c r="AL28" s="268"/>
      <c r="AM28" s="268"/>
      <c r="AN28" s="268"/>
      <c r="AO28" s="269"/>
      <c r="AP28" s="267"/>
      <c r="AQ28" s="268"/>
      <c r="AR28" s="268"/>
      <c r="AS28" s="268"/>
      <c r="AT28" s="270"/>
      <c r="AU28" s="267"/>
      <c r="AV28" s="271"/>
      <c r="AW28" s="269"/>
    </row>
    <row r="29" spans="2:49" ht="18" customHeight="1">
      <c r="B29" s="432"/>
      <c r="C29" s="288"/>
      <c r="D29" s="282" t="s">
        <v>124</v>
      </c>
      <c r="E29" s="250" t="e">
        <f>#REF!*F29</f>
        <v>#REF!</v>
      </c>
      <c r="F29" s="251">
        <v>4</v>
      </c>
      <c r="G29" s="267"/>
      <c r="H29" s="268"/>
      <c r="I29" s="268"/>
      <c r="J29" s="268"/>
      <c r="K29" s="269"/>
      <c r="L29" s="267"/>
      <c r="M29" s="268"/>
      <c r="N29" s="268"/>
      <c r="O29" s="268"/>
      <c r="P29" s="269"/>
      <c r="Q29" s="267"/>
      <c r="R29" s="268"/>
      <c r="S29" s="268"/>
      <c r="T29" s="268"/>
      <c r="U29" s="297"/>
      <c r="V29" s="263"/>
      <c r="W29" s="261"/>
      <c r="X29" s="261"/>
      <c r="Y29" s="261"/>
      <c r="Z29" s="291"/>
      <c r="AA29" s="292"/>
      <c r="AB29" s="293"/>
      <c r="AC29" s="293"/>
      <c r="AD29" s="293"/>
      <c r="AE29" s="294"/>
      <c r="AF29" s="287"/>
      <c r="AG29" s="293"/>
      <c r="AH29" s="293"/>
      <c r="AI29" s="293"/>
      <c r="AJ29" s="294"/>
      <c r="AK29" s="280"/>
      <c r="AL29" s="268"/>
      <c r="AM29" s="268"/>
      <c r="AN29" s="268"/>
      <c r="AO29" s="268"/>
      <c r="AP29" s="267"/>
      <c r="AQ29" s="270"/>
      <c r="AR29" s="268"/>
      <c r="AS29" s="268"/>
      <c r="AT29" s="270"/>
      <c r="AU29" s="267"/>
      <c r="AV29" s="271"/>
      <c r="AW29" s="269"/>
    </row>
    <row r="30" spans="2:49" ht="34.5">
      <c r="B30" s="429" t="s">
        <v>123</v>
      </c>
      <c r="C30" s="286">
        <v>4</v>
      </c>
      <c r="D30" s="273" t="s">
        <v>122</v>
      </c>
      <c r="E30" s="250" t="e">
        <f>#REF!*F30</f>
        <v>#REF!</v>
      </c>
      <c r="F30" s="251">
        <v>4</v>
      </c>
      <c r="G30" s="267"/>
      <c r="H30" s="268"/>
      <c r="I30" s="268"/>
      <c r="J30" s="268"/>
      <c r="K30" s="269"/>
      <c r="L30" s="267"/>
      <c r="M30" s="268"/>
      <c r="N30" s="268"/>
      <c r="O30" s="268"/>
      <c r="P30" s="269"/>
      <c r="Q30" s="267"/>
      <c r="R30" s="268"/>
      <c r="S30" s="268"/>
      <c r="T30" s="268"/>
      <c r="U30" s="297"/>
      <c r="V30" s="292"/>
      <c r="W30" s="293"/>
      <c r="X30" s="293"/>
      <c r="Y30" s="293"/>
      <c r="Z30" s="294"/>
      <c r="AA30" s="265"/>
      <c r="AB30" s="261"/>
      <c r="AC30" s="261"/>
      <c r="AD30" s="261"/>
      <c r="AE30" s="264"/>
      <c r="AF30" s="262"/>
      <c r="AG30" s="261"/>
      <c r="AH30" s="261"/>
      <c r="AI30" s="261"/>
      <c r="AJ30" s="298"/>
      <c r="AK30" s="267"/>
      <c r="AL30" s="268"/>
      <c r="AM30" s="268"/>
      <c r="AN30" s="268"/>
      <c r="AO30" s="269"/>
      <c r="AP30" s="267"/>
      <c r="AQ30" s="268"/>
      <c r="AR30" s="268"/>
      <c r="AS30" s="268"/>
      <c r="AT30" s="270"/>
      <c r="AU30" s="267"/>
      <c r="AV30" s="271"/>
      <c r="AW30" s="269"/>
    </row>
    <row r="31" spans="2:49" ht="18" customHeight="1">
      <c r="B31" s="430"/>
      <c r="C31" s="288"/>
      <c r="D31" s="282" t="s">
        <v>121</v>
      </c>
      <c r="E31" s="250" t="e">
        <f>#REF!*F31</f>
        <v>#REF!</v>
      </c>
      <c r="F31" s="251">
        <v>3</v>
      </c>
      <c r="G31" s="267"/>
      <c r="H31" s="268"/>
      <c r="I31" s="268"/>
      <c r="J31" s="268"/>
      <c r="K31" s="269"/>
      <c r="L31" s="267"/>
      <c r="M31" s="268"/>
      <c r="N31" s="268"/>
      <c r="O31" s="268"/>
      <c r="P31" s="269"/>
      <c r="Q31" s="267"/>
      <c r="R31" s="268"/>
      <c r="S31" s="268"/>
      <c r="T31" s="268"/>
      <c r="U31" s="269"/>
      <c r="V31" s="292"/>
      <c r="W31" s="293"/>
      <c r="X31" s="293"/>
      <c r="Y31" s="293"/>
      <c r="Z31" s="294"/>
      <c r="AA31" s="265"/>
      <c r="AB31" s="261"/>
      <c r="AC31" s="261"/>
      <c r="AD31" s="261"/>
      <c r="AE31" s="264"/>
      <c r="AF31" s="262"/>
      <c r="AG31" s="261"/>
      <c r="AH31" s="261"/>
      <c r="AI31" s="261"/>
      <c r="AJ31" s="298"/>
      <c r="AK31" s="267"/>
      <c r="AL31" s="268"/>
      <c r="AM31" s="268"/>
      <c r="AN31" s="268"/>
      <c r="AO31" s="269"/>
      <c r="AP31" s="267"/>
      <c r="AQ31" s="268"/>
      <c r="AR31" s="268"/>
      <c r="AS31" s="268"/>
      <c r="AT31" s="270"/>
      <c r="AU31" s="267"/>
      <c r="AV31" s="271"/>
      <c r="AW31" s="269"/>
    </row>
    <row r="32" spans="2:49" ht="34.5">
      <c r="B32" s="430"/>
      <c r="C32" s="288"/>
      <c r="D32" s="273" t="s">
        <v>120</v>
      </c>
      <c r="E32" s="250" t="e">
        <f>#REF!*F32</f>
        <v>#REF!</v>
      </c>
      <c r="F32" s="251">
        <v>3</v>
      </c>
      <c r="G32" s="267"/>
      <c r="H32" s="268"/>
      <c r="I32" s="268"/>
      <c r="J32" s="268"/>
      <c r="K32" s="269"/>
      <c r="L32" s="267"/>
      <c r="M32" s="268"/>
      <c r="N32" s="268"/>
      <c r="O32" s="268"/>
      <c r="P32" s="269"/>
      <c r="Q32" s="267"/>
      <c r="R32" s="268"/>
      <c r="S32" s="268"/>
      <c r="T32" s="268"/>
      <c r="U32" s="269"/>
      <c r="V32" s="292"/>
      <c r="W32" s="293"/>
      <c r="X32" s="293"/>
      <c r="Y32" s="293"/>
      <c r="Z32" s="294"/>
      <c r="AA32" s="265"/>
      <c r="AB32" s="261"/>
      <c r="AC32" s="261"/>
      <c r="AD32" s="261"/>
      <c r="AE32" s="264"/>
      <c r="AF32" s="262"/>
      <c r="AG32" s="261"/>
      <c r="AH32" s="261"/>
      <c r="AI32" s="261"/>
      <c r="AJ32" s="298"/>
      <c r="AK32" s="267"/>
      <c r="AL32" s="268"/>
      <c r="AM32" s="268"/>
      <c r="AN32" s="268"/>
      <c r="AO32" s="269"/>
      <c r="AP32" s="267"/>
      <c r="AQ32" s="268"/>
      <c r="AR32" s="268"/>
      <c r="AS32" s="268"/>
      <c r="AT32" s="270"/>
      <c r="AU32" s="267"/>
      <c r="AV32" s="271"/>
      <c r="AW32" s="269"/>
    </row>
    <row r="33" spans="2:49" ht="34.5">
      <c r="B33" s="430"/>
      <c r="C33" s="288"/>
      <c r="D33" s="273" t="s">
        <v>119</v>
      </c>
      <c r="E33" s="250" t="e">
        <f>#REF!*F33</f>
        <v>#REF!</v>
      </c>
      <c r="F33" s="251">
        <v>3</v>
      </c>
      <c r="G33" s="267"/>
      <c r="H33" s="268"/>
      <c r="I33" s="268"/>
      <c r="J33" s="268"/>
      <c r="K33" s="269"/>
      <c r="L33" s="267"/>
      <c r="M33" s="268"/>
      <c r="N33" s="268"/>
      <c r="O33" s="268"/>
      <c r="P33" s="269"/>
      <c r="Q33" s="267"/>
      <c r="R33" s="268"/>
      <c r="S33" s="268"/>
      <c r="T33" s="268"/>
      <c r="U33" s="269"/>
      <c r="V33" s="292"/>
      <c r="W33" s="293"/>
      <c r="X33" s="293"/>
      <c r="Y33" s="293"/>
      <c r="Z33" s="294"/>
      <c r="AA33" s="265"/>
      <c r="AB33" s="261"/>
      <c r="AC33" s="261"/>
      <c r="AD33" s="261"/>
      <c r="AE33" s="264"/>
      <c r="AF33" s="262"/>
      <c r="AG33" s="261"/>
      <c r="AH33" s="261"/>
      <c r="AI33" s="261"/>
      <c r="AJ33" s="298"/>
      <c r="AK33" s="267"/>
      <c r="AL33" s="268"/>
      <c r="AM33" s="268"/>
      <c r="AN33" s="268"/>
      <c r="AO33" s="269"/>
      <c r="AP33" s="267"/>
      <c r="AQ33" s="268"/>
      <c r="AR33" s="268"/>
      <c r="AS33" s="268"/>
      <c r="AT33" s="270"/>
      <c r="AU33" s="267"/>
      <c r="AV33" s="271"/>
      <c r="AW33" s="269"/>
    </row>
    <row r="34" spans="2:49" ht="18" customHeight="1">
      <c r="B34" s="433" t="s">
        <v>602</v>
      </c>
      <c r="C34" s="286">
        <v>11</v>
      </c>
      <c r="D34" s="282" t="s">
        <v>118</v>
      </c>
      <c r="E34" s="250" t="e">
        <f>#REF!*F34</f>
        <v>#REF!</v>
      </c>
      <c r="F34" s="251">
        <v>4</v>
      </c>
      <c r="G34" s="267"/>
      <c r="H34" s="268"/>
      <c r="I34" s="268"/>
      <c r="J34" s="268"/>
      <c r="K34" s="269"/>
      <c r="L34" s="267"/>
      <c r="M34" s="268"/>
      <c r="N34" s="268"/>
      <c r="O34" s="268"/>
      <c r="P34" s="269"/>
      <c r="Q34" s="267"/>
      <c r="R34" s="268"/>
      <c r="S34" s="268"/>
      <c r="T34" s="268"/>
      <c r="U34" s="297"/>
      <c r="V34" s="267"/>
      <c r="W34" s="268"/>
      <c r="X34" s="268"/>
      <c r="Y34" s="268"/>
      <c r="Z34" s="297"/>
      <c r="AA34" s="280"/>
      <c r="AB34" s="268"/>
      <c r="AC34" s="268"/>
      <c r="AD34" s="268"/>
      <c r="AE34" s="270"/>
      <c r="AF34" s="299"/>
      <c r="AG34" s="268"/>
      <c r="AH34" s="268"/>
      <c r="AI34" s="268"/>
      <c r="AJ34" s="269"/>
      <c r="AK34" s="263"/>
      <c r="AL34" s="261"/>
      <c r="AM34" s="261"/>
      <c r="AN34" s="261"/>
      <c r="AO34" s="264"/>
      <c r="AP34" s="262"/>
      <c r="AQ34" s="261"/>
      <c r="AR34" s="261"/>
      <c r="AS34" s="262"/>
      <c r="AT34" s="298"/>
      <c r="AU34" s="292"/>
      <c r="AV34" s="300"/>
      <c r="AW34" s="294"/>
    </row>
    <row r="35" spans="2:49" ht="18" customHeight="1">
      <c r="B35" s="434"/>
      <c r="C35" s="288"/>
      <c r="D35" s="282" t="s">
        <v>117</v>
      </c>
      <c r="E35" s="250" t="e">
        <f>#REF!*F35</f>
        <v>#REF!</v>
      </c>
      <c r="F35" s="251">
        <v>3</v>
      </c>
      <c r="G35" s="267"/>
      <c r="H35" s="268"/>
      <c r="I35" s="268"/>
      <c r="J35" s="268"/>
      <c r="K35" s="269"/>
      <c r="L35" s="267"/>
      <c r="M35" s="268"/>
      <c r="N35" s="268"/>
      <c r="O35" s="268"/>
      <c r="P35" s="269"/>
      <c r="Q35" s="267"/>
      <c r="R35" s="268"/>
      <c r="S35" s="268"/>
      <c r="T35" s="268"/>
      <c r="U35" s="269"/>
      <c r="V35" s="267"/>
      <c r="W35" s="268"/>
      <c r="X35" s="268"/>
      <c r="Y35" s="268"/>
      <c r="Z35" s="269"/>
      <c r="AA35" s="280"/>
      <c r="AB35" s="268"/>
      <c r="AC35" s="268"/>
      <c r="AD35" s="268"/>
      <c r="AE35" s="270"/>
      <c r="AF35" s="299"/>
      <c r="AG35" s="268"/>
      <c r="AH35" s="268"/>
      <c r="AI35" s="268"/>
      <c r="AJ35" s="269"/>
      <c r="AK35" s="263"/>
      <c r="AL35" s="261"/>
      <c r="AM35" s="261"/>
      <c r="AN35" s="261"/>
      <c r="AO35" s="264"/>
      <c r="AP35" s="262"/>
      <c r="AQ35" s="261"/>
      <c r="AR35" s="261"/>
      <c r="AS35" s="262"/>
      <c r="AT35" s="298"/>
      <c r="AU35" s="292"/>
      <c r="AV35" s="300"/>
      <c r="AW35" s="294"/>
    </row>
    <row r="36" spans="2:49" ht="18" customHeight="1">
      <c r="B36" s="434"/>
      <c r="C36" s="288"/>
      <c r="D36" s="282" t="s">
        <v>116</v>
      </c>
      <c r="E36" s="250"/>
      <c r="F36" s="251"/>
      <c r="G36" s="267"/>
      <c r="H36" s="268"/>
      <c r="I36" s="268"/>
      <c r="J36" s="268"/>
      <c r="K36" s="269"/>
      <c r="L36" s="267"/>
      <c r="M36" s="268"/>
      <c r="N36" s="268"/>
      <c r="O36" s="268"/>
      <c r="P36" s="269"/>
      <c r="Q36" s="267"/>
      <c r="R36" s="268"/>
      <c r="S36" s="268"/>
      <c r="T36" s="268"/>
      <c r="U36" s="269"/>
      <c r="V36" s="267"/>
      <c r="W36" s="268"/>
      <c r="X36" s="268"/>
      <c r="Y36" s="268"/>
      <c r="Z36" s="269"/>
      <c r="AA36" s="280"/>
      <c r="AB36" s="268"/>
      <c r="AC36" s="268"/>
      <c r="AD36" s="268"/>
      <c r="AE36" s="270"/>
      <c r="AF36" s="299"/>
      <c r="AG36" s="268"/>
      <c r="AH36" s="268"/>
      <c r="AI36" s="268"/>
      <c r="AJ36" s="269"/>
      <c r="AK36" s="263"/>
      <c r="AL36" s="261"/>
      <c r="AM36" s="261"/>
      <c r="AN36" s="261"/>
      <c r="AO36" s="264"/>
      <c r="AP36" s="262"/>
      <c r="AQ36" s="261"/>
      <c r="AR36" s="261"/>
      <c r="AS36" s="262"/>
      <c r="AT36" s="298"/>
      <c r="AU36" s="292"/>
      <c r="AV36" s="300"/>
      <c r="AW36" s="294"/>
    </row>
    <row r="37" spans="2:49" ht="18" customHeight="1">
      <c r="B37" s="435"/>
      <c r="C37" s="288"/>
      <c r="D37" s="282" t="s">
        <v>115</v>
      </c>
      <c r="E37" s="250" t="e">
        <f>#REF!*F37</f>
        <v>#REF!</v>
      </c>
      <c r="F37" s="251">
        <v>3</v>
      </c>
      <c r="G37" s="267"/>
      <c r="H37" s="268"/>
      <c r="I37" s="268"/>
      <c r="J37" s="268"/>
      <c r="K37" s="269"/>
      <c r="L37" s="267"/>
      <c r="M37" s="268"/>
      <c r="N37" s="268"/>
      <c r="O37" s="268"/>
      <c r="P37" s="269"/>
      <c r="Q37" s="267"/>
      <c r="R37" s="268"/>
      <c r="S37" s="268"/>
      <c r="T37" s="268"/>
      <c r="U37" s="269"/>
      <c r="V37" s="267"/>
      <c r="W37" s="268"/>
      <c r="X37" s="268"/>
      <c r="Y37" s="268"/>
      <c r="Z37" s="269"/>
      <c r="AA37" s="280"/>
      <c r="AB37" s="268"/>
      <c r="AC37" s="268"/>
      <c r="AD37" s="268"/>
      <c r="AE37" s="270"/>
      <c r="AF37" s="299"/>
      <c r="AG37" s="268"/>
      <c r="AH37" s="268"/>
      <c r="AI37" s="268"/>
      <c r="AJ37" s="269"/>
      <c r="AK37" s="263"/>
      <c r="AL37" s="261"/>
      <c r="AM37" s="261"/>
      <c r="AN37" s="261"/>
      <c r="AO37" s="264"/>
      <c r="AP37" s="262"/>
      <c r="AQ37" s="261"/>
      <c r="AR37" s="261"/>
      <c r="AS37" s="262"/>
      <c r="AT37" s="298"/>
      <c r="AU37" s="292"/>
      <c r="AV37" s="300"/>
      <c r="AW37" s="294"/>
    </row>
    <row r="38" spans="2:49" ht="34.5">
      <c r="B38" s="433" t="s">
        <v>114</v>
      </c>
      <c r="C38" s="286">
        <v>11</v>
      </c>
      <c r="D38" s="273" t="s">
        <v>603</v>
      </c>
      <c r="E38" s="250" t="e">
        <f>#REF!*F38</f>
        <v>#REF!</v>
      </c>
      <c r="F38" s="251">
        <v>4</v>
      </c>
      <c r="G38" s="267"/>
      <c r="H38" s="268"/>
      <c r="I38" s="268"/>
      <c r="J38" s="268"/>
      <c r="K38" s="269"/>
      <c r="L38" s="267"/>
      <c r="M38" s="268"/>
      <c r="N38" s="268"/>
      <c r="O38" s="268"/>
      <c r="P38" s="269"/>
      <c r="Q38" s="267"/>
      <c r="R38" s="268"/>
      <c r="S38" s="268"/>
      <c r="T38" s="268"/>
      <c r="U38" s="297"/>
      <c r="V38" s="267"/>
      <c r="W38" s="268"/>
      <c r="X38" s="268"/>
      <c r="Y38" s="268"/>
      <c r="Z38" s="297"/>
      <c r="AA38" s="280"/>
      <c r="AB38" s="268"/>
      <c r="AC38" s="268"/>
      <c r="AD38" s="268"/>
      <c r="AE38" s="270"/>
      <c r="AF38" s="299"/>
      <c r="AG38" s="268"/>
      <c r="AH38" s="268"/>
      <c r="AI38" s="268"/>
      <c r="AJ38" s="269"/>
      <c r="AK38" s="263"/>
      <c r="AL38" s="261"/>
      <c r="AM38" s="261"/>
      <c r="AN38" s="261"/>
      <c r="AO38" s="264"/>
      <c r="AP38" s="262"/>
      <c r="AQ38" s="261"/>
      <c r="AR38" s="261"/>
      <c r="AS38" s="262"/>
      <c r="AT38" s="298"/>
      <c r="AU38" s="292"/>
      <c r="AV38" s="300"/>
      <c r="AW38" s="294"/>
    </row>
    <row r="39" spans="2:49" ht="34.5">
      <c r="B39" s="434"/>
      <c r="C39" s="288"/>
      <c r="D39" s="273" t="s">
        <v>113</v>
      </c>
      <c r="E39" s="250" t="e">
        <f>#REF!*F39</f>
        <v>#REF!</v>
      </c>
      <c r="F39" s="251">
        <v>3</v>
      </c>
      <c r="G39" s="267"/>
      <c r="H39" s="268"/>
      <c r="I39" s="268"/>
      <c r="J39" s="268"/>
      <c r="K39" s="269"/>
      <c r="L39" s="267"/>
      <c r="M39" s="268"/>
      <c r="N39" s="268"/>
      <c r="O39" s="268"/>
      <c r="P39" s="269"/>
      <c r="Q39" s="267"/>
      <c r="R39" s="268"/>
      <c r="S39" s="268"/>
      <c r="T39" s="268"/>
      <c r="U39" s="269"/>
      <c r="V39" s="267"/>
      <c r="W39" s="268"/>
      <c r="X39" s="268"/>
      <c r="Y39" s="268"/>
      <c r="Z39" s="269"/>
      <c r="AA39" s="280"/>
      <c r="AB39" s="268"/>
      <c r="AC39" s="268"/>
      <c r="AD39" s="268"/>
      <c r="AE39" s="270"/>
      <c r="AF39" s="299"/>
      <c r="AG39" s="268"/>
      <c r="AH39" s="268"/>
      <c r="AI39" s="268"/>
      <c r="AJ39" s="269"/>
      <c r="AK39" s="263"/>
      <c r="AL39" s="261"/>
      <c r="AM39" s="261"/>
      <c r="AN39" s="261"/>
      <c r="AO39" s="264"/>
      <c r="AP39" s="262"/>
      <c r="AQ39" s="261"/>
      <c r="AR39" s="261"/>
      <c r="AS39" s="262"/>
      <c r="AT39" s="298"/>
      <c r="AU39" s="292"/>
      <c r="AV39" s="300"/>
      <c r="AW39" s="294"/>
    </row>
    <row r="40" spans="2:49" ht="34.5">
      <c r="B40" s="434"/>
      <c r="C40" s="288"/>
      <c r="D40" s="273" t="s">
        <v>112</v>
      </c>
      <c r="E40" s="250"/>
      <c r="F40" s="251"/>
      <c r="G40" s="267"/>
      <c r="H40" s="268"/>
      <c r="I40" s="268"/>
      <c r="J40" s="268"/>
      <c r="K40" s="269"/>
      <c r="L40" s="267"/>
      <c r="M40" s="268"/>
      <c r="N40" s="268"/>
      <c r="O40" s="268"/>
      <c r="P40" s="269"/>
      <c r="Q40" s="267"/>
      <c r="R40" s="268"/>
      <c r="S40" s="268"/>
      <c r="T40" s="268"/>
      <c r="U40" s="269"/>
      <c r="V40" s="267"/>
      <c r="W40" s="268"/>
      <c r="X40" s="268"/>
      <c r="Y40" s="268"/>
      <c r="Z40" s="269"/>
      <c r="AA40" s="280"/>
      <c r="AB40" s="268"/>
      <c r="AC40" s="268"/>
      <c r="AD40" s="268"/>
      <c r="AE40" s="270"/>
      <c r="AF40" s="299"/>
      <c r="AG40" s="268"/>
      <c r="AH40" s="268"/>
      <c r="AI40" s="268"/>
      <c r="AJ40" s="269"/>
      <c r="AK40" s="263"/>
      <c r="AL40" s="261"/>
      <c r="AM40" s="261"/>
      <c r="AN40" s="261"/>
      <c r="AO40" s="264"/>
      <c r="AP40" s="262"/>
      <c r="AQ40" s="261"/>
      <c r="AR40" s="261"/>
      <c r="AS40" s="262"/>
      <c r="AT40" s="298"/>
      <c r="AU40" s="292"/>
      <c r="AV40" s="300"/>
      <c r="AW40" s="294"/>
    </row>
    <row r="41" spans="2:49" ht="34.5">
      <c r="B41" s="301" t="s">
        <v>111</v>
      </c>
      <c r="C41" s="286">
        <v>5</v>
      </c>
      <c r="D41" s="273" t="s">
        <v>110</v>
      </c>
      <c r="E41" s="250" t="e">
        <f>#REF!*F41</f>
        <v>#REF!</v>
      </c>
      <c r="F41" s="251">
        <v>4</v>
      </c>
      <c r="G41" s="267"/>
      <c r="H41" s="268"/>
      <c r="I41" s="268"/>
      <c r="J41" s="268"/>
      <c r="K41" s="269"/>
      <c r="L41" s="267"/>
      <c r="M41" s="268"/>
      <c r="N41" s="268"/>
      <c r="O41" s="268"/>
      <c r="P41" s="269"/>
      <c r="Q41" s="267"/>
      <c r="R41" s="268"/>
      <c r="S41" s="268"/>
      <c r="T41" s="268"/>
      <c r="U41" s="297"/>
      <c r="V41" s="267"/>
      <c r="W41" s="268"/>
      <c r="X41" s="268"/>
      <c r="Y41" s="268"/>
      <c r="Z41" s="297"/>
      <c r="AA41" s="265"/>
      <c r="AB41" s="261"/>
      <c r="AC41" s="261"/>
      <c r="AD41" s="261"/>
      <c r="AE41" s="264"/>
      <c r="AF41" s="262"/>
      <c r="AG41" s="261"/>
      <c r="AH41" s="261"/>
      <c r="AI41" s="261"/>
      <c r="AJ41" s="298"/>
      <c r="AK41" s="280"/>
      <c r="AL41" s="268"/>
      <c r="AM41" s="268"/>
      <c r="AN41" s="268"/>
      <c r="AO41" s="270"/>
      <c r="AP41" s="267"/>
      <c r="AQ41" s="280"/>
      <c r="AR41" s="268"/>
      <c r="AS41" s="270"/>
      <c r="AT41" s="269"/>
      <c r="AU41" s="267"/>
      <c r="AV41" s="271"/>
      <c r="AW41" s="269"/>
    </row>
    <row r="42" spans="2:49" ht="18" customHeight="1">
      <c r="B42" s="429" t="s">
        <v>109</v>
      </c>
      <c r="C42" s="286">
        <v>4</v>
      </c>
      <c r="D42" s="282" t="s">
        <v>108</v>
      </c>
      <c r="E42" s="250" t="e">
        <f>#REF!*F42</f>
        <v>#REF!</v>
      </c>
      <c r="F42" s="251">
        <v>4</v>
      </c>
      <c r="G42" s="267"/>
      <c r="H42" s="268"/>
      <c r="I42" s="268"/>
      <c r="J42" s="268"/>
      <c r="K42" s="269"/>
      <c r="L42" s="267"/>
      <c r="M42" s="268"/>
      <c r="N42" s="268"/>
      <c r="O42" s="268"/>
      <c r="P42" s="269"/>
      <c r="Q42" s="267"/>
      <c r="R42" s="268"/>
      <c r="S42" s="268"/>
      <c r="T42" s="268"/>
      <c r="U42" s="297"/>
      <c r="V42" s="267"/>
      <c r="W42" s="268"/>
      <c r="X42" s="268"/>
      <c r="Y42" s="268"/>
      <c r="Z42" s="297"/>
      <c r="AA42" s="265"/>
      <c r="AB42" s="261"/>
      <c r="AC42" s="261"/>
      <c r="AD42" s="261"/>
      <c r="AE42" s="264"/>
      <c r="AF42" s="262"/>
      <c r="AG42" s="261"/>
      <c r="AH42" s="261"/>
      <c r="AI42" s="261"/>
      <c r="AJ42" s="298"/>
      <c r="AK42" s="280"/>
      <c r="AL42" s="268"/>
      <c r="AM42" s="268"/>
      <c r="AN42" s="268"/>
      <c r="AO42" s="270"/>
      <c r="AP42" s="267"/>
      <c r="AQ42" s="280"/>
      <c r="AR42" s="268"/>
      <c r="AS42" s="270"/>
      <c r="AT42" s="269"/>
      <c r="AU42" s="267"/>
      <c r="AV42" s="271"/>
      <c r="AW42" s="269"/>
    </row>
    <row r="43" spans="2:49" ht="18" customHeight="1">
      <c r="B43" s="430"/>
      <c r="C43" s="288"/>
      <c r="D43" s="282" t="s">
        <v>107</v>
      </c>
      <c r="E43" s="250" t="e">
        <f>#REF!*F43</f>
        <v>#REF!</v>
      </c>
      <c r="F43" s="251">
        <v>3</v>
      </c>
      <c r="G43" s="267"/>
      <c r="H43" s="268"/>
      <c r="I43" s="268"/>
      <c r="J43" s="268"/>
      <c r="K43" s="269"/>
      <c r="L43" s="267"/>
      <c r="M43" s="268"/>
      <c r="N43" s="268"/>
      <c r="O43" s="268"/>
      <c r="P43" s="269"/>
      <c r="Q43" s="267"/>
      <c r="R43" s="268"/>
      <c r="S43" s="268"/>
      <c r="T43" s="268"/>
      <c r="U43" s="269"/>
      <c r="V43" s="267"/>
      <c r="W43" s="268"/>
      <c r="X43" s="268"/>
      <c r="Y43" s="268"/>
      <c r="Z43" s="269"/>
      <c r="AA43" s="265"/>
      <c r="AB43" s="261"/>
      <c r="AC43" s="261"/>
      <c r="AD43" s="261"/>
      <c r="AE43" s="264"/>
      <c r="AF43" s="262"/>
      <c r="AG43" s="261"/>
      <c r="AH43" s="261"/>
      <c r="AI43" s="261"/>
      <c r="AJ43" s="298"/>
      <c r="AK43" s="280"/>
      <c r="AL43" s="268"/>
      <c r="AM43" s="268"/>
      <c r="AN43" s="268"/>
      <c r="AO43" s="270"/>
      <c r="AP43" s="267"/>
      <c r="AQ43" s="280"/>
      <c r="AR43" s="268"/>
      <c r="AS43" s="270"/>
      <c r="AT43" s="269"/>
      <c r="AU43" s="267"/>
      <c r="AV43" s="271"/>
      <c r="AW43" s="269"/>
    </row>
    <row r="44" spans="2:49" ht="34.5">
      <c r="B44" s="433" t="s">
        <v>106</v>
      </c>
      <c r="C44" s="286">
        <v>11</v>
      </c>
      <c r="D44" s="273" t="s">
        <v>105</v>
      </c>
      <c r="E44" s="250" t="e">
        <f>#REF!*F44</f>
        <v>#REF!</v>
      </c>
      <c r="F44" s="251">
        <v>4</v>
      </c>
      <c r="G44" s="267"/>
      <c r="H44" s="268"/>
      <c r="I44" s="268"/>
      <c r="J44" s="268"/>
      <c r="K44" s="269"/>
      <c r="L44" s="267"/>
      <c r="M44" s="268"/>
      <c r="N44" s="268"/>
      <c r="O44" s="268"/>
      <c r="P44" s="269"/>
      <c r="Q44" s="267"/>
      <c r="R44" s="268"/>
      <c r="S44" s="268"/>
      <c r="T44" s="268"/>
      <c r="U44" s="297"/>
      <c r="V44" s="267"/>
      <c r="W44" s="268"/>
      <c r="X44" s="268"/>
      <c r="Y44" s="268"/>
      <c r="Z44" s="297"/>
      <c r="AA44" s="280"/>
      <c r="AB44" s="268"/>
      <c r="AC44" s="268"/>
      <c r="AD44" s="268"/>
      <c r="AE44" s="270"/>
      <c r="AF44" s="299"/>
      <c r="AG44" s="268"/>
      <c r="AH44" s="268"/>
      <c r="AI44" s="268"/>
      <c r="AJ44" s="269"/>
      <c r="AK44" s="263"/>
      <c r="AL44" s="261"/>
      <c r="AM44" s="261"/>
      <c r="AN44" s="261"/>
      <c r="AO44" s="264"/>
      <c r="AP44" s="262"/>
      <c r="AQ44" s="261"/>
      <c r="AR44" s="261"/>
      <c r="AS44" s="262"/>
      <c r="AT44" s="298"/>
      <c r="AU44" s="292"/>
      <c r="AV44" s="300"/>
      <c r="AW44" s="294"/>
    </row>
    <row r="45" spans="2:49" ht="51.75">
      <c r="B45" s="434"/>
      <c r="C45" s="288"/>
      <c r="D45" s="273" t="s">
        <v>104</v>
      </c>
      <c r="E45" s="250" t="e">
        <f>#REF!*F45</f>
        <v>#REF!</v>
      </c>
      <c r="F45" s="251">
        <v>3</v>
      </c>
      <c r="G45" s="267"/>
      <c r="H45" s="268"/>
      <c r="I45" s="268"/>
      <c r="J45" s="268"/>
      <c r="K45" s="269"/>
      <c r="L45" s="267"/>
      <c r="M45" s="268"/>
      <c r="N45" s="268"/>
      <c r="O45" s="268"/>
      <c r="P45" s="269"/>
      <c r="Q45" s="267"/>
      <c r="R45" s="268"/>
      <c r="S45" s="268"/>
      <c r="T45" s="268"/>
      <c r="U45" s="269"/>
      <c r="V45" s="267"/>
      <c r="W45" s="268"/>
      <c r="X45" s="268"/>
      <c r="Y45" s="268"/>
      <c r="Z45" s="269"/>
      <c r="AA45" s="280"/>
      <c r="AB45" s="268"/>
      <c r="AC45" s="268"/>
      <c r="AD45" s="268"/>
      <c r="AE45" s="270"/>
      <c r="AF45" s="299"/>
      <c r="AG45" s="268"/>
      <c r="AH45" s="268"/>
      <c r="AI45" s="268"/>
      <c r="AJ45" s="269"/>
      <c r="AK45" s="263"/>
      <c r="AL45" s="261"/>
      <c r="AM45" s="261"/>
      <c r="AN45" s="261"/>
      <c r="AO45" s="264"/>
      <c r="AP45" s="262"/>
      <c r="AQ45" s="261"/>
      <c r="AR45" s="261"/>
      <c r="AS45" s="262"/>
      <c r="AT45" s="298"/>
      <c r="AU45" s="292"/>
      <c r="AV45" s="300"/>
      <c r="AW45" s="294"/>
    </row>
    <row r="46" spans="2:49" ht="51.75">
      <c r="B46" s="434"/>
      <c r="C46" s="288"/>
      <c r="D46" s="273" t="s">
        <v>103</v>
      </c>
      <c r="E46" s="250"/>
      <c r="F46" s="251"/>
      <c r="G46" s="267"/>
      <c r="H46" s="268"/>
      <c r="I46" s="268"/>
      <c r="J46" s="268"/>
      <c r="K46" s="269"/>
      <c r="L46" s="267"/>
      <c r="M46" s="268"/>
      <c r="N46" s="268"/>
      <c r="O46" s="268"/>
      <c r="P46" s="269"/>
      <c r="Q46" s="267"/>
      <c r="R46" s="268"/>
      <c r="S46" s="268"/>
      <c r="T46" s="268"/>
      <c r="U46" s="269"/>
      <c r="V46" s="267"/>
      <c r="W46" s="268"/>
      <c r="X46" s="268"/>
      <c r="Y46" s="268"/>
      <c r="Z46" s="269"/>
      <c r="AA46" s="280"/>
      <c r="AB46" s="268"/>
      <c r="AC46" s="268"/>
      <c r="AD46" s="268"/>
      <c r="AE46" s="270"/>
      <c r="AF46" s="299"/>
      <c r="AG46" s="268"/>
      <c r="AH46" s="268"/>
      <c r="AI46" s="268"/>
      <c r="AJ46" s="269"/>
      <c r="AK46" s="263"/>
      <c r="AL46" s="261"/>
      <c r="AM46" s="261"/>
      <c r="AN46" s="261"/>
      <c r="AO46" s="264"/>
      <c r="AP46" s="262"/>
      <c r="AQ46" s="261"/>
      <c r="AR46" s="261"/>
      <c r="AS46" s="262"/>
      <c r="AT46" s="298"/>
      <c r="AU46" s="292"/>
      <c r="AV46" s="300"/>
      <c r="AW46" s="294"/>
    </row>
    <row r="47" spans="2:49" ht="18" customHeight="1">
      <c r="B47" s="429" t="s">
        <v>102</v>
      </c>
      <c r="C47" s="286">
        <v>4</v>
      </c>
      <c r="D47" s="282" t="s">
        <v>101</v>
      </c>
      <c r="E47" s="250" t="e">
        <f>#REF!*F47</f>
        <v>#REF!</v>
      </c>
      <c r="F47" s="251">
        <v>4</v>
      </c>
      <c r="G47" s="267"/>
      <c r="H47" s="268"/>
      <c r="I47" s="268"/>
      <c r="J47" s="268"/>
      <c r="K47" s="269"/>
      <c r="L47" s="267"/>
      <c r="M47" s="268"/>
      <c r="N47" s="268"/>
      <c r="O47" s="268"/>
      <c r="P47" s="269"/>
      <c r="Q47" s="267"/>
      <c r="R47" s="268"/>
      <c r="S47" s="268"/>
      <c r="T47" s="268"/>
      <c r="U47" s="297"/>
      <c r="V47" s="267"/>
      <c r="W47" s="268"/>
      <c r="X47" s="268"/>
      <c r="Y47" s="268"/>
      <c r="Z47" s="297"/>
      <c r="AA47" s="280"/>
      <c r="AB47" s="268"/>
      <c r="AC47" s="268"/>
      <c r="AD47" s="268"/>
      <c r="AE47" s="270"/>
      <c r="AF47" s="299"/>
      <c r="AG47" s="268"/>
      <c r="AH47" s="268"/>
      <c r="AI47" s="268"/>
      <c r="AJ47" s="269"/>
      <c r="AK47" s="263"/>
      <c r="AL47" s="261"/>
      <c r="AM47" s="261"/>
      <c r="AN47" s="261"/>
      <c r="AO47" s="264"/>
      <c r="AP47" s="302"/>
      <c r="AQ47" s="261"/>
      <c r="AR47" s="261"/>
      <c r="AS47" s="262"/>
      <c r="AT47" s="264"/>
      <c r="AU47" s="263"/>
      <c r="AV47" s="303"/>
      <c r="AW47" s="298"/>
    </row>
    <row r="48" spans="2:49" ht="18" customHeight="1">
      <c r="B48" s="430"/>
      <c r="C48" s="288"/>
      <c r="D48" s="282" t="s">
        <v>100</v>
      </c>
      <c r="E48" s="250" t="e">
        <f>#REF!*F48</f>
        <v>#REF!</v>
      </c>
      <c r="F48" s="251">
        <v>3</v>
      </c>
      <c r="G48" s="267"/>
      <c r="H48" s="268"/>
      <c r="I48" s="268"/>
      <c r="J48" s="268"/>
      <c r="K48" s="269"/>
      <c r="L48" s="267"/>
      <c r="M48" s="268"/>
      <c r="N48" s="268"/>
      <c r="O48" s="268"/>
      <c r="P48" s="269"/>
      <c r="Q48" s="267"/>
      <c r="R48" s="268"/>
      <c r="S48" s="268"/>
      <c r="T48" s="268"/>
      <c r="U48" s="269"/>
      <c r="V48" s="267"/>
      <c r="W48" s="268"/>
      <c r="X48" s="268"/>
      <c r="Y48" s="268"/>
      <c r="Z48" s="269"/>
      <c r="AA48" s="280"/>
      <c r="AB48" s="268"/>
      <c r="AC48" s="268"/>
      <c r="AD48" s="268"/>
      <c r="AE48" s="270"/>
      <c r="AF48" s="299"/>
      <c r="AG48" s="268"/>
      <c r="AH48" s="268"/>
      <c r="AI48" s="268"/>
      <c r="AJ48" s="269"/>
      <c r="AK48" s="263"/>
      <c r="AL48" s="261"/>
      <c r="AM48" s="261"/>
      <c r="AN48" s="261"/>
      <c r="AO48" s="264"/>
      <c r="AP48" s="302"/>
      <c r="AQ48" s="261"/>
      <c r="AR48" s="261"/>
      <c r="AS48" s="262"/>
      <c r="AT48" s="264"/>
      <c r="AU48" s="263"/>
      <c r="AV48" s="303"/>
      <c r="AW48" s="298"/>
    </row>
    <row r="49" spans="2:49" ht="18" customHeight="1">
      <c r="B49" s="427" t="s">
        <v>604</v>
      </c>
      <c r="C49" s="304">
        <v>1</v>
      </c>
      <c r="D49" s="282" t="s">
        <v>99</v>
      </c>
      <c r="E49" s="250" t="e">
        <f>#REF!*F49</f>
        <v>#REF!</v>
      </c>
      <c r="F49" s="251">
        <v>4</v>
      </c>
      <c r="G49" s="267"/>
      <c r="H49" s="268"/>
      <c r="I49" s="268"/>
      <c r="J49" s="268"/>
      <c r="K49" s="269"/>
      <c r="L49" s="267"/>
      <c r="M49" s="268"/>
      <c r="N49" s="268"/>
      <c r="O49" s="268"/>
      <c r="P49" s="269"/>
      <c r="Q49" s="267"/>
      <c r="R49" s="268"/>
      <c r="S49" s="268"/>
      <c r="T49" s="268"/>
      <c r="U49" s="297"/>
      <c r="V49" s="267"/>
      <c r="W49" s="268"/>
      <c r="X49" s="270"/>
      <c r="Y49" s="261"/>
      <c r="Z49" s="264"/>
      <c r="AA49" s="263"/>
      <c r="AB49" s="261"/>
      <c r="AC49" s="261"/>
      <c r="AD49" s="261"/>
      <c r="AE49" s="264"/>
      <c r="AF49" s="262"/>
      <c r="AG49" s="261"/>
      <c r="AH49" s="261"/>
      <c r="AI49" s="262"/>
      <c r="AJ49" s="291"/>
      <c r="AK49" s="292"/>
      <c r="AL49" s="293"/>
      <c r="AM49" s="293"/>
      <c r="AN49" s="293"/>
      <c r="AO49" s="294"/>
      <c r="AP49" s="287"/>
      <c r="AQ49" s="293"/>
      <c r="AR49" s="293"/>
      <c r="AS49" s="287"/>
      <c r="AT49" s="294"/>
      <c r="AU49" s="292"/>
      <c r="AV49" s="300"/>
      <c r="AW49" s="294"/>
    </row>
    <row r="50" spans="2:49" ht="18" customHeight="1">
      <c r="B50" s="428"/>
      <c r="C50" s="305"/>
      <c r="D50" s="282" t="s">
        <v>98</v>
      </c>
      <c r="E50" s="250"/>
      <c r="F50" s="251"/>
      <c r="G50" s="267"/>
      <c r="H50" s="268"/>
      <c r="I50" s="268"/>
      <c r="J50" s="268"/>
      <c r="K50" s="269"/>
      <c r="L50" s="267"/>
      <c r="M50" s="268"/>
      <c r="N50" s="268"/>
      <c r="O50" s="268"/>
      <c r="P50" s="269"/>
      <c r="Q50" s="267"/>
      <c r="R50" s="268"/>
      <c r="S50" s="268"/>
      <c r="T50" s="268"/>
      <c r="U50" s="297"/>
      <c r="V50" s="267"/>
      <c r="W50" s="268"/>
      <c r="X50" s="268"/>
      <c r="Y50" s="261"/>
      <c r="Z50" s="264"/>
      <c r="AA50" s="263"/>
      <c r="AB50" s="261"/>
      <c r="AC50" s="261"/>
      <c r="AD50" s="261"/>
      <c r="AE50" s="264"/>
      <c r="AF50" s="262"/>
      <c r="AG50" s="261"/>
      <c r="AH50" s="261"/>
      <c r="AI50" s="262"/>
      <c r="AJ50" s="291"/>
      <c r="AK50" s="295"/>
      <c r="AL50" s="293"/>
      <c r="AM50" s="293"/>
      <c r="AN50" s="293"/>
      <c r="AO50" s="269"/>
      <c r="AP50" s="292"/>
      <c r="AQ50" s="293"/>
      <c r="AR50" s="293"/>
      <c r="AS50" s="287"/>
      <c r="AT50" s="294"/>
      <c r="AU50" s="292"/>
      <c r="AV50" s="300"/>
      <c r="AW50" s="294"/>
    </row>
    <row r="51" spans="2:49" ht="18" customHeight="1">
      <c r="B51" s="428"/>
      <c r="C51" s="305"/>
      <c r="D51" s="282" t="s">
        <v>97</v>
      </c>
      <c r="E51" s="250"/>
      <c r="F51" s="251"/>
      <c r="G51" s="267"/>
      <c r="H51" s="268"/>
      <c r="I51" s="268"/>
      <c r="J51" s="268"/>
      <c r="K51" s="269"/>
      <c r="L51" s="267"/>
      <c r="M51" s="268"/>
      <c r="N51" s="268"/>
      <c r="O51" s="268"/>
      <c r="P51" s="269"/>
      <c r="Q51" s="267"/>
      <c r="R51" s="268"/>
      <c r="S51" s="268"/>
      <c r="T51" s="268"/>
      <c r="U51" s="297"/>
      <c r="V51" s="267"/>
      <c r="W51" s="268"/>
      <c r="X51" s="268"/>
      <c r="Y51" s="261"/>
      <c r="Z51" s="264"/>
      <c r="AA51" s="263"/>
      <c r="AB51" s="261"/>
      <c r="AC51" s="261"/>
      <c r="AD51" s="261"/>
      <c r="AE51" s="264"/>
      <c r="AF51" s="262"/>
      <c r="AG51" s="261"/>
      <c r="AH51" s="261"/>
      <c r="AI51" s="262"/>
      <c r="AJ51" s="291"/>
      <c r="AK51" s="295"/>
      <c r="AL51" s="293"/>
      <c r="AM51" s="293"/>
      <c r="AN51" s="293"/>
      <c r="AO51" s="269"/>
      <c r="AP51" s="295"/>
      <c r="AQ51" s="293"/>
      <c r="AR51" s="293"/>
      <c r="AS51" s="287"/>
      <c r="AT51" s="294"/>
      <c r="AU51" s="292"/>
      <c r="AV51" s="300"/>
      <c r="AW51" s="294"/>
    </row>
    <row r="52" spans="2:49" ht="34.5">
      <c r="B52" s="428"/>
      <c r="C52" s="305"/>
      <c r="D52" s="273" t="s">
        <v>96</v>
      </c>
      <c r="E52" s="250"/>
      <c r="F52" s="251"/>
      <c r="G52" s="267"/>
      <c r="H52" s="268"/>
      <c r="I52" s="268"/>
      <c r="J52" s="268"/>
      <c r="K52" s="269"/>
      <c r="L52" s="267"/>
      <c r="M52" s="268"/>
      <c r="N52" s="268"/>
      <c r="O52" s="268"/>
      <c r="P52" s="269"/>
      <c r="Q52" s="267"/>
      <c r="R52" s="268"/>
      <c r="S52" s="268"/>
      <c r="T52" s="268"/>
      <c r="U52" s="297"/>
      <c r="V52" s="267"/>
      <c r="W52" s="268"/>
      <c r="X52" s="268"/>
      <c r="Y52" s="261"/>
      <c r="Z52" s="264"/>
      <c r="AA52" s="263"/>
      <c r="AB52" s="261"/>
      <c r="AC52" s="261"/>
      <c r="AD52" s="261"/>
      <c r="AE52" s="264"/>
      <c r="AF52" s="262"/>
      <c r="AG52" s="261"/>
      <c r="AH52" s="261"/>
      <c r="AI52" s="262"/>
      <c r="AJ52" s="291"/>
      <c r="AK52" s="295"/>
      <c r="AL52" s="293"/>
      <c r="AM52" s="293"/>
      <c r="AN52" s="293"/>
      <c r="AO52" s="269"/>
      <c r="AP52" s="295"/>
      <c r="AQ52" s="293"/>
      <c r="AR52" s="293"/>
      <c r="AS52" s="287"/>
      <c r="AT52" s="294"/>
      <c r="AU52" s="292"/>
      <c r="AV52" s="300"/>
      <c r="AW52" s="294"/>
    </row>
    <row r="53" spans="2:49" ht="18" customHeight="1">
      <c r="B53" s="428"/>
      <c r="C53" s="305"/>
      <c r="D53" s="282" t="s">
        <v>95</v>
      </c>
      <c r="E53" s="250"/>
      <c r="F53" s="251"/>
      <c r="G53" s="267"/>
      <c r="H53" s="268"/>
      <c r="I53" s="268"/>
      <c r="J53" s="268"/>
      <c r="K53" s="269"/>
      <c r="L53" s="267"/>
      <c r="M53" s="268"/>
      <c r="N53" s="268"/>
      <c r="O53" s="268"/>
      <c r="P53" s="269"/>
      <c r="Q53" s="267"/>
      <c r="R53" s="268"/>
      <c r="S53" s="268"/>
      <c r="T53" s="268"/>
      <c r="U53" s="297"/>
      <c r="V53" s="267"/>
      <c r="W53" s="268"/>
      <c r="X53" s="268"/>
      <c r="Y53" s="261"/>
      <c r="Z53" s="264"/>
      <c r="AA53" s="263"/>
      <c r="AB53" s="261"/>
      <c r="AC53" s="261"/>
      <c r="AD53" s="261"/>
      <c r="AE53" s="264"/>
      <c r="AF53" s="262"/>
      <c r="AG53" s="261"/>
      <c r="AH53" s="261"/>
      <c r="AI53" s="262"/>
      <c r="AJ53" s="291"/>
      <c r="AK53" s="295"/>
      <c r="AL53" s="293"/>
      <c r="AM53" s="293"/>
      <c r="AN53" s="293"/>
      <c r="AO53" s="269"/>
      <c r="AP53" s="295"/>
      <c r="AQ53" s="293"/>
      <c r="AR53" s="293"/>
      <c r="AS53" s="287"/>
      <c r="AT53" s="294"/>
      <c r="AU53" s="292"/>
      <c r="AV53" s="300"/>
      <c r="AW53" s="294"/>
    </row>
    <row r="54" spans="2:49" ht="18" customHeight="1">
      <c r="B54" s="428"/>
      <c r="C54" s="305"/>
      <c r="D54" s="282" t="s">
        <v>94</v>
      </c>
      <c r="E54" s="250"/>
      <c r="F54" s="251"/>
      <c r="G54" s="267"/>
      <c r="H54" s="268"/>
      <c r="I54" s="268"/>
      <c r="J54" s="268"/>
      <c r="K54" s="269"/>
      <c r="L54" s="267"/>
      <c r="M54" s="268"/>
      <c r="N54" s="268"/>
      <c r="O54" s="268"/>
      <c r="P54" s="269"/>
      <c r="Q54" s="267"/>
      <c r="R54" s="268"/>
      <c r="S54" s="268"/>
      <c r="T54" s="268"/>
      <c r="U54" s="297"/>
      <c r="V54" s="267"/>
      <c r="W54" s="268"/>
      <c r="X54" s="268"/>
      <c r="Y54" s="261"/>
      <c r="Z54" s="264"/>
      <c r="AA54" s="263"/>
      <c r="AB54" s="261"/>
      <c r="AC54" s="261"/>
      <c r="AD54" s="261"/>
      <c r="AE54" s="264"/>
      <c r="AF54" s="262"/>
      <c r="AG54" s="261"/>
      <c r="AH54" s="261"/>
      <c r="AI54" s="262"/>
      <c r="AJ54" s="291"/>
      <c r="AK54" s="295"/>
      <c r="AL54" s="293"/>
      <c r="AM54" s="293"/>
      <c r="AN54" s="293"/>
      <c r="AO54" s="269"/>
      <c r="AP54" s="295"/>
      <c r="AQ54" s="293"/>
      <c r="AR54" s="293"/>
      <c r="AS54" s="287"/>
      <c r="AT54" s="294"/>
      <c r="AU54" s="292"/>
      <c r="AV54" s="300"/>
      <c r="AW54" s="294"/>
    </row>
    <row r="55" spans="2:49" ht="18" customHeight="1">
      <c r="B55" s="428"/>
      <c r="C55" s="305"/>
      <c r="D55" s="282" t="s">
        <v>93</v>
      </c>
      <c r="E55" s="250"/>
      <c r="F55" s="251"/>
      <c r="G55" s="267"/>
      <c r="H55" s="268"/>
      <c r="I55" s="268"/>
      <c r="J55" s="268"/>
      <c r="K55" s="269"/>
      <c r="L55" s="267"/>
      <c r="M55" s="268"/>
      <c r="N55" s="268"/>
      <c r="O55" s="268"/>
      <c r="P55" s="269"/>
      <c r="Q55" s="267"/>
      <c r="R55" s="268"/>
      <c r="S55" s="268"/>
      <c r="T55" s="268"/>
      <c r="U55" s="297"/>
      <c r="V55" s="267"/>
      <c r="W55" s="268"/>
      <c r="X55" s="268"/>
      <c r="Y55" s="261"/>
      <c r="Z55" s="264"/>
      <c r="AA55" s="263"/>
      <c r="AB55" s="261"/>
      <c r="AC55" s="261"/>
      <c r="AD55" s="261"/>
      <c r="AE55" s="264"/>
      <c r="AF55" s="262"/>
      <c r="AG55" s="261"/>
      <c r="AH55" s="261"/>
      <c r="AI55" s="262"/>
      <c r="AJ55" s="291"/>
      <c r="AK55" s="295"/>
      <c r="AL55" s="293"/>
      <c r="AM55" s="293"/>
      <c r="AN55" s="293"/>
      <c r="AO55" s="269"/>
      <c r="AP55" s="295"/>
      <c r="AQ55" s="293"/>
      <c r="AR55" s="293"/>
      <c r="AS55" s="287"/>
      <c r="AT55" s="294"/>
      <c r="AU55" s="292"/>
      <c r="AV55" s="300"/>
      <c r="AW55" s="294"/>
    </row>
    <row r="56" spans="2:49" ht="18" customHeight="1">
      <c r="B56" s="428"/>
      <c r="C56" s="305"/>
      <c r="D56" s="282" t="s">
        <v>92</v>
      </c>
      <c r="E56" s="250"/>
      <c r="F56" s="251"/>
      <c r="G56" s="267"/>
      <c r="H56" s="268"/>
      <c r="I56" s="268"/>
      <c r="J56" s="268"/>
      <c r="K56" s="269"/>
      <c r="L56" s="267"/>
      <c r="M56" s="268"/>
      <c r="N56" s="268"/>
      <c r="O56" s="268"/>
      <c r="P56" s="269"/>
      <c r="Q56" s="267"/>
      <c r="R56" s="268"/>
      <c r="S56" s="268"/>
      <c r="T56" s="268"/>
      <c r="U56" s="297"/>
      <c r="V56" s="267"/>
      <c r="W56" s="268"/>
      <c r="X56" s="268"/>
      <c r="Y56" s="261"/>
      <c r="Z56" s="264"/>
      <c r="AA56" s="263"/>
      <c r="AB56" s="261"/>
      <c r="AC56" s="261"/>
      <c r="AD56" s="261"/>
      <c r="AE56" s="264"/>
      <c r="AF56" s="262"/>
      <c r="AG56" s="261"/>
      <c r="AH56" s="261"/>
      <c r="AI56" s="262"/>
      <c r="AJ56" s="291"/>
      <c r="AK56" s="295"/>
      <c r="AL56" s="293"/>
      <c r="AM56" s="293"/>
      <c r="AN56" s="293"/>
      <c r="AO56" s="269"/>
      <c r="AP56" s="287"/>
      <c r="AQ56" s="293"/>
      <c r="AR56" s="293"/>
      <c r="AS56" s="287"/>
      <c r="AT56" s="294"/>
      <c r="AU56" s="292"/>
      <c r="AV56" s="300"/>
      <c r="AW56" s="294"/>
    </row>
    <row r="57" spans="2:49" ht="18" customHeight="1">
      <c r="B57" s="428"/>
      <c r="C57" s="305"/>
      <c r="D57" s="282" t="s">
        <v>91</v>
      </c>
      <c r="E57" s="250"/>
      <c r="F57" s="251"/>
      <c r="G57" s="267"/>
      <c r="H57" s="268"/>
      <c r="I57" s="268"/>
      <c r="J57" s="268"/>
      <c r="K57" s="269"/>
      <c r="L57" s="267"/>
      <c r="M57" s="268"/>
      <c r="N57" s="268"/>
      <c r="O57" s="268"/>
      <c r="P57" s="269"/>
      <c r="Q57" s="267"/>
      <c r="R57" s="268"/>
      <c r="S57" s="268"/>
      <c r="T57" s="268"/>
      <c r="U57" s="297"/>
      <c r="V57" s="267"/>
      <c r="W57" s="268"/>
      <c r="X57" s="268"/>
      <c r="Y57" s="261"/>
      <c r="Z57" s="264"/>
      <c r="AA57" s="263"/>
      <c r="AB57" s="261"/>
      <c r="AC57" s="261"/>
      <c r="AD57" s="261"/>
      <c r="AE57" s="264"/>
      <c r="AF57" s="262"/>
      <c r="AG57" s="261"/>
      <c r="AH57" s="261"/>
      <c r="AI57" s="262"/>
      <c r="AJ57" s="291"/>
      <c r="AK57" s="295"/>
      <c r="AL57" s="293"/>
      <c r="AM57" s="293"/>
      <c r="AN57" s="293"/>
      <c r="AO57" s="269"/>
      <c r="AP57" s="292"/>
      <c r="AQ57" s="293"/>
      <c r="AR57" s="293"/>
      <c r="AS57" s="287"/>
      <c r="AT57" s="294"/>
      <c r="AU57" s="292"/>
      <c r="AV57" s="300"/>
      <c r="AW57" s="294"/>
    </row>
    <row r="58" spans="2:49" ht="18" customHeight="1">
      <c r="B58" s="428"/>
      <c r="C58" s="305"/>
      <c r="D58" s="282" t="s">
        <v>90</v>
      </c>
      <c r="E58" s="250"/>
      <c r="F58" s="251"/>
      <c r="G58" s="267"/>
      <c r="H58" s="268"/>
      <c r="I58" s="268"/>
      <c r="J58" s="268"/>
      <c r="K58" s="269"/>
      <c r="L58" s="267"/>
      <c r="M58" s="268"/>
      <c r="N58" s="268"/>
      <c r="O58" s="268"/>
      <c r="P58" s="269"/>
      <c r="Q58" s="267"/>
      <c r="R58" s="268"/>
      <c r="S58" s="268"/>
      <c r="T58" s="268"/>
      <c r="U58" s="297"/>
      <c r="V58" s="267"/>
      <c r="W58" s="268"/>
      <c r="X58" s="268"/>
      <c r="Y58" s="261"/>
      <c r="Z58" s="264"/>
      <c r="AA58" s="263"/>
      <c r="AB58" s="261"/>
      <c r="AC58" s="261"/>
      <c r="AD58" s="261"/>
      <c r="AE58" s="264"/>
      <c r="AF58" s="262"/>
      <c r="AG58" s="261"/>
      <c r="AH58" s="261"/>
      <c r="AI58" s="262"/>
      <c r="AJ58" s="291"/>
      <c r="AK58" s="295"/>
      <c r="AL58" s="293"/>
      <c r="AM58" s="293"/>
      <c r="AN58" s="293"/>
      <c r="AO58" s="269"/>
      <c r="AP58" s="295"/>
      <c r="AQ58" s="293"/>
      <c r="AR58" s="293"/>
      <c r="AS58" s="287"/>
      <c r="AT58" s="294"/>
      <c r="AU58" s="292"/>
      <c r="AV58" s="300"/>
      <c r="AW58" s="294"/>
    </row>
    <row r="59" spans="2:49" ht="18" customHeight="1">
      <c r="B59" s="428"/>
      <c r="C59" s="305"/>
      <c r="D59" s="282" t="s">
        <v>89</v>
      </c>
      <c r="E59" s="250"/>
      <c r="F59" s="251"/>
      <c r="G59" s="267"/>
      <c r="H59" s="268"/>
      <c r="I59" s="268"/>
      <c r="J59" s="268"/>
      <c r="K59" s="269"/>
      <c r="L59" s="267"/>
      <c r="M59" s="268"/>
      <c r="N59" s="268"/>
      <c r="O59" s="268"/>
      <c r="P59" s="269"/>
      <c r="Q59" s="267"/>
      <c r="R59" s="268"/>
      <c r="S59" s="268"/>
      <c r="T59" s="268"/>
      <c r="U59" s="297"/>
      <c r="V59" s="267"/>
      <c r="W59" s="268"/>
      <c r="X59" s="268"/>
      <c r="Y59" s="261"/>
      <c r="Z59" s="264"/>
      <c r="AA59" s="263"/>
      <c r="AB59" s="261"/>
      <c r="AC59" s="261"/>
      <c r="AD59" s="261"/>
      <c r="AE59" s="264"/>
      <c r="AF59" s="262"/>
      <c r="AG59" s="261"/>
      <c r="AH59" s="261"/>
      <c r="AI59" s="262"/>
      <c r="AJ59" s="291"/>
      <c r="AK59" s="295"/>
      <c r="AL59" s="293"/>
      <c r="AM59" s="293"/>
      <c r="AN59" s="293"/>
      <c r="AO59" s="269"/>
      <c r="AP59" s="295"/>
      <c r="AQ59" s="293"/>
      <c r="AR59" s="293"/>
      <c r="AS59" s="287"/>
      <c r="AT59" s="294"/>
      <c r="AU59" s="292"/>
      <c r="AV59" s="300"/>
      <c r="AW59" s="294"/>
    </row>
    <row r="60" spans="2:49" ht="18" customHeight="1">
      <c r="B60" s="428"/>
      <c r="C60" s="305"/>
      <c r="D60" s="282" t="s">
        <v>88</v>
      </c>
      <c r="E60" s="250"/>
      <c r="F60" s="251"/>
      <c r="G60" s="267"/>
      <c r="H60" s="268"/>
      <c r="I60" s="268"/>
      <c r="J60" s="268"/>
      <c r="K60" s="269"/>
      <c r="L60" s="267"/>
      <c r="M60" s="268"/>
      <c r="N60" s="268"/>
      <c r="O60" s="268"/>
      <c r="P60" s="269"/>
      <c r="Q60" s="267"/>
      <c r="R60" s="268"/>
      <c r="S60" s="268"/>
      <c r="T60" s="268"/>
      <c r="U60" s="297"/>
      <c r="V60" s="267"/>
      <c r="W60" s="268"/>
      <c r="X60" s="268"/>
      <c r="Y60" s="261"/>
      <c r="Z60" s="264"/>
      <c r="AA60" s="263"/>
      <c r="AB60" s="261"/>
      <c r="AC60" s="261"/>
      <c r="AD60" s="261"/>
      <c r="AE60" s="264"/>
      <c r="AF60" s="262"/>
      <c r="AG60" s="261"/>
      <c r="AH60" s="261"/>
      <c r="AI60" s="262"/>
      <c r="AJ60" s="291"/>
      <c r="AK60" s="295"/>
      <c r="AL60" s="293"/>
      <c r="AM60" s="293"/>
      <c r="AN60" s="293"/>
      <c r="AO60" s="269"/>
      <c r="AP60" s="295"/>
      <c r="AQ60" s="293"/>
      <c r="AR60" s="293"/>
      <c r="AS60" s="287"/>
      <c r="AT60" s="294"/>
      <c r="AU60" s="292"/>
      <c r="AV60" s="300"/>
      <c r="AW60" s="294"/>
    </row>
    <row r="61" spans="2:49" ht="18" customHeight="1">
      <c r="B61" s="428"/>
      <c r="C61" s="305"/>
      <c r="D61" s="282" t="s">
        <v>87</v>
      </c>
      <c r="E61" s="250"/>
      <c r="F61" s="251"/>
      <c r="G61" s="267"/>
      <c r="H61" s="268"/>
      <c r="I61" s="268"/>
      <c r="J61" s="268"/>
      <c r="K61" s="269"/>
      <c r="L61" s="267"/>
      <c r="M61" s="268"/>
      <c r="N61" s="268"/>
      <c r="O61" s="268"/>
      <c r="P61" s="269"/>
      <c r="Q61" s="267"/>
      <c r="R61" s="268"/>
      <c r="S61" s="268"/>
      <c r="T61" s="268"/>
      <c r="U61" s="297"/>
      <c r="V61" s="267"/>
      <c r="W61" s="268"/>
      <c r="X61" s="268"/>
      <c r="Y61" s="261"/>
      <c r="Z61" s="264"/>
      <c r="AA61" s="263"/>
      <c r="AB61" s="261"/>
      <c r="AC61" s="261"/>
      <c r="AD61" s="261"/>
      <c r="AE61" s="264"/>
      <c r="AF61" s="262"/>
      <c r="AG61" s="261"/>
      <c r="AH61" s="261"/>
      <c r="AI61" s="262"/>
      <c r="AJ61" s="291"/>
      <c r="AK61" s="295"/>
      <c r="AL61" s="293"/>
      <c r="AM61" s="293"/>
      <c r="AN61" s="293"/>
      <c r="AO61" s="269"/>
      <c r="AP61" s="295"/>
      <c r="AQ61" s="293"/>
      <c r="AR61" s="293"/>
      <c r="AS61" s="287"/>
      <c r="AT61" s="294"/>
      <c r="AU61" s="292"/>
      <c r="AV61" s="300"/>
      <c r="AW61" s="294"/>
    </row>
    <row r="62" spans="2:49" ht="18" customHeight="1">
      <c r="B62" s="428"/>
      <c r="C62" s="305"/>
      <c r="D62" s="282" t="s">
        <v>86</v>
      </c>
      <c r="E62" s="250"/>
      <c r="F62" s="251"/>
      <c r="G62" s="267"/>
      <c r="H62" s="268"/>
      <c r="I62" s="268"/>
      <c r="J62" s="268"/>
      <c r="K62" s="269"/>
      <c r="L62" s="267"/>
      <c r="M62" s="268"/>
      <c r="N62" s="268"/>
      <c r="O62" s="268"/>
      <c r="P62" s="269"/>
      <c r="Q62" s="267"/>
      <c r="R62" s="268"/>
      <c r="S62" s="268"/>
      <c r="T62" s="268"/>
      <c r="U62" s="297"/>
      <c r="V62" s="267"/>
      <c r="W62" s="268"/>
      <c r="X62" s="268"/>
      <c r="Y62" s="261"/>
      <c r="Z62" s="264"/>
      <c r="AA62" s="263"/>
      <c r="AB62" s="261"/>
      <c r="AC62" s="261"/>
      <c r="AD62" s="261"/>
      <c r="AE62" s="264"/>
      <c r="AF62" s="262"/>
      <c r="AG62" s="261"/>
      <c r="AH62" s="261"/>
      <c r="AI62" s="262"/>
      <c r="AJ62" s="291"/>
      <c r="AK62" s="295"/>
      <c r="AL62" s="293"/>
      <c r="AM62" s="293"/>
      <c r="AN62" s="293"/>
      <c r="AO62" s="269"/>
      <c r="AP62" s="295"/>
      <c r="AQ62" s="293"/>
      <c r="AR62" s="293"/>
      <c r="AS62" s="287"/>
      <c r="AT62" s="294"/>
      <c r="AU62" s="292"/>
      <c r="AV62" s="300"/>
      <c r="AW62" s="294"/>
    </row>
    <row r="63" spans="2:49" ht="34.5">
      <c r="B63" s="428"/>
      <c r="C63" s="305"/>
      <c r="D63" s="273" t="s">
        <v>85</v>
      </c>
      <c r="E63" s="250"/>
      <c r="F63" s="251"/>
      <c r="G63" s="267"/>
      <c r="H63" s="268"/>
      <c r="I63" s="268"/>
      <c r="J63" s="268"/>
      <c r="K63" s="269"/>
      <c r="L63" s="267"/>
      <c r="M63" s="268"/>
      <c r="N63" s="268"/>
      <c r="O63" s="268"/>
      <c r="P63" s="269"/>
      <c r="Q63" s="267"/>
      <c r="R63" s="268"/>
      <c r="S63" s="268"/>
      <c r="T63" s="268"/>
      <c r="U63" s="297"/>
      <c r="V63" s="267"/>
      <c r="W63" s="268"/>
      <c r="X63" s="268"/>
      <c r="Y63" s="261"/>
      <c r="Z63" s="264"/>
      <c r="AA63" s="263"/>
      <c r="AB63" s="261"/>
      <c r="AC63" s="261"/>
      <c r="AD63" s="261"/>
      <c r="AE63" s="264"/>
      <c r="AF63" s="262"/>
      <c r="AG63" s="261"/>
      <c r="AH63" s="261"/>
      <c r="AI63" s="262"/>
      <c r="AJ63" s="291"/>
      <c r="AK63" s="295"/>
      <c r="AL63" s="293"/>
      <c r="AM63" s="293"/>
      <c r="AN63" s="293"/>
      <c r="AO63" s="269"/>
      <c r="AP63" s="295"/>
      <c r="AQ63" s="295"/>
      <c r="AR63" s="293"/>
      <c r="AS63" s="287"/>
      <c r="AT63" s="294"/>
      <c r="AU63" s="292"/>
      <c r="AV63" s="300"/>
      <c r="AW63" s="294"/>
    </row>
    <row r="64" spans="2:49" ht="18" customHeight="1">
      <c r="B64" s="428"/>
      <c r="C64" s="305"/>
      <c r="D64" s="282" t="s">
        <v>84</v>
      </c>
      <c r="E64" s="250"/>
      <c r="F64" s="251"/>
      <c r="G64" s="267"/>
      <c r="H64" s="268"/>
      <c r="I64" s="268"/>
      <c r="J64" s="268"/>
      <c r="K64" s="269"/>
      <c r="L64" s="267"/>
      <c r="M64" s="268"/>
      <c r="N64" s="268"/>
      <c r="O64" s="268"/>
      <c r="P64" s="269"/>
      <c r="Q64" s="267"/>
      <c r="R64" s="268"/>
      <c r="S64" s="268"/>
      <c r="T64" s="268"/>
      <c r="U64" s="297"/>
      <c r="V64" s="267"/>
      <c r="W64" s="268"/>
      <c r="X64" s="268"/>
      <c r="Y64" s="261"/>
      <c r="Z64" s="264"/>
      <c r="AA64" s="263"/>
      <c r="AB64" s="261"/>
      <c r="AC64" s="261"/>
      <c r="AD64" s="261"/>
      <c r="AE64" s="264"/>
      <c r="AF64" s="262"/>
      <c r="AG64" s="261"/>
      <c r="AH64" s="261"/>
      <c r="AI64" s="262"/>
      <c r="AJ64" s="291"/>
      <c r="AK64" s="295"/>
      <c r="AL64" s="293"/>
      <c r="AM64" s="293"/>
      <c r="AN64" s="293"/>
      <c r="AO64" s="287"/>
      <c r="AP64" s="267"/>
      <c r="AQ64" s="295"/>
      <c r="AR64" s="293"/>
      <c r="AS64" s="287"/>
      <c r="AT64" s="294"/>
      <c r="AU64" s="292"/>
      <c r="AV64" s="300"/>
      <c r="AW64" s="294"/>
    </row>
    <row r="65" spans="2:49" ht="34.5">
      <c r="B65" s="428"/>
      <c r="C65" s="305"/>
      <c r="D65" s="273" t="s">
        <v>83</v>
      </c>
      <c r="E65" s="250"/>
      <c r="F65" s="251"/>
      <c r="G65" s="267"/>
      <c r="H65" s="268"/>
      <c r="I65" s="268"/>
      <c r="J65" s="268"/>
      <c r="K65" s="269"/>
      <c r="L65" s="267"/>
      <c r="M65" s="268"/>
      <c r="N65" s="268"/>
      <c r="O65" s="268"/>
      <c r="P65" s="269"/>
      <c r="Q65" s="267"/>
      <c r="R65" s="268"/>
      <c r="S65" s="268"/>
      <c r="T65" s="268"/>
      <c r="U65" s="297"/>
      <c r="V65" s="267"/>
      <c r="W65" s="268"/>
      <c r="X65" s="268"/>
      <c r="Y65" s="261"/>
      <c r="Z65" s="264"/>
      <c r="AA65" s="263"/>
      <c r="AB65" s="261"/>
      <c r="AC65" s="261"/>
      <c r="AD65" s="261"/>
      <c r="AE65" s="264"/>
      <c r="AF65" s="262"/>
      <c r="AG65" s="261"/>
      <c r="AH65" s="261"/>
      <c r="AI65" s="262"/>
      <c r="AJ65" s="291"/>
      <c r="AK65" s="295"/>
      <c r="AL65" s="293"/>
      <c r="AM65" s="293"/>
      <c r="AN65" s="293"/>
      <c r="AO65" s="287"/>
      <c r="AP65" s="267"/>
      <c r="AQ65" s="295"/>
      <c r="AR65" s="293"/>
      <c r="AS65" s="287"/>
      <c r="AT65" s="294"/>
      <c r="AU65" s="292"/>
      <c r="AV65" s="300"/>
      <c r="AW65" s="294"/>
    </row>
    <row r="66" spans="2:49" ht="34.5">
      <c r="B66" s="428"/>
      <c r="C66" s="305"/>
      <c r="D66" s="273" t="s">
        <v>82</v>
      </c>
      <c r="E66" s="250"/>
      <c r="F66" s="251"/>
      <c r="G66" s="267"/>
      <c r="H66" s="268"/>
      <c r="I66" s="268"/>
      <c r="J66" s="268"/>
      <c r="K66" s="269"/>
      <c r="L66" s="267"/>
      <c r="M66" s="268"/>
      <c r="N66" s="268"/>
      <c r="O66" s="268"/>
      <c r="P66" s="269"/>
      <c r="Q66" s="267"/>
      <c r="R66" s="268"/>
      <c r="S66" s="268"/>
      <c r="T66" s="268"/>
      <c r="U66" s="297"/>
      <c r="V66" s="267"/>
      <c r="W66" s="268"/>
      <c r="X66" s="268"/>
      <c r="Y66" s="261"/>
      <c r="Z66" s="264"/>
      <c r="AA66" s="263"/>
      <c r="AB66" s="261"/>
      <c r="AC66" s="261"/>
      <c r="AD66" s="261"/>
      <c r="AE66" s="264"/>
      <c r="AF66" s="262"/>
      <c r="AG66" s="261"/>
      <c r="AH66" s="261"/>
      <c r="AI66" s="262"/>
      <c r="AJ66" s="291"/>
      <c r="AK66" s="295"/>
      <c r="AL66" s="293"/>
      <c r="AM66" s="293"/>
      <c r="AN66" s="293"/>
      <c r="AO66" s="287"/>
      <c r="AP66" s="267"/>
      <c r="AQ66" s="295"/>
      <c r="AR66" s="293"/>
      <c r="AS66" s="287"/>
      <c r="AT66" s="294"/>
      <c r="AU66" s="292"/>
      <c r="AV66" s="300"/>
      <c r="AW66" s="294"/>
    </row>
    <row r="67" spans="2:49" ht="18" customHeight="1" thickBot="1">
      <c r="B67" s="306" t="s">
        <v>81</v>
      </c>
      <c r="C67" s="307"/>
      <c r="D67" s="308" t="s">
        <v>80</v>
      </c>
      <c r="E67" s="250" t="e">
        <f>#REF!*F67</f>
        <v>#REF!</v>
      </c>
      <c r="F67" s="309">
        <v>20</v>
      </c>
      <c r="G67" s="306"/>
      <c r="H67" s="308"/>
      <c r="I67" s="308"/>
      <c r="J67" s="308"/>
      <c r="K67" s="309"/>
      <c r="L67" s="310"/>
      <c r="M67" s="311"/>
      <c r="N67" s="311"/>
      <c r="O67" s="311"/>
      <c r="P67" s="312"/>
      <c r="Q67" s="310"/>
      <c r="R67" s="311"/>
      <c r="S67" s="311"/>
      <c r="T67" s="311"/>
      <c r="U67" s="312"/>
      <c r="V67" s="310"/>
      <c r="W67" s="311"/>
      <c r="X67" s="311"/>
      <c r="Y67" s="311"/>
      <c r="Z67" s="312"/>
      <c r="AA67" s="313"/>
      <c r="AB67" s="314"/>
      <c r="AC67" s="314"/>
      <c r="AD67" s="314"/>
      <c r="AE67" s="315"/>
      <c r="AF67" s="310"/>
      <c r="AG67" s="311"/>
      <c r="AH67" s="311"/>
      <c r="AI67" s="311"/>
      <c r="AJ67" s="312"/>
      <c r="AK67" s="316"/>
      <c r="AL67" s="311"/>
      <c r="AM67" s="311"/>
      <c r="AN67" s="311"/>
      <c r="AO67" s="312"/>
      <c r="AP67" s="310"/>
      <c r="AQ67" s="311"/>
      <c r="AR67" s="311"/>
      <c r="AS67" s="311"/>
      <c r="AT67" s="317"/>
      <c r="AU67" s="310"/>
      <c r="AV67" s="318"/>
      <c r="AW67" s="312"/>
    </row>
    <row r="68" spans="2:49" ht="24" customHeight="1"/>
    <row r="69" spans="2:49" ht="18" customHeight="1">
      <c r="B69" s="319"/>
      <c r="C69" s="319"/>
    </row>
    <row r="74" spans="2:49" ht="26.25" customHeight="1"/>
  </sheetData>
  <mergeCells count="25">
    <mergeCell ref="AF3:AJ3"/>
    <mergeCell ref="AK3:AO3"/>
    <mergeCell ref="AP3:AT3"/>
    <mergeCell ref="B34:B37"/>
    <mergeCell ref="B22:B29"/>
    <mergeCell ref="B30:B33"/>
    <mergeCell ref="B2:F3"/>
    <mergeCell ref="B7:B9"/>
    <mergeCell ref="B12:B14"/>
    <mergeCell ref="G2:AB2"/>
    <mergeCell ref="AC2:AV2"/>
    <mergeCell ref="AU3:AW3"/>
    <mergeCell ref="G3:K3"/>
    <mergeCell ref="L3:P3"/>
    <mergeCell ref="Q3:U3"/>
    <mergeCell ref="V3:Z3"/>
    <mergeCell ref="AA3:AE3"/>
    <mergeCell ref="B49:B66"/>
    <mergeCell ref="B42:B43"/>
    <mergeCell ref="B47:B48"/>
    <mergeCell ref="B15:B17"/>
    <mergeCell ref="B10:B11"/>
    <mergeCell ref="B18:B21"/>
    <mergeCell ref="B44:B46"/>
    <mergeCell ref="B38:B40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3" workbookViewId="0">
      <selection activeCell="H12" sqref="H12"/>
    </sheetView>
  </sheetViews>
  <sheetFormatPr defaultColWidth="9" defaultRowHeight="13.5"/>
  <cols>
    <col min="1" max="1" width="12.125" style="150" customWidth="1"/>
    <col min="2" max="2" width="12.5" style="150" customWidth="1"/>
    <col min="3" max="3" width="15.25" style="150" bestFit="1" customWidth="1"/>
    <col min="4" max="8" width="10.125" style="150" customWidth="1"/>
    <col min="9" max="9" width="12.625" style="150" customWidth="1"/>
    <col min="10" max="15" width="10.125" style="150" customWidth="1"/>
    <col min="16" max="16" width="0" style="150" hidden="1" customWidth="1"/>
    <col min="17" max="17" width="9" style="150"/>
    <col min="18" max="18" width="17.125" style="150" customWidth="1"/>
    <col min="19" max="16384" width="9" style="150"/>
  </cols>
  <sheetData>
    <row r="1" spans="1:18" s="149" customFormat="1" ht="35.1" customHeight="1" thickBot="1">
      <c r="A1" s="360" t="s">
        <v>330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</row>
    <row r="2" spans="1:18" ht="15" customHeight="1" thickBot="1">
      <c r="A2" s="361">
        <v>42396</v>
      </c>
      <c r="B2" s="362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4"/>
    </row>
    <row r="3" spans="1:18" ht="20.100000000000001" customHeight="1">
      <c r="A3" s="346" t="s">
        <v>331</v>
      </c>
      <c r="B3" s="347"/>
      <c r="C3" s="151" t="s">
        <v>332</v>
      </c>
      <c r="D3" s="151" t="s">
        <v>333</v>
      </c>
      <c r="E3" s="151" t="s">
        <v>334</v>
      </c>
      <c r="F3" s="335" t="s">
        <v>335</v>
      </c>
      <c r="G3" s="335"/>
      <c r="H3" s="335"/>
      <c r="I3" s="335"/>
      <c r="J3" s="335" t="s">
        <v>336</v>
      </c>
      <c r="K3" s="335"/>
      <c r="L3" s="335" t="s">
        <v>337</v>
      </c>
      <c r="M3" s="335"/>
      <c r="N3" s="335"/>
      <c r="O3" s="336"/>
    </row>
    <row r="4" spans="1:18" ht="20.100000000000001" customHeight="1">
      <c r="A4" s="348"/>
      <c r="B4" s="349"/>
      <c r="C4" s="152" t="s">
        <v>338</v>
      </c>
      <c r="D4" s="153"/>
      <c r="E4" s="154"/>
      <c r="F4" s="350"/>
      <c r="G4" s="350"/>
      <c r="H4" s="350"/>
      <c r="I4" s="350"/>
      <c r="J4" s="351" t="e">
        <f>F4/D4</f>
        <v>#DIV/0!</v>
      </c>
      <c r="K4" s="351"/>
      <c r="L4" s="352"/>
      <c r="M4" s="352"/>
      <c r="N4" s="352"/>
      <c r="O4" s="353"/>
      <c r="R4" s="155"/>
    </row>
    <row r="5" spans="1:18" ht="20.100000000000001" customHeight="1" thickBot="1">
      <c r="A5" s="365"/>
      <c r="B5" s="366"/>
      <c r="C5" s="156" t="s">
        <v>339</v>
      </c>
      <c r="D5" s="157"/>
      <c r="E5" s="158"/>
      <c r="F5" s="367"/>
      <c r="G5" s="367"/>
      <c r="H5" s="367"/>
      <c r="I5" s="367"/>
      <c r="J5" s="357" t="e">
        <f>F5/D5</f>
        <v>#DIV/0!</v>
      </c>
      <c r="K5" s="357"/>
      <c r="L5" s="358"/>
      <c r="M5" s="358"/>
      <c r="N5" s="358"/>
      <c r="O5" s="359"/>
      <c r="R5" s="155"/>
    </row>
    <row r="6" spans="1:18" ht="20.100000000000001" customHeight="1">
      <c r="A6" s="346" t="s">
        <v>340</v>
      </c>
      <c r="B6" s="347"/>
      <c r="C6" s="151" t="s">
        <v>332</v>
      </c>
      <c r="D6" s="151" t="s">
        <v>333</v>
      </c>
      <c r="E6" s="151" t="s">
        <v>334</v>
      </c>
      <c r="F6" s="335" t="s">
        <v>341</v>
      </c>
      <c r="G6" s="335"/>
      <c r="H6" s="335"/>
      <c r="I6" s="335"/>
      <c r="J6" s="335" t="s">
        <v>336</v>
      </c>
      <c r="K6" s="335"/>
      <c r="L6" s="335" t="s">
        <v>337</v>
      </c>
      <c r="M6" s="335"/>
      <c r="N6" s="335"/>
      <c r="O6" s="336"/>
    </row>
    <row r="7" spans="1:18" ht="20.100000000000001" customHeight="1">
      <c r="A7" s="348"/>
      <c r="B7" s="349"/>
      <c r="C7" s="152" t="s">
        <v>338</v>
      </c>
      <c r="D7" s="153"/>
      <c r="E7" s="159"/>
      <c r="F7" s="350"/>
      <c r="G7" s="350"/>
      <c r="H7" s="350"/>
      <c r="I7" s="350"/>
      <c r="J7" s="351" t="e">
        <f>F7/D7</f>
        <v>#DIV/0!</v>
      </c>
      <c r="K7" s="351"/>
      <c r="L7" s="352"/>
      <c r="M7" s="352"/>
      <c r="N7" s="352"/>
      <c r="O7" s="353"/>
    </row>
    <row r="8" spans="1:18" ht="20.100000000000001" customHeight="1" thickBot="1">
      <c r="A8" s="348"/>
      <c r="B8" s="349"/>
      <c r="C8" s="156" t="s">
        <v>339</v>
      </c>
      <c r="D8" s="157"/>
      <c r="E8" s="160"/>
      <c r="F8" s="354"/>
      <c r="G8" s="355"/>
      <c r="H8" s="355"/>
      <c r="I8" s="356"/>
      <c r="J8" s="357" t="e">
        <f>F8/D8</f>
        <v>#DIV/0!</v>
      </c>
      <c r="K8" s="357"/>
      <c r="L8" s="358"/>
      <c r="M8" s="358"/>
      <c r="N8" s="358"/>
      <c r="O8" s="359"/>
    </row>
    <row r="9" spans="1:18" ht="20.100000000000001" customHeight="1">
      <c r="A9" s="339" t="s">
        <v>342</v>
      </c>
      <c r="B9" s="341" t="s">
        <v>343</v>
      </c>
      <c r="C9" s="343" t="s">
        <v>309</v>
      </c>
      <c r="D9" s="335" t="s">
        <v>344</v>
      </c>
      <c r="E9" s="335"/>
      <c r="F9" s="335" t="s">
        <v>345</v>
      </c>
      <c r="G9" s="335"/>
      <c r="H9" s="335" t="s">
        <v>346</v>
      </c>
      <c r="I9" s="335"/>
      <c r="J9" s="335" t="s">
        <v>347</v>
      </c>
      <c r="K9" s="335"/>
      <c r="L9" s="335" t="s">
        <v>348</v>
      </c>
      <c r="M9" s="335"/>
      <c r="N9" s="335" t="s">
        <v>349</v>
      </c>
      <c r="O9" s="336"/>
    </row>
    <row r="10" spans="1:18" ht="20.100000000000001" customHeight="1">
      <c r="A10" s="340"/>
      <c r="B10" s="342"/>
      <c r="C10" s="344"/>
      <c r="D10" s="153" t="s">
        <v>338</v>
      </c>
      <c r="E10" s="161" t="s">
        <v>339</v>
      </c>
      <c r="F10" s="153" t="s">
        <v>338</v>
      </c>
      <c r="G10" s="161" t="s">
        <v>339</v>
      </c>
      <c r="H10" s="153" t="s">
        <v>350</v>
      </c>
      <c r="I10" s="161" t="s">
        <v>339</v>
      </c>
      <c r="J10" s="153" t="s">
        <v>338</v>
      </c>
      <c r="K10" s="161" t="s">
        <v>339</v>
      </c>
      <c r="L10" s="153" t="s">
        <v>338</v>
      </c>
      <c r="M10" s="161" t="s">
        <v>339</v>
      </c>
      <c r="N10" s="153" t="s">
        <v>338</v>
      </c>
      <c r="O10" s="162" t="s">
        <v>339</v>
      </c>
    </row>
    <row r="11" spans="1:18" ht="20.100000000000001" customHeight="1">
      <c r="A11" s="340"/>
      <c r="B11" s="337" t="s">
        <v>351</v>
      </c>
      <c r="C11" s="163" t="s">
        <v>352</v>
      </c>
      <c r="D11" s="164"/>
      <c r="E11" s="161"/>
      <c r="F11" s="153"/>
      <c r="G11" s="165"/>
      <c r="H11" s="166" t="e">
        <f>F11/F24</f>
        <v>#DIV/0!</v>
      </c>
      <c r="I11" s="167" t="e">
        <f>G11/G24</f>
        <v>#DIV/0!</v>
      </c>
      <c r="J11" s="168"/>
      <c r="K11" s="169"/>
      <c r="L11" s="170"/>
      <c r="M11" s="171"/>
      <c r="N11" s="170"/>
      <c r="O11" s="162"/>
    </row>
    <row r="12" spans="1:18" ht="20.100000000000001" customHeight="1">
      <c r="A12" s="340"/>
      <c r="B12" s="338"/>
      <c r="C12" s="163" t="s">
        <v>353</v>
      </c>
      <c r="D12" s="164"/>
      <c r="E12" s="161"/>
      <c r="F12" s="153"/>
      <c r="G12" s="165"/>
      <c r="H12" s="166" t="e">
        <f>F12/F24</f>
        <v>#DIV/0!</v>
      </c>
      <c r="I12" s="167" t="e">
        <f>G12/G24</f>
        <v>#DIV/0!</v>
      </c>
      <c r="J12" s="168"/>
      <c r="K12" s="169"/>
      <c r="L12" s="170"/>
      <c r="M12" s="171"/>
      <c r="N12" s="170"/>
      <c r="O12" s="162"/>
      <c r="P12" s="172">
        <f>F11+G11</f>
        <v>0</v>
      </c>
    </row>
    <row r="13" spans="1:18" ht="20.100000000000001" customHeight="1">
      <c r="A13" s="340"/>
      <c r="B13" s="338"/>
      <c r="C13" s="163" t="s">
        <v>354</v>
      </c>
      <c r="D13" s="164"/>
      <c r="E13" s="161"/>
      <c r="F13" s="153"/>
      <c r="G13" s="165"/>
      <c r="H13" s="166" t="e">
        <f>F13/F24</f>
        <v>#DIV/0!</v>
      </c>
      <c r="I13" s="167" t="e">
        <f>G13/G24</f>
        <v>#DIV/0!</v>
      </c>
      <c r="J13" s="168"/>
      <c r="K13" s="169"/>
      <c r="L13" s="170"/>
      <c r="M13" s="171"/>
      <c r="N13" s="170"/>
      <c r="O13" s="162"/>
      <c r="P13" s="172"/>
    </row>
    <row r="14" spans="1:18" ht="20.100000000000001" customHeight="1">
      <c r="A14" s="340"/>
      <c r="B14" s="338"/>
      <c r="C14" s="163" t="s">
        <v>355</v>
      </c>
      <c r="D14" s="164"/>
      <c r="E14" s="161"/>
      <c r="F14" s="153"/>
      <c r="G14" s="165"/>
      <c r="H14" s="166" t="e">
        <f>F14/F24</f>
        <v>#DIV/0!</v>
      </c>
      <c r="I14" s="167" t="e">
        <f>G14/G24</f>
        <v>#DIV/0!</v>
      </c>
      <c r="J14" s="168"/>
      <c r="K14" s="169"/>
      <c r="L14" s="170"/>
      <c r="M14" s="171"/>
      <c r="N14" s="170"/>
      <c r="O14" s="162"/>
      <c r="P14" s="172"/>
    </row>
    <row r="15" spans="1:18" ht="20.100000000000001" customHeight="1">
      <c r="A15" s="340"/>
      <c r="B15" s="173" t="s">
        <v>356</v>
      </c>
      <c r="C15" s="163" t="s">
        <v>357</v>
      </c>
      <c r="D15" s="164"/>
      <c r="E15" s="161"/>
      <c r="F15" s="153"/>
      <c r="G15" s="165"/>
      <c r="H15" s="166" t="e">
        <f>F15/F24</f>
        <v>#DIV/0!</v>
      </c>
      <c r="I15" s="167" t="e">
        <f>G15/G24</f>
        <v>#DIV/0!</v>
      </c>
      <c r="J15" s="168"/>
      <c r="K15" s="169"/>
      <c r="L15" s="170"/>
      <c r="M15" s="171"/>
      <c r="N15" s="170"/>
      <c r="O15" s="162"/>
      <c r="P15" s="172"/>
      <c r="R15" s="174"/>
    </row>
    <row r="16" spans="1:18" ht="20.100000000000001" customHeight="1">
      <c r="A16" s="340"/>
      <c r="B16" s="345" t="s">
        <v>358</v>
      </c>
      <c r="C16" s="163" t="s">
        <v>359</v>
      </c>
      <c r="D16" s="164"/>
      <c r="E16" s="161"/>
      <c r="F16" s="153"/>
      <c r="G16" s="165"/>
      <c r="H16" s="166" t="e">
        <f>F16/F24</f>
        <v>#DIV/0!</v>
      </c>
      <c r="I16" s="167" t="e">
        <f>G16/G24</f>
        <v>#DIV/0!</v>
      </c>
      <c r="J16" s="168"/>
      <c r="K16" s="169"/>
      <c r="L16" s="170"/>
      <c r="M16" s="171"/>
      <c r="N16" s="170"/>
      <c r="O16" s="162"/>
      <c r="P16" s="172"/>
    </row>
    <row r="17" spans="1:18" ht="20.100000000000001" customHeight="1">
      <c r="A17" s="340"/>
      <c r="B17" s="345"/>
      <c r="C17" s="163" t="s">
        <v>360</v>
      </c>
      <c r="D17" s="164"/>
      <c r="E17" s="161"/>
      <c r="F17" s="153"/>
      <c r="G17" s="165"/>
      <c r="H17" s="166" t="e">
        <f>F17/F24</f>
        <v>#DIV/0!</v>
      </c>
      <c r="I17" s="167" t="e">
        <f>G17/G24</f>
        <v>#DIV/0!</v>
      </c>
      <c r="J17" s="168"/>
      <c r="K17" s="169"/>
      <c r="L17" s="170"/>
      <c r="M17" s="171"/>
      <c r="N17" s="170"/>
      <c r="O17" s="162"/>
      <c r="P17" s="172"/>
    </row>
    <row r="18" spans="1:18" ht="20.100000000000001" customHeight="1">
      <c r="A18" s="340"/>
      <c r="B18" s="345"/>
      <c r="C18" s="163" t="s">
        <v>361</v>
      </c>
      <c r="D18" s="164"/>
      <c r="E18" s="161"/>
      <c r="F18" s="153"/>
      <c r="G18" s="165"/>
      <c r="H18" s="166" t="e">
        <f>F18/F24</f>
        <v>#DIV/0!</v>
      </c>
      <c r="I18" s="167" t="e">
        <f>G18/G24</f>
        <v>#DIV/0!</v>
      </c>
      <c r="J18" s="168"/>
      <c r="K18" s="169"/>
      <c r="L18" s="170"/>
      <c r="M18" s="171"/>
      <c r="N18" s="170"/>
      <c r="O18" s="162"/>
      <c r="P18" s="172"/>
    </row>
    <row r="19" spans="1:18" ht="20.100000000000001" customHeight="1">
      <c r="A19" s="340"/>
      <c r="B19" s="345"/>
      <c r="C19" s="163" t="s">
        <v>362</v>
      </c>
      <c r="D19" s="164"/>
      <c r="E19" s="161"/>
      <c r="F19" s="153"/>
      <c r="G19" s="165"/>
      <c r="H19" s="166" t="e">
        <f>F19/F24</f>
        <v>#DIV/0!</v>
      </c>
      <c r="I19" s="167" t="e">
        <f>G19/G24</f>
        <v>#DIV/0!</v>
      </c>
      <c r="J19" s="168"/>
      <c r="K19" s="169"/>
      <c r="L19" s="170"/>
      <c r="M19" s="171"/>
      <c r="N19" s="170"/>
      <c r="O19" s="162"/>
      <c r="P19" s="172"/>
    </row>
    <row r="20" spans="1:18" ht="20.100000000000001" customHeight="1">
      <c r="A20" s="340"/>
      <c r="B20" s="345"/>
      <c r="C20" s="163" t="s">
        <v>363</v>
      </c>
      <c r="D20" s="164"/>
      <c r="E20" s="161"/>
      <c r="F20" s="153"/>
      <c r="G20" s="165"/>
      <c r="H20" s="166" t="e">
        <f>F20/F24</f>
        <v>#DIV/0!</v>
      </c>
      <c r="I20" s="167" t="e">
        <f>G20/G24</f>
        <v>#DIV/0!</v>
      </c>
      <c r="J20" s="168"/>
      <c r="K20" s="169"/>
      <c r="L20" s="170"/>
      <c r="M20" s="171"/>
      <c r="N20" s="170"/>
      <c r="O20" s="162"/>
      <c r="P20" s="172"/>
    </row>
    <row r="21" spans="1:18" ht="20.100000000000001" customHeight="1">
      <c r="A21" s="340"/>
      <c r="B21" s="345"/>
      <c r="C21" s="163" t="s">
        <v>364</v>
      </c>
      <c r="D21" s="164"/>
      <c r="E21" s="161"/>
      <c r="F21" s="153"/>
      <c r="G21" s="165"/>
      <c r="H21" s="166" t="e">
        <f>F21/F24</f>
        <v>#DIV/0!</v>
      </c>
      <c r="I21" s="167" t="e">
        <f>G21/G24</f>
        <v>#DIV/0!</v>
      </c>
      <c r="J21" s="168"/>
      <c r="K21" s="169"/>
      <c r="L21" s="170"/>
      <c r="M21" s="171"/>
      <c r="N21" s="170"/>
      <c r="O21" s="162"/>
      <c r="P21" s="172"/>
    </row>
    <row r="22" spans="1:18" ht="20.100000000000001" customHeight="1">
      <c r="A22" s="340"/>
      <c r="B22" s="345"/>
      <c r="C22" s="163" t="s">
        <v>365</v>
      </c>
      <c r="D22" s="164"/>
      <c r="E22" s="161"/>
      <c r="F22" s="170"/>
      <c r="G22" s="171"/>
      <c r="H22" s="166" t="e">
        <f>F22/F24</f>
        <v>#DIV/0!</v>
      </c>
      <c r="I22" s="167" t="e">
        <f>G22/G24</f>
        <v>#DIV/0!</v>
      </c>
      <c r="J22" s="168"/>
      <c r="K22" s="169"/>
      <c r="L22" s="170"/>
      <c r="M22" s="171"/>
      <c r="N22" s="170"/>
      <c r="O22" s="162"/>
      <c r="P22" s="172"/>
    </row>
    <row r="23" spans="1:18" ht="20.100000000000001" customHeight="1">
      <c r="A23" s="340"/>
      <c r="B23" s="345"/>
      <c r="C23" s="163" t="s">
        <v>366</v>
      </c>
      <c r="D23" s="164"/>
      <c r="E23" s="161"/>
      <c r="F23" s="170"/>
      <c r="G23" s="171"/>
      <c r="H23" s="166" t="e">
        <f>F23/F24</f>
        <v>#DIV/0!</v>
      </c>
      <c r="I23" s="167" t="e">
        <f>G23/G24</f>
        <v>#DIV/0!</v>
      </c>
      <c r="J23" s="168"/>
      <c r="K23" s="169"/>
      <c r="L23" s="170"/>
      <c r="M23" s="171"/>
      <c r="N23" s="170"/>
      <c r="O23" s="162"/>
      <c r="P23" s="172">
        <f>16.24-G11</f>
        <v>16.239999999999998</v>
      </c>
    </row>
    <row r="24" spans="1:18" ht="20.100000000000001" customHeight="1" thickBot="1">
      <c r="A24" s="175"/>
      <c r="B24" s="176"/>
      <c r="C24" s="177" t="s">
        <v>367</v>
      </c>
      <c r="D24" s="164">
        <f t="shared" ref="D24:O24" si="0">SUM(D11:D23)</f>
        <v>0</v>
      </c>
      <c r="E24" s="161">
        <f t="shared" si="0"/>
        <v>0</v>
      </c>
      <c r="F24" s="178">
        <f t="shared" si="0"/>
        <v>0</v>
      </c>
      <c r="G24" s="179">
        <f t="shared" si="0"/>
        <v>0</v>
      </c>
      <c r="H24" s="180" t="e">
        <f t="shared" si="0"/>
        <v>#DIV/0!</v>
      </c>
      <c r="I24" s="181" t="e">
        <f t="shared" si="0"/>
        <v>#DIV/0!</v>
      </c>
      <c r="J24" s="178">
        <f t="shared" si="0"/>
        <v>0</v>
      </c>
      <c r="K24" s="179">
        <f t="shared" si="0"/>
        <v>0</v>
      </c>
      <c r="L24" s="170">
        <f t="shared" si="0"/>
        <v>0</v>
      </c>
      <c r="M24" s="171">
        <f t="shared" si="0"/>
        <v>0</v>
      </c>
      <c r="N24" s="182">
        <f t="shared" si="0"/>
        <v>0</v>
      </c>
      <c r="O24" s="183">
        <f t="shared" si="0"/>
        <v>0</v>
      </c>
      <c r="P24" s="172"/>
    </row>
    <row r="25" spans="1:18" ht="32.25" customHeight="1">
      <c r="A25" s="323" t="s">
        <v>368</v>
      </c>
      <c r="B25" s="324"/>
      <c r="C25" s="151" t="s">
        <v>369</v>
      </c>
      <c r="D25" s="151" t="s">
        <v>370</v>
      </c>
      <c r="E25" s="151" t="s">
        <v>333</v>
      </c>
      <c r="F25" s="151" t="s">
        <v>371</v>
      </c>
      <c r="G25" s="151" t="s">
        <v>372</v>
      </c>
      <c r="H25" s="184" t="s">
        <v>334</v>
      </c>
      <c r="I25" s="184" t="s">
        <v>373</v>
      </c>
      <c r="J25" s="184" t="s">
        <v>336</v>
      </c>
      <c r="K25" s="151" t="s">
        <v>374</v>
      </c>
      <c r="L25" s="151" t="s">
        <v>375</v>
      </c>
      <c r="M25" s="329" t="s">
        <v>337</v>
      </c>
      <c r="N25" s="329"/>
      <c r="O25" s="330"/>
    </row>
    <row r="26" spans="1:18" ht="20.100000000000001" customHeight="1">
      <c r="A26" s="325"/>
      <c r="B26" s="326"/>
      <c r="C26" s="185" t="s">
        <v>376</v>
      </c>
      <c r="D26" s="186" t="s">
        <v>377</v>
      </c>
      <c r="E26" s="187"/>
      <c r="F26" s="188"/>
      <c r="G26" s="188"/>
      <c r="H26" s="189">
        <f>F26+G26</f>
        <v>0</v>
      </c>
      <c r="I26" s="190"/>
      <c r="J26" s="191" t="e">
        <f>I26/E26</f>
        <v>#DIV/0!</v>
      </c>
      <c r="K26" s="189"/>
      <c r="L26" s="189"/>
      <c r="M26" s="331"/>
      <c r="N26" s="331"/>
      <c r="O26" s="332"/>
      <c r="R26" s="172"/>
    </row>
    <row r="27" spans="1:18" ht="20.100000000000001" customHeight="1">
      <c r="A27" s="325"/>
      <c r="B27" s="326"/>
      <c r="C27" s="185" t="s">
        <v>378</v>
      </c>
      <c r="D27" s="186" t="s">
        <v>377</v>
      </c>
      <c r="E27" s="186"/>
      <c r="F27" s="188"/>
      <c r="G27" s="188"/>
      <c r="H27" s="189">
        <f>F27+G27</f>
        <v>0</v>
      </c>
      <c r="I27" s="190"/>
      <c r="J27" s="191" t="e">
        <f>I27/E27</f>
        <v>#DIV/0!</v>
      </c>
      <c r="K27" s="189"/>
      <c r="L27" s="189"/>
      <c r="M27" s="331"/>
      <c r="N27" s="331"/>
      <c r="O27" s="332"/>
    </row>
    <row r="28" spans="1:18" ht="20.100000000000001" customHeight="1" thickBot="1">
      <c r="A28" s="327"/>
      <c r="B28" s="328"/>
      <c r="C28" s="192" t="s">
        <v>379</v>
      </c>
      <c r="D28" s="193" t="s">
        <v>380</v>
      </c>
      <c r="E28" s="193"/>
      <c r="F28" s="194"/>
      <c r="G28" s="194"/>
      <c r="H28" s="195" t="e">
        <f>(F28*F26+G28*G26)/H26</f>
        <v>#DIV/0!</v>
      </c>
      <c r="I28" s="196"/>
      <c r="J28" s="197" t="e">
        <f>I28/E28</f>
        <v>#DIV/0!</v>
      </c>
      <c r="K28" s="195"/>
      <c r="L28" s="195"/>
      <c r="M28" s="333"/>
      <c r="N28" s="333"/>
      <c r="O28" s="334"/>
    </row>
    <row r="30" spans="1:18">
      <c r="I30" s="198"/>
      <c r="J30" s="198"/>
      <c r="K30" s="199"/>
      <c r="L30" s="200"/>
      <c r="M30" s="200"/>
    </row>
    <row r="31" spans="1:18">
      <c r="I31" s="198"/>
      <c r="J31" s="198"/>
      <c r="K31" s="199"/>
      <c r="M31" s="201"/>
      <c r="N31" s="201"/>
      <c r="O31" s="201"/>
    </row>
    <row r="32" spans="1:18">
      <c r="I32" s="198"/>
      <c r="J32" s="200"/>
      <c r="K32" s="199"/>
      <c r="L32" s="202"/>
      <c r="M32" s="203"/>
      <c r="N32" s="201"/>
    </row>
    <row r="33" spans="9:13">
      <c r="J33" s="198"/>
      <c r="K33" s="199"/>
      <c r="L33" s="204"/>
      <c r="M33" s="204"/>
    </row>
    <row r="34" spans="9:13">
      <c r="I34" s="198"/>
      <c r="J34" s="172"/>
      <c r="K34" s="199"/>
      <c r="L34" s="204"/>
      <c r="M34" s="204"/>
    </row>
    <row r="35" spans="9:13">
      <c r="K35" s="199"/>
      <c r="L35" s="200"/>
      <c r="M35" s="200"/>
    </row>
    <row r="36" spans="9:13">
      <c r="K36" s="199"/>
      <c r="L36" s="199"/>
      <c r="M36" s="199"/>
    </row>
  </sheetData>
  <mergeCells count="36">
    <mergeCell ref="A1:O1"/>
    <mergeCell ref="A2:O2"/>
    <mergeCell ref="A3:B5"/>
    <mergeCell ref="F3:I3"/>
    <mergeCell ref="J3:K3"/>
    <mergeCell ref="L3:O3"/>
    <mergeCell ref="F4:I4"/>
    <mergeCell ref="J4:K4"/>
    <mergeCell ref="L4:O4"/>
    <mergeCell ref="F5:I5"/>
    <mergeCell ref="J5:K5"/>
    <mergeCell ref="L5:O5"/>
    <mergeCell ref="A6:B8"/>
    <mergeCell ref="F6:I6"/>
    <mergeCell ref="J6:K6"/>
    <mergeCell ref="L6:O6"/>
    <mergeCell ref="F7:I7"/>
    <mergeCell ref="J7:K7"/>
    <mergeCell ref="L7:O7"/>
    <mergeCell ref="F8:I8"/>
    <mergeCell ref="J8:K8"/>
    <mergeCell ref="L8:O8"/>
    <mergeCell ref="A25:B28"/>
    <mergeCell ref="M25:O25"/>
    <mergeCell ref="M26:O28"/>
    <mergeCell ref="H9:I9"/>
    <mergeCell ref="J9:K9"/>
    <mergeCell ref="L9:M9"/>
    <mergeCell ref="N9:O9"/>
    <mergeCell ref="B11:B14"/>
    <mergeCell ref="A9:A23"/>
    <mergeCell ref="B9:B10"/>
    <mergeCell ref="C9:C10"/>
    <mergeCell ref="D9:E9"/>
    <mergeCell ref="F9:G9"/>
    <mergeCell ref="B16:B23"/>
  </mergeCells>
  <phoneticPr fontId="3" type="noConversion"/>
  <conditionalFormatting sqref="F26:G26 F28:G28">
    <cfRule type="cellIs" priority="1" stopIfTrue="1" operator="equal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A31" workbookViewId="0">
      <selection activeCell="C2" sqref="C2"/>
    </sheetView>
  </sheetViews>
  <sheetFormatPr defaultRowHeight="13.5"/>
  <cols>
    <col min="1" max="1" width="9" style="14"/>
    <col min="2" max="2" width="13.875" style="14" customWidth="1"/>
    <col min="3" max="3" width="11" style="14" customWidth="1"/>
    <col min="4" max="26" width="9" style="14"/>
    <col min="27" max="27" width="13.375" style="14" customWidth="1"/>
    <col min="28" max="16384" width="9" style="14"/>
  </cols>
  <sheetData>
    <row r="1" spans="1:27" ht="18.75">
      <c r="B1" s="15" t="s">
        <v>162</v>
      </c>
    </row>
    <row r="3" spans="1:27" s="18" customFormat="1">
      <c r="A3" s="16" t="s">
        <v>163</v>
      </c>
      <c r="B3" s="17" t="s">
        <v>164</v>
      </c>
      <c r="C3" s="17" t="s">
        <v>165</v>
      </c>
      <c r="D3" s="17" t="s">
        <v>166</v>
      </c>
      <c r="E3" s="17" t="s">
        <v>167</v>
      </c>
      <c r="G3" s="16"/>
    </row>
    <row r="4" spans="1:27" s="18" customFormat="1"/>
    <row r="5" spans="1:27" s="19" customFormat="1" ht="13.5" customHeight="1">
      <c r="A5" s="370" t="s">
        <v>168</v>
      </c>
      <c r="B5" s="370" t="s">
        <v>169</v>
      </c>
      <c r="C5" s="370" t="s">
        <v>170</v>
      </c>
      <c r="D5" s="370" t="s">
        <v>171</v>
      </c>
      <c r="E5" s="369" t="s">
        <v>172</v>
      </c>
      <c r="F5" s="369"/>
      <c r="G5" s="369"/>
      <c r="H5" s="369"/>
      <c r="I5" s="369"/>
      <c r="J5" s="369" t="s">
        <v>173</v>
      </c>
      <c r="K5" s="369"/>
      <c r="L5" s="369"/>
      <c r="M5" s="369"/>
      <c r="N5" s="369" t="s">
        <v>174</v>
      </c>
      <c r="O5" s="369"/>
      <c r="P5" s="369"/>
      <c r="Q5" s="369"/>
      <c r="R5" s="369" t="s">
        <v>175</v>
      </c>
      <c r="S5" s="369"/>
      <c r="T5" s="369"/>
      <c r="U5" s="369"/>
      <c r="V5" s="369"/>
      <c r="W5" s="369"/>
      <c r="X5" s="369"/>
      <c r="Y5" s="369"/>
      <c r="Z5" s="369"/>
    </row>
    <row r="6" spans="1:27" s="23" customFormat="1" ht="36">
      <c r="A6" s="372"/>
      <c r="B6" s="372"/>
      <c r="C6" s="372"/>
      <c r="D6" s="372"/>
      <c r="E6" s="20" t="s">
        <v>176</v>
      </c>
      <c r="F6" s="20" t="s">
        <v>177</v>
      </c>
      <c r="G6" s="20" t="s">
        <v>178</v>
      </c>
      <c r="H6" s="20" t="s">
        <v>179</v>
      </c>
      <c r="I6" s="20" t="s">
        <v>180</v>
      </c>
      <c r="J6" s="20" t="s">
        <v>181</v>
      </c>
      <c r="K6" s="20" t="s">
        <v>182</v>
      </c>
      <c r="L6" s="20" t="s">
        <v>179</v>
      </c>
      <c r="M6" s="20" t="s">
        <v>180</v>
      </c>
      <c r="N6" s="20" t="s">
        <v>183</v>
      </c>
      <c r="O6" s="20" t="s">
        <v>184</v>
      </c>
      <c r="P6" s="20" t="s">
        <v>179</v>
      </c>
      <c r="Q6" s="20" t="s">
        <v>180</v>
      </c>
      <c r="R6" s="21" t="s">
        <v>185</v>
      </c>
      <c r="S6" s="21" t="s">
        <v>186</v>
      </c>
      <c r="T6" s="21" t="s">
        <v>187</v>
      </c>
      <c r="U6" s="21" t="s">
        <v>188</v>
      </c>
      <c r="V6" s="21" t="s">
        <v>189</v>
      </c>
      <c r="W6" s="21" t="s">
        <v>190</v>
      </c>
      <c r="X6" s="21" t="s">
        <v>191</v>
      </c>
      <c r="Y6" s="21" t="s">
        <v>192</v>
      </c>
      <c r="Z6" s="21" t="s">
        <v>193</v>
      </c>
      <c r="AA6" s="22" t="s">
        <v>194</v>
      </c>
    </row>
    <row r="7" spans="1:27">
      <c r="A7" s="370" t="s">
        <v>195</v>
      </c>
      <c r="B7" s="24" t="s">
        <v>196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7">
      <c r="A8" s="371"/>
      <c r="B8" s="24" t="s">
        <v>197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7">
      <c r="A9" s="371"/>
      <c r="B9" s="24" t="s">
        <v>198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7">
      <c r="A10" s="371"/>
      <c r="B10" s="24" t="s">
        <v>199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7">
      <c r="A11" s="371"/>
      <c r="B11" s="24" t="s">
        <v>200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7">
      <c r="A12" s="371"/>
      <c r="B12" s="24" t="s">
        <v>201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7">
      <c r="A13" s="371"/>
      <c r="B13" s="24" t="s">
        <v>202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7">
      <c r="A14" s="371"/>
      <c r="B14" s="24" t="s">
        <v>203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7">
      <c r="A15" s="372"/>
      <c r="B15" s="24" t="s">
        <v>204</v>
      </c>
      <c r="C15" s="24">
        <f>SUM(C7:C14)</f>
        <v>0</v>
      </c>
      <c r="D15" s="24">
        <f>SUM(D7:D14)</f>
        <v>0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7">
      <c r="A16" s="368" t="s">
        <v>205</v>
      </c>
      <c r="B16" s="24" t="s">
        <v>206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>
      <c r="A17" s="368"/>
      <c r="B17" s="24" t="s">
        <v>207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>
      <c r="A18" s="368"/>
      <c r="B18" s="24" t="s">
        <v>208</v>
      </c>
      <c r="C18" s="24">
        <f>SUM(C16:C17)</f>
        <v>0</v>
      </c>
      <c r="D18" s="24">
        <f>SUM(D16:D17)</f>
        <v>0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>
      <c r="A19" s="368" t="s">
        <v>209</v>
      </c>
      <c r="B19" s="24" t="s">
        <v>210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>
      <c r="A20" s="368"/>
      <c r="B20" s="24" t="s">
        <v>211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>
      <c r="A21" s="368"/>
      <c r="B21" s="24" t="s">
        <v>212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>
      <c r="A22" s="368"/>
      <c r="B22" s="24" t="s">
        <v>213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>
      <c r="A23" s="368"/>
      <c r="B23" s="24" t="s">
        <v>208</v>
      </c>
      <c r="C23" s="24">
        <f>SUM(C19:C22)</f>
        <v>0</v>
      </c>
      <c r="D23" s="24">
        <f>SUM(D19:D22)</f>
        <v>0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>
      <c r="A24" s="24"/>
      <c r="B24" s="24" t="s">
        <v>214</v>
      </c>
      <c r="C24" s="24">
        <f>C23+C18+C15</f>
        <v>0</v>
      </c>
      <c r="D24" s="24">
        <f>D23+D18+D15</f>
        <v>0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6" spans="1:26" ht="18.75">
      <c r="B26" s="15" t="s">
        <v>215</v>
      </c>
    </row>
    <row r="28" spans="1:26" s="18" customFormat="1" ht="17.25" customHeight="1">
      <c r="A28" s="16" t="s">
        <v>163</v>
      </c>
      <c r="B28" s="17" t="s">
        <v>164</v>
      </c>
      <c r="C28" s="17" t="s">
        <v>165</v>
      </c>
      <c r="D28" s="17" t="s">
        <v>166</v>
      </c>
      <c r="E28" s="17" t="s">
        <v>167</v>
      </c>
    </row>
    <row r="29" spans="1:26" s="18" customFormat="1" ht="17.25" customHeight="1">
      <c r="B29" s="17"/>
      <c r="C29" s="17"/>
      <c r="D29" s="17"/>
      <c r="E29" s="17"/>
    </row>
    <row r="30" spans="1:26" s="19" customFormat="1" ht="15.75" customHeight="1">
      <c r="A30" s="370" t="s">
        <v>168</v>
      </c>
      <c r="B30" s="370" t="s">
        <v>169</v>
      </c>
      <c r="C30" s="370" t="s">
        <v>170</v>
      </c>
      <c r="D30" s="370" t="s">
        <v>171</v>
      </c>
      <c r="E30" s="369" t="s">
        <v>172</v>
      </c>
      <c r="F30" s="369"/>
      <c r="G30" s="369"/>
      <c r="H30" s="369"/>
      <c r="I30" s="369"/>
      <c r="J30" s="369" t="s">
        <v>173</v>
      </c>
      <c r="K30" s="369"/>
      <c r="L30" s="369"/>
      <c r="M30" s="369"/>
      <c r="N30" s="369" t="s">
        <v>174</v>
      </c>
      <c r="O30" s="369"/>
      <c r="P30" s="369"/>
      <c r="Q30" s="369"/>
      <c r="R30" s="369" t="s">
        <v>175</v>
      </c>
      <c r="S30" s="369"/>
      <c r="T30" s="369"/>
      <c r="U30" s="369"/>
      <c r="V30" s="369"/>
      <c r="W30" s="369"/>
      <c r="X30" s="369"/>
      <c r="Y30" s="369"/>
      <c r="Z30" s="369"/>
    </row>
    <row r="31" spans="1:26" s="23" customFormat="1" ht="36">
      <c r="A31" s="372"/>
      <c r="B31" s="372"/>
      <c r="C31" s="372"/>
      <c r="D31" s="372"/>
      <c r="E31" s="20" t="s">
        <v>176</v>
      </c>
      <c r="F31" s="20" t="s">
        <v>177</v>
      </c>
      <c r="G31" s="20" t="s">
        <v>178</v>
      </c>
      <c r="H31" s="20" t="s">
        <v>179</v>
      </c>
      <c r="I31" s="20" t="s">
        <v>180</v>
      </c>
      <c r="J31" s="20" t="s">
        <v>181</v>
      </c>
      <c r="K31" s="20" t="s">
        <v>182</v>
      </c>
      <c r="L31" s="20" t="s">
        <v>179</v>
      </c>
      <c r="M31" s="20" t="s">
        <v>180</v>
      </c>
      <c r="N31" s="20" t="s">
        <v>183</v>
      </c>
      <c r="O31" s="20" t="s">
        <v>184</v>
      </c>
      <c r="P31" s="20" t="s">
        <v>179</v>
      </c>
      <c r="Q31" s="20" t="s">
        <v>180</v>
      </c>
      <c r="R31" s="21" t="s">
        <v>185</v>
      </c>
      <c r="S31" s="21" t="s">
        <v>186</v>
      </c>
      <c r="T31" s="21" t="s">
        <v>187</v>
      </c>
      <c r="U31" s="21" t="s">
        <v>188</v>
      </c>
      <c r="V31" s="21" t="s">
        <v>189</v>
      </c>
      <c r="W31" s="21" t="s">
        <v>190</v>
      </c>
      <c r="X31" s="21" t="s">
        <v>191</v>
      </c>
      <c r="Y31" s="21" t="s">
        <v>192</v>
      </c>
      <c r="Z31" s="21" t="s">
        <v>193</v>
      </c>
    </row>
    <row r="32" spans="1:26">
      <c r="A32" s="368" t="s">
        <v>195</v>
      </c>
      <c r="B32" s="24" t="s">
        <v>196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>
      <c r="A33" s="368"/>
      <c r="B33" s="24" t="s">
        <v>197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>
      <c r="A34" s="368"/>
      <c r="B34" s="24" t="s">
        <v>198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>
      <c r="A35" s="368"/>
      <c r="B35" s="24" t="s">
        <v>199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>
      <c r="A36" s="368"/>
      <c r="B36" s="24" t="s">
        <v>200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>
      <c r="A37" s="368"/>
      <c r="B37" s="24" t="s">
        <v>201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>
      <c r="A38" s="368"/>
      <c r="B38" s="24" t="s">
        <v>204</v>
      </c>
      <c r="C38" s="24">
        <f>SUM(C32:C37)</f>
        <v>0</v>
      </c>
      <c r="D38" s="24">
        <f>SUM(D32:D37)</f>
        <v>0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>
      <c r="A39" s="368" t="s">
        <v>205</v>
      </c>
      <c r="B39" s="24" t="s">
        <v>206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>
      <c r="A40" s="368"/>
      <c r="B40" s="24" t="s">
        <v>207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>
      <c r="A41" s="368"/>
      <c r="B41" s="24" t="s">
        <v>208</v>
      </c>
      <c r="C41" s="24">
        <f>SUM(C39:C40)</f>
        <v>0</v>
      </c>
      <c r="D41" s="24">
        <f>SUM(D39:D40)</f>
        <v>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>
      <c r="A42" s="368" t="s">
        <v>209</v>
      </c>
      <c r="B42" s="24" t="s">
        <v>210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>
      <c r="A43" s="368"/>
      <c r="B43" s="24" t="s">
        <v>211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>
      <c r="A44" s="368"/>
      <c r="B44" s="24" t="s">
        <v>212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>
      <c r="A45" s="368"/>
      <c r="B45" s="24" t="s">
        <v>213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>
      <c r="A46" s="368"/>
      <c r="B46" s="24" t="s">
        <v>208</v>
      </c>
      <c r="C46" s="24">
        <f>SUM(C42:C45)</f>
        <v>0</v>
      </c>
      <c r="D46" s="24">
        <f>SUM(D42:D45)</f>
        <v>0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>
      <c r="A47" s="24"/>
      <c r="B47" s="24" t="s">
        <v>214</v>
      </c>
      <c r="C47" s="24">
        <f>C38+C41+C46</f>
        <v>0</v>
      </c>
      <c r="D47" s="24">
        <f t="shared" ref="D47" si="0">D38+D41+D46</f>
        <v>0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</sheetData>
  <mergeCells count="22">
    <mergeCell ref="E5:I5"/>
    <mergeCell ref="J30:M30"/>
    <mergeCell ref="N30:Q30"/>
    <mergeCell ref="R30:Z30"/>
    <mergeCell ref="A32:A38"/>
    <mergeCell ref="J5:M5"/>
    <mergeCell ref="A42:A46"/>
    <mergeCell ref="N5:Q5"/>
    <mergeCell ref="R5:Z5"/>
    <mergeCell ref="A7:A15"/>
    <mergeCell ref="A16:A18"/>
    <mergeCell ref="A19:A23"/>
    <mergeCell ref="A30:A31"/>
    <mergeCell ref="B30:B31"/>
    <mergeCell ref="C30:C31"/>
    <mergeCell ref="D30:D31"/>
    <mergeCell ref="E30:I30"/>
    <mergeCell ref="A5:A6"/>
    <mergeCell ref="B5:B6"/>
    <mergeCell ref="C5:C6"/>
    <mergeCell ref="D5:D6"/>
    <mergeCell ref="A39:A41"/>
  </mergeCells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2"/>
  <sheetViews>
    <sheetView topLeftCell="A40" workbookViewId="0">
      <selection activeCell="C2" sqref="C2"/>
    </sheetView>
  </sheetViews>
  <sheetFormatPr defaultRowHeight="13.5"/>
  <cols>
    <col min="1" max="1" width="9" style="70"/>
    <col min="2" max="2" width="11.75" style="25" customWidth="1"/>
    <col min="3" max="3" width="11.25" style="67" customWidth="1"/>
    <col min="4" max="4" width="10.875" style="73" customWidth="1"/>
    <col min="5" max="5" width="11.125" style="67" customWidth="1"/>
    <col min="6" max="6" width="12.625" style="56" customWidth="1"/>
    <col min="7" max="7" width="12.125" style="71" customWidth="1"/>
    <col min="8" max="8" width="12" style="72" customWidth="1"/>
    <col min="9" max="9" width="9" style="67"/>
    <col min="10" max="16384" width="9" style="25"/>
  </cols>
  <sheetData>
    <row r="1" spans="1:9" ht="22.5">
      <c r="A1" s="374" t="s">
        <v>216</v>
      </c>
      <c r="B1" s="374"/>
      <c r="C1" s="374"/>
      <c r="D1" s="374"/>
      <c r="E1" s="374"/>
      <c r="F1" s="374"/>
      <c r="G1" s="374"/>
      <c r="H1" s="374"/>
      <c r="I1" s="374"/>
    </row>
    <row r="2" spans="1:9" s="31" customFormat="1" ht="22.5">
      <c r="A2" s="16" t="s">
        <v>217</v>
      </c>
      <c r="B2" s="26" t="s">
        <v>218</v>
      </c>
      <c r="C2" s="26" t="s">
        <v>219</v>
      </c>
      <c r="D2" s="26" t="s">
        <v>220</v>
      </c>
      <c r="E2" s="27" t="s">
        <v>221</v>
      </c>
      <c r="F2" s="28" t="s">
        <v>222</v>
      </c>
      <c r="G2" s="26" t="s">
        <v>223</v>
      </c>
      <c r="H2" s="29" t="s">
        <v>224</v>
      </c>
      <c r="I2" s="30"/>
    </row>
    <row r="3" spans="1:9" s="37" customFormat="1" ht="27">
      <c r="A3" s="32" t="s">
        <v>225</v>
      </c>
      <c r="B3" s="33" t="s">
        <v>226</v>
      </c>
      <c r="C3" s="32" t="s">
        <v>227</v>
      </c>
      <c r="D3" s="34" t="s">
        <v>228</v>
      </c>
      <c r="E3" s="32" t="s">
        <v>229</v>
      </c>
      <c r="F3" s="35" t="s">
        <v>230</v>
      </c>
      <c r="G3" s="36" t="s">
        <v>231</v>
      </c>
      <c r="H3" s="32" t="s">
        <v>232</v>
      </c>
      <c r="I3" s="32" t="s">
        <v>233</v>
      </c>
    </row>
    <row r="4" spans="1:9" s="44" customFormat="1">
      <c r="A4" s="373" t="s">
        <v>234</v>
      </c>
      <c r="B4" s="38" t="s">
        <v>235</v>
      </c>
      <c r="C4" s="39"/>
      <c r="D4" s="40"/>
      <c r="E4" s="41" t="e">
        <f>IF(C4&lt;0,2-D4/C4,D4/C4)</f>
        <v>#DIV/0!</v>
      </c>
      <c r="F4" s="39"/>
      <c r="G4" s="42" t="e">
        <f t="shared" ref="G4:G9" si="0">IF(F4&gt;0,(D4+D9)/F4-1,1-(D4+D9)/F4)</f>
        <v>#DIV/0!</v>
      </c>
      <c r="H4" s="43"/>
      <c r="I4" s="42" t="e">
        <f>IF(H4&gt;0,D4/H4-1,1-D4/H4)</f>
        <v>#DIV/0!</v>
      </c>
    </row>
    <row r="5" spans="1:9" s="44" customFormat="1">
      <c r="A5" s="373"/>
      <c r="B5" s="38" t="s">
        <v>236</v>
      </c>
      <c r="C5" s="39"/>
      <c r="D5" s="40"/>
      <c r="E5" s="39" t="s">
        <v>237</v>
      </c>
      <c r="F5" s="39"/>
      <c r="G5" s="42" t="e">
        <f t="shared" si="0"/>
        <v>#DIV/0!</v>
      </c>
      <c r="H5" s="43"/>
      <c r="I5" s="42" t="e">
        <f t="shared" ref="I5:I47" si="1">IF(H5&gt;0,D5/H5-1,1-D5/H5)</f>
        <v>#DIV/0!</v>
      </c>
    </row>
    <row r="6" spans="1:9" s="44" customFormat="1">
      <c r="A6" s="373"/>
      <c r="B6" s="45" t="s">
        <v>238</v>
      </c>
      <c r="C6" s="39"/>
      <c r="D6" s="40"/>
      <c r="E6" s="41" t="e">
        <f>IF(C6&lt;0,2-D6/C6,D6/C6)</f>
        <v>#DIV/0!</v>
      </c>
      <c r="F6" s="39"/>
      <c r="G6" s="42" t="e">
        <f t="shared" si="0"/>
        <v>#DIV/0!</v>
      </c>
      <c r="H6" s="43"/>
      <c r="I6" s="42" t="e">
        <f t="shared" si="1"/>
        <v>#DIV/0!</v>
      </c>
    </row>
    <row r="7" spans="1:9" s="44" customFormat="1">
      <c r="A7" s="373"/>
      <c r="B7" s="38" t="s">
        <v>239</v>
      </c>
      <c r="C7" s="43"/>
      <c r="D7" s="40"/>
      <c r="E7" s="41" t="e">
        <f>IF(C7&lt;0,2-D7/C7,D7/C7)</f>
        <v>#DIV/0!</v>
      </c>
      <c r="F7" s="39"/>
      <c r="G7" s="42" t="e">
        <f t="shared" si="0"/>
        <v>#DIV/0!</v>
      </c>
      <c r="H7" s="43"/>
      <c r="I7" s="42" t="e">
        <f t="shared" si="1"/>
        <v>#DIV/0!</v>
      </c>
    </row>
    <row r="8" spans="1:9" s="44" customFormat="1">
      <c r="A8" s="373"/>
      <c r="B8" s="38" t="s">
        <v>240</v>
      </c>
      <c r="C8" s="39"/>
      <c r="D8" s="40"/>
      <c r="E8" s="41" t="e">
        <f>IF(C8&lt;0,2-D8/C8,D8/C8)</f>
        <v>#DIV/0!</v>
      </c>
      <c r="F8" s="39"/>
      <c r="G8" s="42" t="e">
        <f t="shared" si="0"/>
        <v>#DIV/0!</v>
      </c>
      <c r="H8" s="43"/>
      <c r="I8" s="42" t="e">
        <f t="shared" si="1"/>
        <v>#DIV/0!</v>
      </c>
    </row>
    <row r="9" spans="1:9" s="44" customFormat="1">
      <c r="A9" s="373" t="s">
        <v>241</v>
      </c>
      <c r="B9" s="38" t="s">
        <v>242</v>
      </c>
      <c r="C9" s="39"/>
      <c r="D9" s="40"/>
      <c r="E9" s="41" t="e">
        <f>IF(C9&lt;0,2-D9/C9,D9/C9)</f>
        <v>#DIV/0!</v>
      </c>
      <c r="F9" s="39"/>
      <c r="G9" s="42" t="e">
        <f t="shared" si="0"/>
        <v>#DIV/0!</v>
      </c>
      <c r="H9" s="43"/>
      <c r="I9" s="42" t="e">
        <f t="shared" si="1"/>
        <v>#DIV/0!</v>
      </c>
    </row>
    <row r="10" spans="1:9" s="44" customFormat="1">
      <c r="A10" s="373"/>
      <c r="B10" s="38" t="s">
        <v>243</v>
      </c>
      <c r="C10" s="39"/>
      <c r="D10" s="40"/>
      <c r="E10" s="39" t="s">
        <v>237</v>
      </c>
      <c r="F10" s="39"/>
      <c r="G10" s="42" t="e">
        <f t="shared" ref="G10:G13" si="2">IF(F10&gt;0,(D10+D16)/F10-1,1-(D10+D16)/F10)</f>
        <v>#DIV/0!</v>
      </c>
      <c r="H10" s="43"/>
      <c r="I10" s="42" t="e">
        <f t="shared" si="1"/>
        <v>#DIV/0!</v>
      </c>
    </row>
    <row r="11" spans="1:9" s="44" customFormat="1">
      <c r="A11" s="373"/>
      <c r="B11" s="45" t="s">
        <v>244</v>
      </c>
      <c r="C11" s="46"/>
      <c r="D11" s="40"/>
      <c r="E11" s="41" t="e">
        <f>IF(C11&lt;0,2-D11/C11,D11/C11)</f>
        <v>#DIV/0!</v>
      </c>
      <c r="F11" s="39"/>
      <c r="G11" s="42" t="e">
        <f t="shared" si="2"/>
        <v>#DIV/0!</v>
      </c>
      <c r="H11" s="43"/>
      <c r="I11" s="42" t="e">
        <f t="shared" si="1"/>
        <v>#DIV/0!</v>
      </c>
    </row>
    <row r="12" spans="1:9" s="44" customFormat="1">
      <c r="A12" s="373"/>
      <c r="B12" s="38" t="s">
        <v>245</v>
      </c>
      <c r="C12" s="46"/>
      <c r="D12" s="40"/>
      <c r="E12" s="41" t="e">
        <f>IF(C12&lt;0,2-D12/C12,D12/C12)</f>
        <v>#DIV/0!</v>
      </c>
      <c r="F12" s="39"/>
      <c r="G12" s="42" t="e">
        <f t="shared" si="2"/>
        <v>#DIV/0!</v>
      </c>
      <c r="H12" s="43"/>
      <c r="I12" s="42" t="e">
        <f t="shared" si="1"/>
        <v>#DIV/0!</v>
      </c>
    </row>
    <row r="13" spans="1:9" s="44" customFormat="1">
      <c r="A13" s="373"/>
      <c r="B13" s="38" t="s">
        <v>246</v>
      </c>
      <c r="C13" s="39"/>
      <c r="D13" s="40"/>
      <c r="E13" s="41" t="e">
        <f>IF(C13&lt;0,2-D13/C13,D13/C13)</f>
        <v>#DIV/0!</v>
      </c>
      <c r="F13" s="39"/>
      <c r="G13" s="42" t="e">
        <f t="shared" si="2"/>
        <v>#DIV/0!</v>
      </c>
      <c r="H13" s="43"/>
      <c r="I13" s="42" t="e">
        <f t="shared" si="1"/>
        <v>#DIV/0!</v>
      </c>
    </row>
    <row r="14" spans="1:9">
      <c r="A14" s="373" t="s">
        <v>247</v>
      </c>
      <c r="B14" s="47" t="s">
        <v>248</v>
      </c>
      <c r="C14" s="39"/>
      <c r="D14" s="40"/>
      <c r="E14" s="41" t="e">
        <f>IF(C14&lt;0,2-D14/C14,D14/C14)</f>
        <v>#DIV/0!</v>
      </c>
      <c r="F14" s="39"/>
      <c r="G14" s="42" t="e">
        <f>IF(F14&gt;0,D14/F14-1,1-D14/F14)</f>
        <v>#DIV/0!</v>
      </c>
      <c r="H14" s="43"/>
      <c r="I14" s="42" t="e">
        <f t="shared" si="1"/>
        <v>#DIV/0!</v>
      </c>
    </row>
    <row r="15" spans="1:9">
      <c r="A15" s="373"/>
      <c r="B15" s="47" t="s">
        <v>249</v>
      </c>
      <c r="C15" s="39"/>
      <c r="D15" s="40"/>
      <c r="E15" s="39" t="s">
        <v>237</v>
      </c>
      <c r="F15" s="39"/>
      <c r="G15" s="42" t="e">
        <f t="shared" ref="G15:G42" si="3">IF(F15&gt;0,D15/F15-1,1-D15/F15)</f>
        <v>#DIV/0!</v>
      </c>
      <c r="H15" s="43"/>
      <c r="I15" s="42" t="e">
        <f t="shared" si="1"/>
        <v>#DIV/0!</v>
      </c>
    </row>
    <row r="16" spans="1:9">
      <c r="A16" s="373"/>
      <c r="B16" s="45" t="s">
        <v>238</v>
      </c>
      <c r="C16" s="39"/>
      <c r="D16" s="40"/>
      <c r="E16" s="41" t="e">
        <f t="shared" ref="E16:E23" si="4">IF(C16&lt;0,2-D16/C16,D16/C16)</f>
        <v>#DIV/0!</v>
      </c>
      <c r="F16" s="39"/>
      <c r="G16" s="42" t="e">
        <f t="shared" si="3"/>
        <v>#DIV/0!</v>
      </c>
      <c r="H16" s="43"/>
      <c r="I16" s="42" t="e">
        <f t="shared" si="1"/>
        <v>#DIV/0!</v>
      </c>
    </row>
    <row r="17" spans="1:9">
      <c r="A17" s="373"/>
      <c r="B17" s="47" t="s">
        <v>239</v>
      </c>
      <c r="C17" s="39"/>
      <c r="D17" s="40"/>
      <c r="E17" s="41" t="e">
        <f t="shared" si="4"/>
        <v>#DIV/0!</v>
      </c>
      <c r="F17" s="39"/>
      <c r="G17" s="42" t="e">
        <f t="shared" si="3"/>
        <v>#DIV/0!</v>
      </c>
      <c r="H17" s="43"/>
      <c r="I17" s="42" t="e">
        <f t="shared" si="1"/>
        <v>#DIV/0!</v>
      </c>
    </row>
    <row r="18" spans="1:9">
      <c r="A18" s="373"/>
      <c r="B18" s="47" t="s">
        <v>240</v>
      </c>
      <c r="C18" s="39"/>
      <c r="D18" s="40"/>
      <c r="E18" s="41" t="e">
        <f t="shared" si="4"/>
        <v>#DIV/0!</v>
      </c>
      <c r="F18" s="39"/>
      <c r="G18" s="42" t="e">
        <f t="shared" si="3"/>
        <v>#DIV/0!</v>
      </c>
      <c r="H18" s="43"/>
      <c r="I18" s="42" t="e">
        <f t="shared" si="1"/>
        <v>#DIV/0!</v>
      </c>
    </row>
    <row r="19" spans="1:9">
      <c r="A19" s="373" t="s">
        <v>250</v>
      </c>
      <c r="B19" s="47" t="s">
        <v>242</v>
      </c>
      <c r="C19" s="39"/>
      <c r="D19" s="40"/>
      <c r="E19" s="41" t="e">
        <f t="shared" si="4"/>
        <v>#DIV/0!</v>
      </c>
      <c r="F19" s="39"/>
      <c r="G19" s="42" t="e">
        <f t="shared" si="3"/>
        <v>#DIV/0!</v>
      </c>
      <c r="H19" s="43"/>
      <c r="I19" s="42" t="e">
        <f t="shared" si="1"/>
        <v>#DIV/0!</v>
      </c>
    </row>
    <row r="20" spans="1:9">
      <c r="A20" s="373"/>
      <c r="B20" s="45" t="s">
        <v>251</v>
      </c>
      <c r="C20" s="39"/>
      <c r="D20" s="40"/>
      <c r="E20" s="41" t="e">
        <f t="shared" si="4"/>
        <v>#DIV/0!</v>
      </c>
      <c r="F20" s="39"/>
      <c r="G20" s="42" t="e">
        <f t="shared" si="3"/>
        <v>#DIV/0!</v>
      </c>
      <c r="H20" s="43"/>
      <c r="I20" s="42" t="e">
        <f t="shared" si="1"/>
        <v>#DIV/0!</v>
      </c>
    </row>
    <row r="21" spans="1:9">
      <c r="A21" s="373"/>
      <c r="B21" s="47" t="s">
        <v>239</v>
      </c>
      <c r="C21" s="39"/>
      <c r="D21" s="40"/>
      <c r="E21" s="41" t="e">
        <f t="shared" si="4"/>
        <v>#DIV/0!</v>
      </c>
      <c r="F21" s="39"/>
      <c r="G21" s="42" t="e">
        <f t="shared" si="3"/>
        <v>#DIV/0!</v>
      </c>
      <c r="H21" s="43"/>
      <c r="I21" s="42" t="e">
        <f t="shared" si="1"/>
        <v>#DIV/0!</v>
      </c>
    </row>
    <row r="22" spans="1:9">
      <c r="A22" s="373"/>
      <c r="B22" s="47" t="s">
        <v>240</v>
      </c>
      <c r="C22" s="39"/>
      <c r="D22" s="40"/>
      <c r="E22" s="41" t="e">
        <f t="shared" si="4"/>
        <v>#DIV/0!</v>
      </c>
      <c r="F22" s="39"/>
      <c r="G22" s="42" t="e">
        <f t="shared" si="3"/>
        <v>#DIV/0!</v>
      </c>
      <c r="H22" s="43"/>
      <c r="I22" s="42" t="e">
        <f t="shared" si="1"/>
        <v>#DIV/0!</v>
      </c>
    </row>
    <row r="23" spans="1:9">
      <c r="A23" s="373" t="s">
        <v>252</v>
      </c>
      <c r="B23" s="47" t="s">
        <v>242</v>
      </c>
      <c r="C23" s="39"/>
      <c r="D23" s="40"/>
      <c r="E23" s="41" t="e">
        <f t="shared" si="4"/>
        <v>#DIV/0!</v>
      </c>
      <c r="F23" s="39"/>
      <c r="G23" s="42" t="e">
        <f t="shared" si="3"/>
        <v>#DIV/0!</v>
      </c>
      <c r="H23" s="43"/>
      <c r="I23" s="42" t="e">
        <f t="shared" si="1"/>
        <v>#DIV/0!</v>
      </c>
    </row>
    <row r="24" spans="1:9">
      <c r="A24" s="373"/>
      <c r="B24" s="38" t="s">
        <v>243</v>
      </c>
      <c r="C24" s="39"/>
      <c r="D24" s="40"/>
      <c r="E24" s="39" t="s">
        <v>237</v>
      </c>
      <c r="F24" s="39"/>
      <c r="G24" s="42" t="e">
        <f t="shared" si="3"/>
        <v>#DIV/0!</v>
      </c>
      <c r="H24" s="43"/>
      <c r="I24" s="42" t="e">
        <f t="shared" si="1"/>
        <v>#DIV/0!</v>
      </c>
    </row>
    <row r="25" spans="1:9">
      <c r="A25" s="373"/>
      <c r="B25" s="45" t="s">
        <v>238</v>
      </c>
      <c r="C25" s="39"/>
      <c r="D25" s="40"/>
      <c r="E25" s="41" t="e">
        <f>IF(C25&lt;0,2-D25/C25,D25/C25)</f>
        <v>#DIV/0!</v>
      </c>
      <c r="F25" s="39"/>
      <c r="G25" s="42" t="e">
        <f t="shared" si="3"/>
        <v>#DIV/0!</v>
      </c>
      <c r="H25" s="43"/>
      <c r="I25" s="42" t="e">
        <f t="shared" si="1"/>
        <v>#DIV/0!</v>
      </c>
    </row>
    <row r="26" spans="1:9">
      <c r="A26" s="373"/>
      <c r="B26" s="47" t="s">
        <v>239</v>
      </c>
      <c r="C26" s="39"/>
      <c r="D26" s="40"/>
      <c r="E26" s="41" t="e">
        <f>IF(C26&lt;0,2-D26/C26,D26/C26)</f>
        <v>#DIV/0!</v>
      </c>
      <c r="F26" s="39"/>
      <c r="G26" s="42" t="e">
        <f t="shared" si="3"/>
        <v>#DIV/0!</v>
      </c>
      <c r="H26" s="43"/>
      <c r="I26" s="42" t="e">
        <f t="shared" si="1"/>
        <v>#DIV/0!</v>
      </c>
    </row>
    <row r="27" spans="1:9">
      <c r="A27" s="373"/>
      <c r="B27" s="47" t="s">
        <v>240</v>
      </c>
      <c r="C27" s="39"/>
      <c r="D27" s="40"/>
      <c r="E27" s="41" t="e">
        <f>IF(C27&lt;0,2-D27/C27,D27/C27)</f>
        <v>#DIV/0!</v>
      </c>
      <c r="F27" s="39"/>
      <c r="G27" s="42" t="e">
        <f t="shared" si="3"/>
        <v>#DIV/0!</v>
      </c>
      <c r="H27" s="43"/>
      <c r="I27" s="42" t="e">
        <f t="shared" si="1"/>
        <v>#DIV/0!</v>
      </c>
    </row>
    <row r="28" spans="1:9" s="49" customFormat="1" ht="13.5" customHeight="1">
      <c r="A28" s="375" t="s">
        <v>253</v>
      </c>
      <c r="B28" s="48" t="s">
        <v>254</v>
      </c>
      <c r="C28" s="39"/>
      <c r="D28" s="40"/>
      <c r="E28" s="41" t="s">
        <v>255</v>
      </c>
      <c r="F28" s="39"/>
      <c r="G28" s="41" t="s">
        <v>255</v>
      </c>
      <c r="H28" s="43"/>
      <c r="I28" s="41" t="s">
        <v>255</v>
      </c>
    </row>
    <row r="29" spans="1:9" s="49" customFormat="1">
      <c r="A29" s="376"/>
      <c r="B29" s="48" t="s">
        <v>243</v>
      </c>
      <c r="C29" s="39"/>
      <c r="D29" s="40"/>
      <c r="E29" s="50" t="e">
        <f>IF(C29&lt;0,2-D29/C29,D29/C29)</f>
        <v>#DIV/0!</v>
      </c>
      <c r="F29" s="39"/>
      <c r="G29" s="42" t="e">
        <f t="shared" si="3"/>
        <v>#DIV/0!</v>
      </c>
      <c r="H29" s="43"/>
      <c r="I29" s="42" t="e">
        <f t="shared" si="1"/>
        <v>#DIV/0!</v>
      </c>
    </row>
    <row r="30" spans="1:9" s="49" customFormat="1">
      <c r="A30" s="376"/>
      <c r="B30" s="48" t="s">
        <v>239</v>
      </c>
      <c r="C30" s="39"/>
      <c r="D30" s="40"/>
      <c r="E30" s="50" t="e">
        <f>IF(C30&lt;0,2-D30/C30,D30/C30)</f>
        <v>#DIV/0!</v>
      </c>
      <c r="F30" s="39"/>
      <c r="G30" s="42" t="e">
        <f t="shared" si="3"/>
        <v>#DIV/0!</v>
      </c>
      <c r="H30" s="43"/>
      <c r="I30" s="42" t="e">
        <f t="shared" si="1"/>
        <v>#DIV/0!</v>
      </c>
    </row>
    <row r="31" spans="1:9" s="49" customFormat="1">
      <c r="A31" s="377"/>
      <c r="B31" s="48" t="s">
        <v>240</v>
      </c>
      <c r="C31" s="39"/>
      <c r="D31" s="51"/>
      <c r="E31" s="50"/>
      <c r="F31" s="39"/>
      <c r="G31" s="42"/>
      <c r="H31" s="43"/>
      <c r="I31" s="42"/>
    </row>
    <row r="32" spans="1:9">
      <c r="A32" s="378" t="s">
        <v>256</v>
      </c>
      <c r="B32" s="47" t="s">
        <v>257</v>
      </c>
      <c r="C32" s="39"/>
      <c r="D32" s="52"/>
      <c r="E32" s="41" t="e">
        <f>IF(C32&lt;0,2-D32/C32,D32/C32)</f>
        <v>#DIV/0!</v>
      </c>
      <c r="F32" s="39"/>
      <c r="G32" s="42" t="e">
        <f t="shared" si="3"/>
        <v>#DIV/0!</v>
      </c>
      <c r="H32" s="43"/>
      <c r="I32" s="42" t="e">
        <f t="shared" si="1"/>
        <v>#DIV/0!</v>
      </c>
    </row>
    <row r="33" spans="1:11">
      <c r="A33" s="379"/>
      <c r="B33" s="47" t="s">
        <v>242</v>
      </c>
      <c r="C33" s="39"/>
      <c r="D33" s="40"/>
      <c r="E33" s="41" t="e">
        <f>IF(C33&lt;0,2-D33/C33,D33/C33)</f>
        <v>#DIV/0!</v>
      </c>
      <c r="F33" s="39"/>
      <c r="G33" s="42" t="e">
        <f t="shared" si="3"/>
        <v>#DIV/0!</v>
      </c>
      <c r="H33" s="43"/>
      <c r="I33" s="42" t="e">
        <f t="shared" si="1"/>
        <v>#DIV/0!</v>
      </c>
    </row>
    <row r="34" spans="1:11">
      <c r="A34" s="380"/>
      <c r="B34" s="47" t="s">
        <v>240</v>
      </c>
      <c r="C34" s="39"/>
      <c r="D34" s="40"/>
      <c r="E34" s="41"/>
      <c r="F34" s="39"/>
      <c r="G34" s="42"/>
      <c r="H34" s="43"/>
      <c r="I34" s="42"/>
    </row>
    <row r="35" spans="1:11">
      <c r="A35" s="373" t="s">
        <v>258</v>
      </c>
      <c r="B35" s="47" t="s">
        <v>242</v>
      </c>
      <c r="C35" s="46"/>
      <c r="D35" s="40"/>
      <c r="E35" s="41" t="e">
        <f>IF(C35&lt;0,2-D35/C35,D35/C35)</f>
        <v>#DIV/0!</v>
      </c>
      <c r="F35" s="39"/>
      <c r="G35" s="42" t="e">
        <f t="shared" si="3"/>
        <v>#DIV/0!</v>
      </c>
      <c r="H35" s="43"/>
      <c r="I35" s="42" t="e">
        <f t="shared" si="1"/>
        <v>#DIV/0!</v>
      </c>
    </row>
    <row r="36" spans="1:11">
      <c r="A36" s="373"/>
      <c r="B36" s="47" t="s">
        <v>243</v>
      </c>
      <c r="C36" s="39"/>
      <c r="D36" s="40"/>
      <c r="E36" s="41" t="s">
        <v>255</v>
      </c>
      <c r="F36" s="39"/>
      <c r="G36" s="42" t="e">
        <f t="shared" si="3"/>
        <v>#DIV/0!</v>
      </c>
      <c r="H36" s="43"/>
      <c r="I36" s="42" t="e">
        <f t="shared" si="1"/>
        <v>#DIV/0!</v>
      </c>
    </row>
    <row r="37" spans="1:11">
      <c r="A37" s="373" t="s">
        <v>259</v>
      </c>
      <c r="B37" s="47" t="s">
        <v>242</v>
      </c>
      <c r="C37" s="39"/>
      <c r="D37" s="40"/>
      <c r="E37" s="41" t="e">
        <f t="shared" ref="E37:E43" si="5">IF(C37&lt;0,2-D37/C37,D37/C37)</f>
        <v>#DIV/0!</v>
      </c>
      <c r="F37" s="39"/>
      <c r="G37" s="42" t="e">
        <f t="shared" si="3"/>
        <v>#DIV/0!</v>
      </c>
      <c r="H37" s="43"/>
      <c r="I37" s="42" t="e">
        <f t="shared" si="1"/>
        <v>#DIV/0!</v>
      </c>
    </row>
    <row r="38" spans="1:11">
      <c r="A38" s="373"/>
      <c r="B38" s="47" t="s">
        <v>243</v>
      </c>
      <c r="C38" s="39"/>
      <c r="D38" s="40"/>
      <c r="E38" s="41" t="e">
        <f t="shared" si="5"/>
        <v>#DIV/0!</v>
      </c>
      <c r="F38" s="39"/>
      <c r="G38" s="42" t="e">
        <f t="shared" si="3"/>
        <v>#DIV/0!</v>
      </c>
      <c r="H38" s="43"/>
      <c r="I38" s="42" t="e">
        <f t="shared" si="1"/>
        <v>#DIV/0!</v>
      </c>
      <c r="K38" s="53"/>
    </row>
    <row r="39" spans="1:11">
      <c r="A39" s="373"/>
      <c r="B39" s="47" t="s">
        <v>239</v>
      </c>
      <c r="C39" s="39"/>
      <c r="D39" s="40"/>
      <c r="E39" s="41" t="e">
        <f t="shared" si="5"/>
        <v>#DIV/0!</v>
      </c>
      <c r="F39" s="39"/>
      <c r="G39" s="42" t="e">
        <f t="shared" si="3"/>
        <v>#DIV/0!</v>
      </c>
      <c r="H39" s="43"/>
      <c r="I39" s="42" t="e">
        <f t="shared" si="1"/>
        <v>#DIV/0!</v>
      </c>
    </row>
    <row r="40" spans="1:11">
      <c r="A40" s="373" t="s">
        <v>260</v>
      </c>
      <c r="B40" s="47" t="s">
        <v>242</v>
      </c>
      <c r="C40" s="39"/>
      <c r="D40" s="40"/>
      <c r="E40" s="41" t="e">
        <f t="shared" si="5"/>
        <v>#DIV/0!</v>
      </c>
      <c r="F40" s="39"/>
      <c r="G40" s="42" t="e">
        <f t="shared" si="3"/>
        <v>#DIV/0!</v>
      </c>
      <c r="H40" s="43"/>
      <c r="I40" s="42" t="e">
        <f t="shared" si="1"/>
        <v>#DIV/0!</v>
      </c>
    </row>
    <row r="41" spans="1:11">
      <c r="A41" s="373"/>
      <c r="B41" s="47" t="s">
        <v>243</v>
      </c>
      <c r="C41" s="39"/>
      <c r="D41" s="40"/>
      <c r="E41" s="41" t="e">
        <f t="shared" si="5"/>
        <v>#DIV/0!</v>
      </c>
      <c r="F41" s="39"/>
      <c r="G41" s="42" t="e">
        <f t="shared" si="3"/>
        <v>#DIV/0!</v>
      </c>
      <c r="H41" s="43"/>
      <c r="I41" s="42" t="e">
        <f t="shared" si="1"/>
        <v>#DIV/0!</v>
      </c>
    </row>
    <row r="42" spans="1:11">
      <c r="A42" s="373"/>
      <c r="B42" s="47" t="s">
        <v>239</v>
      </c>
      <c r="C42" s="39"/>
      <c r="D42" s="40"/>
      <c r="E42" s="41" t="e">
        <f t="shared" si="5"/>
        <v>#DIV/0!</v>
      </c>
      <c r="F42" s="39"/>
      <c r="G42" s="42" t="e">
        <f t="shared" si="3"/>
        <v>#DIV/0!</v>
      </c>
      <c r="H42" s="43"/>
      <c r="I42" s="42" t="e">
        <f t="shared" si="1"/>
        <v>#DIV/0!</v>
      </c>
    </row>
    <row r="43" spans="1:11">
      <c r="A43" s="373" t="s">
        <v>261</v>
      </c>
      <c r="B43" s="54" t="s">
        <v>254</v>
      </c>
      <c r="C43" s="39"/>
      <c r="D43" s="40"/>
      <c r="E43" s="41" t="e">
        <f t="shared" si="5"/>
        <v>#DIV/0!</v>
      </c>
      <c r="F43" s="39"/>
      <c r="G43" s="42" t="s">
        <v>255</v>
      </c>
      <c r="H43" s="43"/>
      <c r="I43" s="42" t="e">
        <f t="shared" si="1"/>
        <v>#DIV/0!</v>
      </c>
    </row>
    <row r="44" spans="1:11">
      <c r="A44" s="373"/>
      <c r="B44" s="54" t="s">
        <v>243</v>
      </c>
      <c r="C44" s="39"/>
      <c r="D44" s="40"/>
      <c r="E44" s="39" t="s">
        <v>255</v>
      </c>
      <c r="F44" s="39"/>
      <c r="G44" s="42" t="s">
        <v>255</v>
      </c>
      <c r="H44" s="43"/>
      <c r="I44" s="42" t="e">
        <f t="shared" si="1"/>
        <v>#DIV/0!</v>
      </c>
    </row>
    <row r="45" spans="1:11">
      <c r="A45" s="373"/>
      <c r="B45" s="45" t="s">
        <v>238</v>
      </c>
      <c r="C45" s="39"/>
      <c r="D45" s="40"/>
      <c r="E45" s="41" t="e">
        <f>IF(C45&lt;0,2-D45/C45,D45/C45)</f>
        <v>#DIV/0!</v>
      </c>
      <c r="F45" s="39"/>
      <c r="G45" s="42" t="s">
        <v>255</v>
      </c>
      <c r="H45" s="43"/>
      <c r="I45" s="42" t="s">
        <v>255</v>
      </c>
    </row>
    <row r="46" spans="1:11">
      <c r="A46" s="373"/>
      <c r="B46" s="54" t="s">
        <v>239</v>
      </c>
      <c r="C46" s="39"/>
      <c r="D46" s="40"/>
      <c r="E46" s="41" t="e">
        <f>IF(C46&lt;0,2-D46/C46,D46/C46)</f>
        <v>#DIV/0!</v>
      </c>
      <c r="F46" s="39"/>
      <c r="G46" s="42" t="s">
        <v>255</v>
      </c>
      <c r="H46" s="43"/>
      <c r="I46" s="42" t="e">
        <f t="shared" si="1"/>
        <v>#DIV/0!</v>
      </c>
    </row>
    <row r="47" spans="1:11">
      <c r="A47" s="373" t="s">
        <v>262</v>
      </c>
      <c r="B47" s="54" t="s">
        <v>254</v>
      </c>
      <c r="C47" s="55"/>
      <c r="D47" s="40"/>
      <c r="E47" s="41" t="e">
        <f>IF(C47&lt;0,2-D47/C47,D47/C47)</f>
        <v>#DIV/0!</v>
      </c>
      <c r="G47" s="42" t="s">
        <v>255</v>
      </c>
      <c r="H47" s="43"/>
      <c r="I47" s="42" t="e">
        <f t="shared" si="1"/>
        <v>#DIV/0!</v>
      </c>
    </row>
    <row r="48" spans="1:11">
      <c r="A48" s="373"/>
      <c r="B48" s="54" t="s">
        <v>243</v>
      </c>
      <c r="C48" s="57"/>
      <c r="D48" s="58"/>
      <c r="E48" s="41" t="s">
        <v>237</v>
      </c>
      <c r="F48" s="42"/>
      <c r="G48" s="42" t="s">
        <v>255</v>
      </c>
      <c r="H48" s="39"/>
      <c r="I48" s="42" t="e">
        <f>IF(H48&gt;0,D48/H48-1,1-D48/H48)</f>
        <v>#DIV/0!</v>
      </c>
    </row>
    <row r="49" spans="1:9">
      <c r="A49" s="373"/>
      <c r="B49" s="45" t="s">
        <v>238</v>
      </c>
      <c r="C49" s="55"/>
      <c r="D49" s="40"/>
      <c r="E49" s="41" t="e">
        <f t="shared" ref="E49:E54" si="6">IF(C49&lt;0,2-D49/C49,D49/C49)</f>
        <v>#DIV/0!</v>
      </c>
      <c r="F49" s="42"/>
      <c r="G49" s="42" t="s">
        <v>255</v>
      </c>
      <c r="H49" s="43"/>
      <c r="I49" s="42">
        <v>0</v>
      </c>
    </row>
    <row r="50" spans="1:9">
      <c r="A50" s="373"/>
      <c r="B50" s="54" t="s">
        <v>239</v>
      </c>
      <c r="C50" s="55"/>
      <c r="D50" s="40"/>
      <c r="E50" s="41" t="e">
        <f t="shared" si="6"/>
        <v>#DIV/0!</v>
      </c>
      <c r="F50" s="42"/>
      <c r="G50" s="42" t="s">
        <v>255</v>
      </c>
      <c r="H50" s="43"/>
      <c r="I50" s="42" t="s">
        <v>255</v>
      </c>
    </row>
    <row r="51" spans="1:9">
      <c r="A51" s="373" t="s">
        <v>263</v>
      </c>
      <c r="B51" s="47" t="s">
        <v>242</v>
      </c>
      <c r="C51" s="39"/>
      <c r="D51" s="40"/>
      <c r="E51" s="41" t="e">
        <f t="shared" si="6"/>
        <v>#DIV/0!</v>
      </c>
      <c r="F51" s="39"/>
      <c r="G51" s="42" t="e">
        <f>IF(F51&gt;0,D51/F51-1,1-D51/F51)</f>
        <v>#DIV/0!</v>
      </c>
      <c r="H51" s="43"/>
      <c r="I51" s="42" t="e">
        <f>IF(H51&gt;0,D51/H51-1,1-D51/H51)</f>
        <v>#DIV/0!</v>
      </c>
    </row>
    <row r="52" spans="1:9">
      <c r="A52" s="373"/>
      <c r="B52" s="47" t="s">
        <v>243</v>
      </c>
      <c r="C52" s="39"/>
      <c r="D52" s="40"/>
      <c r="E52" s="41" t="e">
        <f t="shared" si="6"/>
        <v>#DIV/0!</v>
      </c>
      <c r="F52" s="39"/>
      <c r="G52" s="42" t="e">
        <f>IF(F52&gt;0,D52/F52-1,1-D52/F52)</f>
        <v>#DIV/0!</v>
      </c>
      <c r="H52" s="43"/>
      <c r="I52" s="42" t="e">
        <f t="shared" ref="I52:I60" si="7">IF(H52&gt;0,D52/H52-1,1-D52/H52)</f>
        <v>#DIV/0!</v>
      </c>
    </row>
    <row r="53" spans="1:9">
      <c r="A53" s="373"/>
      <c r="B53" s="47" t="s">
        <v>239</v>
      </c>
      <c r="C53" s="39"/>
      <c r="D53" s="59"/>
      <c r="E53" s="41" t="e">
        <f t="shared" si="6"/>
        <v>#DIV/0!</v>
      </c>
      <c r="F53" s="39"/>
      <c r="G53" s="42" t="s">
        <v>255</v>
      </c>
      <c r="H53" s="43"/>
      <c r="I53" s="42" t="e">
        <f t="shared" si="7"/>
        <v>#DIV/0!</v>
      </c>
    </row>
    <row r="54" spans="1:9">
      <c r="A54" s="373" t="s">
        <v>264</v>
      </c>
      <c r="B54" s="45" t="s">
        <v>265</v>
      </c>
      <c r="C54" s="39"/>
      <c r="D54" s="40"/>
      <c r="E54" s="41" t="e">
        <f t="shared" si="6"/>
        <v>#DIV/0!</v>
      </c>
      <c r="F54" s="39"/>
      <c r="G54" s="42" t="e">
        <f t="shared" ref="G54:G60" si="8">IF(F54&gt;0,D54/F54-1,1-D54/F54)</f>
        <v>#DIV/0!</v>
      </c>
      <c r="H54" s="43"/>
      <c r="I54" s="42" t="e">
        <f t="shared" si="7"/>
        <v>#DIV/0!</v>
      </c>
    </row>
    <row r="55" spans="1:9">
      <c r="A55" s="373"/>
      <c r="B55" s="47" t="s">
        <v>243</v>
      </c>
      <c r="C55" s="41"/>
      <c r="D55" s="40"/>
      <c r="E55" s="41" t="s">
        <v>255</v>
      </c>
      <c r="F55" s="39"/>
      <c r="G55" s="42" t="e">
        <f t="shared" si="8"/>
        <v>#DIV/0!</v>
      </c>
      <c r="H55" s="43"/>
      <c r="I55" s="42" t="e">
        <f t="shared" si="7"/>
        <v>#DIV/0!</v>
      </c>
    </row>
    <row r="56" spans="1:9">
      <c r="A56" s="373"/>
      <c r="B56" s="45" t="s">
        <v>238</v>
      </c>
      <c r="C56" s="39"/>
      <c r="D56" s="40"/>
      <c r="E56" s="41" t="e">
        <f>IF(C56&lt;0,2-D56/C56,D56/C56)</f>
        <v>#DIV/0!</v>
      </c>
      <c r="F56" s="39"/>
      <c r="G56" s="42" t="e">
        <f t="shared" si="8"/>
        <v>#DIV/0!</v>
      </c>
      <c r="H56" s="43"/>
      <c r="I56" s="42" t="e">
        <f>IF(H56&gt;0,D56/H56-1,1-D56/H56)</f>
        <v>#DIV/0!</v>
      </c>
    </row>
    <row r="57" spans="1:9" s="64" customFormat="1">
      <c r="A57" s="381" t="s">
        <v>266</v>
      </c>
      <c r="B57" s="60" t="s">
        <v>242</v>
      </c>
      <c r="C57" s="61">
        <f>C35+C33+C40+C37+C23+C43+C28+C9+C4+C14+C19+C51++C47+C54</f>
        <v>0</v>
      </c>
      <c r="D57" s="61">
        <f>D35+D33+D40+D37+D23+D43+D28+D9+D4+D14+D19+D51++D47+D54</f>
        <v>0</v>
      </c>
      <c r="E57" s="62" t="e">
        <f t="shared" ref="E57:E60" si="9">IF(C57&lt;0,2-D57/C57,D57/C57)</f>
        <v>#DIV/0!</v>
      </c>
      <c r="F57" s="61">
        <f>F35+F33+F40+F37+F23+F43+F28+F9+F4+F14+F19+F51++F47+F54</f>
        <v>0</v>
      </c>
      <c r="G57" s="63" t="e">
        <f t="shared" si="8"/>
        <v>#DIV/0!</v>
      </c>
      <c r="H57" s="61">
        <f>H35+H33+H40+H37+H23+H43+H28+H9+H4+H14+H19+H51++H47+H54</f>
        <v>0</v>
      </c>
      <c r="I57" s="63" t="e">
        <f>IF(H57&gt;0,D57/H57-1,1-D57/H57)</f>
        <v>#DIV/0!</v>
      </c>
    </row>
    <row r="58" spans="1:9" s="64" customFormat="1">
      <c r="A58" s="381"/>
      <c r="B58" s="60" t="s">
        <v>251</v>
      </c>
      <c r="C58" s="61">
        <f>C36+C34+C41+C38+C24+C44+C29+C10+C5+C15+C20+C52+C48+C56</f>
        <v>0</v>
      </c>
      <c r="D58" s="61">
        <f>D36+D34+D41+D38+D24+D44+D29+D10+D5+D15+D20+D52+D48+D56</f>
        <v>0</v>
      </c>
      <c r="E58" s="62" t="e">
        <f t="shared" si="9"/>
        <v>#DIV/0!</v>
      </c>
      <c r="F58" s="61">
        <f>F36+F34+F41+F38+F24+F44+F29+F10+F5+F15+F20+F52+F48+F56</f>
        <v>0</v>
      </c>
      <c r="G58" s="63" t="e">
        <f t="shared" si="8"/>
        <v>#DIV/0!</v>
      </c>
      <c r="H58" s="61">
        <f>H36+H34+H41+H38+H24+H44+H29+H10+H5+H15+H20+H52+H48+H56</f>
        <v>0</v>
      </c>
      <c r="I58" s="62" t="e">
        <f>IF(H58&gt;0,D58/H58-1,1-D58/H58)</f>
        <v>#DIV/0!</v>
      </c>
    </row>
    <row r="59" spans="1:9" s="64" customFormat="1">
      <c r="A59" s="381"/>
      <c r="B59" s="60" t="s">
        <v>239</v>
      </c>
      <c r="C59" s="61">
        <f>C42+C26+C46+C30+C7+C12+C17+C21+C39+C53+C50</f>
        <v>0</v>
      </c>
      <c r="D59" s="61">
        <f>D42+D26+D46+D30+D7+D12+D17+D21+D39+D53+D50</f>
        <v>0</v>
      </c>
      <c r="E59" s="62" t="e">
        <f t="shared" si="9"/>
        <v>#DIV/0!</v>
      </c>
      <c r="F59" s="61">
        <f>F42+F26+F46+F30+F7+F12+F17+F21+F39+F53+F50</f>
        <v>0</v>
      </c>
      <c r="G59" s="63" t="e">
        <f t="shared" si="8"/>
        <v>#DIV/0!</v>
      </c>
      <c r="H59" s="61">
        <f>H42+H26+H46+H30+H7+H12+H17+H21+H39+H53+H50</f>
        <v>0</v>
      </c>
      <c r="I59" s="62" t="e">
        <f t="shared" si="7"/>
        <v>#DIV/0!</v>
      </c>
    </row>
    <row r="60" spans="1:9" s="64" customFormat="1">
      <c r="A60" s="381"/>
      <c r="B60" s="60" t="s">
        <v>240</v>
      </c>
      <c r="C60" s="61">
        <f>C27+C13+C8+C18+C22</f>
        <v>0</v>
      </c>
      <c r="D60" s="61">
        <f>D27+D13+D8+D18+D22</f>
        <v>0</v>
      </c>
      <c r="E60" s="62" t="e">
        <f t="shared" si="9"/>
        <v>#DIV/0!</v>
      </c>
      <c r="F60" s="61">
        <f>F27+F13+F8+F18+F22</f>
        <v>0</v>
      </c>
      <c r="G60" s="63" t="e">
        <f t="shared" si="8"/>
        <v>#DIV/0!</v>
      </c>
      <c r="H60" s="61">
        <f>H27+H13+H8+H18+H22</f>
        <v>0</v>
      </c>
      <c r="I60" s="62" t="e">
        <f t="shared" si="7"/>
        <v>#DIV/0!</v>
      </c>
    </row>
    <row r="61" spans="1:9" s="64" customFormat="1">
      <c r="A61" s="65"/>
      <c r="C61" s="66"/>
      <c r="D61" s="67"/>
      <c r="E61" s="67"/>
      <c r="F61" s="67"/>
      <c r="G61" s="68"/>
      <c r="H61" s="69"/>
      <c r="I61" s="66"/>
    </row>
    <row r="62" spans="1:9">
      <c r="D62" s="67"/>
      <c r="F62" s="67"/>
    </row>
    <row r="63" spans="1:9">
      <c r="A63" s="382"/>
      <c r="B63" s="382"/>
      <c r="D63" s="67"/>
      <c r="F63" s="67"/>
    </row>
    <row r="64" spans="1:9">
      <c r="D64" s="67"/>
      <c r="F64" s="67"/>
    </row>
    <row r="65" spans="4:6">
      <c r="D65" s="67"/>
      <c r="F65" s="67"/>
    </row>
    <row r="66" spans="4:6">
      <c r="D66" s="67"/>
      <c r="F66" s="67"/>
    </row>
    <row r="67" spans="4:6">
      <c r="D67" s="67"/>
      <c r="F67" s="67"/>
    </row>
    <row r="68" spans="4:6">
      <c r="D68" s="67"/>
      <c r="F68" s="67"/>
    </row>
    <row r="69" spans="4:6">
      <c r="D69" s="67"/>
      <c r="F69" s="67"/>
    </row>
    <row r="70" spans="4:6">
      <c r="D70" s="67"/>
      <c r="F70" s="67"/>
    </row>
    <row r="71" spans="4:6">
      <c r="D71" s="67"/>
      <c r="F71" s="67"/>
    </row>
    <row r="72" spans="4:6">
      <c r="D72" s="67"/>
      <c r="F72" s="67"/>
    </row>
    <row r="73" spans="4:6">
      <c r="D73" s="67"/>
      <c r="F73" s="67"/>
    </row>
    <row r="74" spans="4:6">
      <c r="D74" s="67"/>
      <c r="F74" s="67"/>
    </row>
    <row r="75" spans="4:6">
      <c r="D75" s="67"/>
      <c r="F75" s="67"/>
    </row>
    <row r="76" spans="4:6">
      <c r="D76" s="67"/>
      <c r="F76" s="67"/>
    </row>
    <row r="77" spans="4:6">
      <c r="D77" s="67"/>
      <c r="F77" s="67"/>
    </row>
    <row r="78" spans="4:6">
      <c r="D78" s="67"/>
      <c r="F78" s="67"/>
    </row>
    <row r="79" spans="4:6">
      <c r="D79" s="67"/>
      <c r="F79" s="67"/>
    </row>
    <row r="80" spans="4:6">
      <c r="D80" s="67"/>
      <c r="F80" s="67"/>
    </row>
    <row r="81" spans="4:6">
      <c r="D81" s="67"/>
      <c r="F81" s="67"/>
    </row>
    <row r="82" spans="4:6">
      <c r="D82" s="67"/>
      <c r="F82" s="67"/>
    </row>
    <row r="83" spans="4:6">
      <c r="D83" s="67"/>
      <c r="F83" s="67"/>
    </row>
    <row r="84" spans="4:6">
      <c r="D84" s="67"/>
      <c r="F84" s="67"/>
    </row>
    <row r="85" spans="4:6">
      <c r="D85" s="67"/>
      <c r="F85" s="67"/>
    </row>
    <row r="86" spans="4:6">
      <c r="D86" s="67"/>
      <c r="F86" s="67"/>
    </row>
    <row r="87" spans="4:6">
      <c r="D87" s="67"/>
      <c r="F87" s="67"/>
    </row>
    <row r="88" spans="4:6">
      <c r="D88" s="67"/>
      <c r="F88" s="67"/>
    </row>
    <row r="89" spans="4:6">
      <c r="D89" s="67"/>
      <c r="F89" s="67"/>
    </row>
    <row r="90" spans="4:6">
      <c r="D90" s="67"/>
      <c r="F90" s="67"/>
    </row>
    <row r="91" spans="4:6">
      <c r="D91" s="67"/>
      <c r="F91" s="67"/>
    </row>
    <row r="92" spans="4:6">
      <c r="D92" s="67"/>
      <c r="F92" s="67"/>
    </row>
  </sheetData>
  <mergeCells count="17">
    <mergeCell ref="A47:A50"/>
    <mergeCell ref="A51:A53"/>
    <mergeCell ref="A54:A56"/>
    <mergeCell ref="A57:A60"/>
    <mergeCell ref="A63:B63"/>
    <mergeCell ref="A43:A46"/>
    <mergeCell ref="A1:I1"/>
    <mergeCell ref="A4:A8"/>
    <mergeCell ref="A9:A13"/>
    <mergeCell ref="A14:A18"/>
    <mergeCell ref="A19:A22"/>
    <mergeCell ref="A23:A27"/>
    <mergeCell ref="A28:A31"/>
    <mergeCell ref="A32:A34"/>
    <mergeCell ref="A35:A36"/>
    <mergeCell ref="A37:A39"/>
    <mergeCell ref="A40:A42"/>
  </mergeCells>
  <phoneticPr fontId="3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2"/>
  <sheetViews>
    <sheetView workbookViewId="0">
      <selection activeCell="C2" sqref="C2"/>
    </sheetView>
  </sheetViews>
  <sheetFormatPr defaultRowHeight="13.5"/>
  <cols>
    <col min="1" max="1" width="9" style="93"/>
    <col min="2" max="2" width="13.5" style="82" customWidth="1"/>
    <col min="3" max="6" width="11.75" style="99" customWidth="1"/>
    <col min="7" max="7" width="14" style="95" customWidth="1"/>
    <col min="8" max="8" width="13.125" style="96" customWidth="1"/>
    <col min="9" max="9" width="15.625" style="97" customWidth="1"/>
    <col min="10" max="10" width="11.125" style="95" customWidth="1"/>
    <col min="11" max="11" width="16.5" style="95" customWidth="1"/>
    <col min="12" max="12" width="13.125" style="96" customWidth="1"/>
    <col min="13" max="13" width="13.625" style="100" customWidth="1"/>
    <col min="14" max="14" width="9" style="97"/>
    <col min="15" max="16384" width="9" style="82"/>
  </cols>
  <sheetData>
    <row r="1" spans="1:14" s="75" customFormat="1" ht="24" customHeight="1">
      <c r="A1" s="386" t="s">
        <v>267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74"/>
      <c r="N1" s="74"/>
    </row>
    <row r="2" spans="1:14" s="31" customFormat="1" ht="22.5">
      <c r="A2" s="16" t="s">
        <v>217</v>
      </c>
      <c r="B2" s="26" t="s">
        <v>268</v>
      </c>
      <c r="D2" s="26" t="s">
        <v>269</v>
      </c>
      <c r="F2" s="26" t="s">
        <v>270</v>
      </c>
      <c r="G2" s="29"/>
      <c r="H2" s="31" t="s">
        <v>271</v>
      </c>
      <c r="I2" s="28" t="s">
        <v>222</v>
      </c>
      <c r="K2" s="26" t="s">
        <v>223</v>
      </c>
      <c r="L2" s="29" t="s">
        <v>272</v>
      </c>
      <c r="N2" s="30"/>
    </row>
    <row r="3" spans="1:14" ht="27">
      <c r="A3" s="76" t="s">
        <v>273</v>
      </c>
      <c r="B3" s="77" t="s">
        <v>226</v>
      </c>
      <c r="C3" s="78" t="s">
        <v>274</v>
      </c>
      <c r="D3" s="78" t="s">
        <v>171</v>
      </c>
      <c r="E3" s="78" t="s">
        <v>275</v>
      </c>
      <c r="F3" s="78" t="s">
        <v>182</v>
      </c>
      <c r="G3" s="34" t="s">
        <v>276</v>
      </c>
      <c r="H3" s="32" t="s">
        <v>277</v>
      </c>
      <c r="I3" s="79" t="s">
        <v>278</v>
      </c>
      <c r="J3" s="80" t="s">
        <v>279</v>
      </c>
      <c r="K3" s="34" t="s">
        <v>276</v>
      </c>
      <c r="L3" s="81" t="s">
        <v>277</v>
      </c>
      <c r="M3" s="82"/>
      <c r="N3" s="82"/>
    </row>
    <row r="4" spans="1:14" ht="14.25">
      <c r="A4" s="387" t="s">
        <v>280</v>
      </c>
      <c r="B4" s="83" t="s">
        <v>242</v>
      </c>
      <c r="C4" s="84"/>
      <c r="D4" s="84"/>
      <c r="E4" s="84"/>
      <c r="F4" s="41" t="e">
        <f>IF(D4&lt;0,2-E4/D4,E4/D4)</f>
        <v>#DIV/0!</v>
      </c>
      <c r="G4" s="39"/>
      <c r="H4" s="85" t="e">
        <f>IF(G4&gt;0,(E4+E9)/G4-1,1-(E4+E9)/G4)</f>
        <v>#DIV/0!</v>
      </c>
      <c r="I4" s="86"/>
      <c r="J4" s="85" t="e">
        <f>IF(C4&lt;0,2-I4/C4,I4/C4)</f>
        <v>#DIV/0!</v>
      </c>
      <c r="K4" s="39"/>
      <c r="L4" s="85" t="e">
        <f>IF(K4&gt;0,(I4+I9)/K4-1,1-(I4+I9)/K4)</f>
        <v>#DIV/0!</v>
      </c>
      <c r="M4" s="82"/>
      <c r="N4" s="82"/>
    </row>
    <row r="5" spans="1:14" ht="14.25">
      <c r="A5" s="387"/>
      <c r="B5" s="83" t="s">
        <v>243</v>
      </c>
      <c r="C5" s="84"/>
      <c r="D5" s="84"/>
      <c r="E5" s="84"/>
      <c r="F5" s="41" t="e">
        <f t="shared" ref="F5:F58" si="0">IF(D5&lt;0,2-E5/D5,E5/D5)</f>
        <v>#DIV/0!</v>
      </c>
      <c r="G5" s="39"/>
      <c r="H5" s="85" t="e">
        <f>IF(G5&gt;0,(E5+E10)/G5-1,1-(E5+E10)/G5)</f>
        <v>#DIV/0!</v>
      </c>
      <c r="I5" s="86"/>
      <c r="J5" s="85" t="s">
        <v>281</v>
      </c>
      <c r="K5" s="39"/>
      <c r="L5" s="85" t="e">
        <f>IF(K5&gt;0,(I5+I10)/K5-1,1-(I5+I10)/K5)</f>
        <v>#DIV/0!</v>
      </c>
      <c r="M5" s="82"/>
      <c r="N5" s="82"/>
    </row>
    <row r="6" spans="1:14" ht="14.25">
      <c r="A6" s="388"/>
      <c r="B6" s="47" t="s">
        <v>238</v>
      </c>
      <c r="C6" s="84"/>
      <c r="D6" s="84"/>
      <c r="E6" s="84"/>
      <c r="F6" s="41" t="e">
        <f t="shared" si="0"/>
        <v>#DIV/0!</v>
      </c>
      <c r="G6" s="39"/>
      <c r="H6" s="85" t="e">
        <f>IF(G6&gt;0,(E6+E11)/G6-1,1-(E6+E11)/G6)</f>
        <v>#DIV/0!</v>
      </c>
      <c r="I6" s="86"/>
      <c r="J6" s="85" t="e">
        <f>IF(C6&lt;0,2-I6/C6,I6/C6)</f>
        <v>#DIV/0!</v>
      </c>
      <c r="K6" s="39"/>
      <c r="L6" s="85" t="e">
        <f>IF(K6&gt;0,(I6+I11)/K6-1,1-(I6+I11)/K6)</f>
        <v>#DIV/0!</v>
      </c>
      <c r="M6" s="82"/>
      <c r="N6" s="82"/>
    </row>
    <row r="7" spans="1:14" ht="14.25">
      <c r="A7" s="388"/>
      <c r="B7" s="83" t="s">
        <v>239</v>
      </c>
      <c r="C7" s="84"/>
      <c r="D7" s="84"/>
      <c r="E7" s="84"/>
      <c r="F7" s="41" t="e">
        <f t="shared" si="0"/>
        <v>#DIV/0!</v>
      </c>
      <c r="G7" s="39"/>
      <c r="H7" s="85" t="e">
        <f>IF(G7&gt;0,(E7+E12)/G7-1,1-(E7+E12)/G7)</f>
        <v>#DIV/0!</v>
      </c>
      <c r="I7" s="86"/>
      <c r="J7" s="85" t="e">
        <f>IF(C7&lt;0,2-I7/C7,I7/C7)</f>
        <v>#DIV/0!</v>
      </c>
      <c r="K7" s="39"/>
      <c r="L7" s="85" t="e">
        <f>IF(K7&gt;0,(I7+I12)/K7-1,1-(I7+I12)/K7)</f>
        <v>#DIV/0!</v>
      </c>
      <c r="M7" s="82"/>
      <c r="N7" s="82"/>
    </row>
    <row r="8" spans="1:14" ht="14.25">
      <c r="A8" s="388"/>
      <c r="B8" s="83" t="s">
        <v>240</v>
      </c>
      <c r="C8" s="84"/>
      <c r="D8" s="84"/>
      <c r="E8" s="84"/>
      <c r="F8" s="41" t="e">
        <f t="shared" si="0"/>
        <v>#DIV/0!</v>
      </c>
      <c r="G8" s="39"/>
      <c r="H8" s="85" t="e">
        <f>IF(G8&gt;0,(E8+E13)/G8-1,1-(E8+E13)/G8)</f>
        <v>#DIV/0!</v>
      </c>
      <c r="I8" s="86"/>
      <c r="J8" s="85" t="e">
        <f>IF(C8&lt;0,2-I8/C8,I8/C8)</f>
        <v>#DIV/0!</v>
      </c>
      <c r="K8" s="39"/>
      <c r="L8" s="85" t="e">
        <f>IF(K8&gt;0,(I8+I13)/K8-1,1-(I8+I13)/K8)</f>
        <v>#DIV/0!</v>
      </c>
      <c r="M8" s="82"/>
      <c r="N8" s="82"/>
    </row>
    <row r="9" spans="1:14">
      <c r="A9" s="373" t="s">
        <v>241</v>
      </c>
      <c r="B9" s="38" t="s">
        <v>242</v>
      </c>
      <c r="C9" s="39"/>
      <c r="D9" s="39"/>
      <c r="E9" s="39"/>
      <c r="F9" s="41" t="e">
        <f t="shared" si="0"/>
        <v>#DIV/0!</v>
      </c>
      <c r="G9" s="39"/>
      <c r="H9" s="87" t="s">
        <v>281</v>
      </c>
      <c r="I9" s="86"/>
      <c r="J9" s="88" t="s">
        <v>255</v>
      </c>
      <c r="K9" s="39"/>
      <c r="L9" s="87" t="s">
        <v>255</v>
      </c>
      <c r="M9" s="82"/>
      <c r="N9" s="82"/>
    </row>
    <row r="10" spans="1:14" ht="14.25">
      <c r="A10" s="373"/>
      <c r="B10" s="38" t="s">
        <v>243</v>
      </c>
      <c r="C10" s="84"/>
      <c r="D10" s="84"/>
      <c r="E10" s="84"/>
      <c r="F10" s="41" t="e">
        <f t="shared" si="0"/>
        <v>#DIV/0!</v>
      </c>
      <c r="G10" s="39"/>
      <c r="H10" s="87" t="s">
        <v>255</v>
      </c>
      <c r="I10" s="86"/>
      <c r="J10" s="88" t="s">
        <v>255</v>
      </c>
      <c r="K10" s="39"/>
      <c r="L10" s="87" t="s">
        <v>255</v>
      </c>
      <c r="M10" s="82"/>
      <c r="N10" s="82"/>
    </row>
    <row r="11" spans="1:14">
      <c r="A11" s="373"/>
      <c r="B11" s="47" t="s">
        <v>238</v>
      </c>
      <c r="C11" s="39"/>
      <c r="D11" s="39"/>
      <c r="E11" s="39"/>
      <c r="F11" s="41" t="e">
        <f t="shared" si="0"/>
        <v>#DIV/0!</v>
      </c>
      <c r="G11" s="39"/>
      <c r="H11" s="87" t="s">
        <v>255</v>
      </c>
      <c r="I11" s="86"/>
      <c r="J11" s="88" t="s">
        <v>255</v>
      </c>
      <c r="K11" s="39"/>
      <c r="L11" s="87" t="s">
        <v>255</v>
      </c>
      <c r="M11" s="82"/>
      <c r="N11" s="82"/>
    </row>
    <row r="12" spans="1:14">
      <c r="A12" s="373"/>
      <c r="B12" s="38" t="s">
        <v>239</v>
      </c>
      <c r="C12" s="39"/>
      <c r="D12" s="39"/>
      <c r="E12" s="39"/>
      <c r="F12" s="41" t="e">
        <f t="shared" si="0"/>
        <v>#DIV/0!</v>
      </c>
      <c r="G12" s="39"/>
      <c r="H12" s="87" t="s">
        <v>255</v>
      </c>
      <c r="I12" s="86"/>
      <c r="J12" s="88" t="s">
        <v>255</v>
      </c>
      <c r="K12" s="39"/>
      <c r="L12" s="87" t="s">
        <v>255</v>
      </c>
      <c r="M12" s="82"/>
      <c r="N12" s="82"/>
    </row>
    <row r="13" spans="1:14">
      <c r="A13" s="373"/>
      <c r="B13" s="38" t="s">
        <v>240</v>
      </c>
      <c r="C13" s="39"/>
      <c r="D13" s="39"/>
      <c r="E13" s="39"/>
      <c r="F13" s="41" t="e">
        <f t="shared" si="0"/>
        <v>#DIV/0!</v>
      </c>
      <c r="G13" s="39"/>
      <c r="H13" s="87" t="s">
        <v>255</v>
      </c>
      <c r="I13" s="86"/>
      <c r="J13" s="88" t="s">
        <v>255</v>
      </c>
      <c r="K13" s="39"/>
      <c r="L13" s="87" t="s">
        <v>255</v>
      </c>
      <c r="M13" s="82"/>
      <c r="N13" s="82"/>
    </row>
    <row r="14" spans="1:14" ht="14.25">
      <c r="A14" s="383" t="s">
        <v>282</v>
      </c>
      <c r="B14" s="83" t="s">
        <v>242</v>
      </c>
      <c r="C14" s="84"/>
      <c r="D14" s="84"/>
      <c r="E14" s="84"/>
      <c r="F14" s="41" t="e">
        <f t="shared" si="0"/>
        <v>#DIV/0!</v>
      </c>
      <c r="G14" s="39"/>
      <c r="H14" s="85" t="e">
        <f>IF(G13&gt;0,E14/G13-1,1-E14/G13)</f>
        <v>#DIV/0!</v>
      </c>
      <c r="I14" s="86"/>
      <c r="J14" s="85" t="e">
        <f t="shared" ref="J14:J54" si="1">IF(C14&lt;0,2-I14/C14,I14/C14)</f>
        <v>#DIV/0!</v>
      </c>
      <c r="K14" s="39"/>
      <c r="L14" s="85" t="e">
        <f>IF(K13&gt;0,I14/K13-1,1-I14/K13)</f>
        <v>#DIV/0!</v>
      </c>
      <c r="M14" s="82"/>
      <c r="N14" s="82"/>
    </row>
    <row r="15" spans="1:14" ht="14.25">
      <c r="A15" s="384"/>
      <c r="B15" s="83" t="s">
        <v>243</v>
      </c>
      <c r="C15" s="84"/>
      <c r="D15" s="84"/>
      <c r="E15" s="84"/>
      <c r="F15" s="41" t="e">
        <f t="shared" si="0"/>
        <v>#DIV/0!</v>
      </c>
      <c r="G15" s="39"/>
      <c r="H15" s="85" t="e">
        <f t="shared" ref="H15:H54" si="2">IF(G14&gt;0,E15/G14-1,1-E15/G14)</f>
        <v>#DIV/0!</v>
      </c>
      <c r="I15" s="86"/>
      <c r="J15" s="85" t="e">
        <f t="shared" si="1"/>
        <v>#DIV/0!</v>
      </c>
      <c r="K15" s="39"/>
      <c r="L15" s="85" t="e">
        <f t="shared" ref="L15:L54" si="3">IF(K14&gt;0,I15/K14-1,1-I15/K14)</f>
        <v>#DIV/0!</v>
      </c>
      <c r="M15" s="82"/>
      <c r="N15" s="82"/>
    </row>
    <row r="16" spans="1:14" ht="14.25">
      <c r="A16" s="384"/>
      <c r="B16" s="47" t="s">
        <v>238</v>
      </c>
      <c r="C16" s="84"/>
      <c r="D16" s="84"/>
      <c r="E16" s="84"/>
      <c r="F16" s="41" t="e">
        <f t="shared" si="0"/>
        <v>#DIV/0!</v>
      </c>
      <c r="G16" s="39"/>
      <c r="H16" s="85" t="e">
        <f t="shared" si="2"/>
        <v>#DIV/0!</v>
      </c>
      <c r="I16" s="86"/>
      <c r="J16" s="85" t="e">
        <f t="shared" si="1"/>
        <v>#DIV/0!</v>
      </c>
      <c r="K16" s="39"/>
      <c r="L16" s="85" t="e">
        <f t="shared" si="3"/>
        <v>#DIV/0!</v>
      </c>
      <c r="M16" s="82"/>
      <c r="N16" s="82"/>
    </row>
    <row r="17" spans="1:14" ht="14.25">
      <c r="A17" s="384"/>
      <c r="B17" s="83" t="s">
        <v>239</v>
      </c>
      <c r="C17" s="84"/>
      <c r="D17" s="84"/>
      <c r="E17" s="84"/>
      <c r="F17" s="41" t="e">
        <f t="shared" si="0"/>
        <v>#DIV/0!</v>
      </c>
      <c r="G17" s="39"/>
      <c r="H17" s="85" t="e">
        <f t="shared" si="2"/>
        <v>#DIV/0!</v>
      </c>
      <c r="I17" s="86"/>
      <c r="J17" s="85" t="e">
        <f t="shared" si="1"/>
        <v>#DIV/0!</v>
      </c>
      <c r="K17" s="39"/>
      <c r="L17" s="85" t="e">
        <f t="shared" si="3"/>
        <v>#DIV/0!</v>
      </c>
      <c r="M17" s="82"/>
      <c r="N17" s="82"/>
    </row>
    <row r="18" spans="1:14" ht="14.25">
      <c r="A18" s="385"/>
      <c r="B18" s="77" t="s">
        <v>240</v>
      </c>
      <c r="C18" s="84"/>
      <c r="D18" s="84"/>
      <c r="E18" s="84"/>
      <c r="F18" s="41" t="e">
        <f t="shared" si="0"/>
        <v>#DIV/0!</v>
      </c>
      <c r="G18" s="39"/>
      <c r="H18" s="85" t="e">
        <f t="shared" si="2"/>
        <v>#DIV/0!</v>
      </c>
      <c r="I18" s="86"/>
      <c r="J18" s="85" t="e">
        <f t="shared" si="1"/>
        <v>#DIV/0!</v>
      </c>
      <c r="K18" s="39"/>
      <c r="L18" s="85" t="e">
        <f t="shared" si="3"/>
        <v>#DIV/0!</v>
      </c>
      <c r="M18" s="82"/>
      <c r="N18" s="82"/>
    </row>
    <row r="19" spans="1:14" ht="14.25">
      <c r="A19" s="383" t="s">
        <v>250</v>
      </c>
      <c r="B19" s="83" t="s">
        <v>242</v>
      </c>
      <c r="C19" s="84"/>
      <c r="D19" s="84"/>
      <c r="E19" s="84"/>
      <c r="F19" s="41" t="e">
        <f t="shared" si="0"/>
        <v>#DIV/0!</v>
      </c>
      <c r="G19" s="39"/>
      <c r="H19" s="85" t="e">
        <f t="shared" si="2"/>
        <v>#DIV/0!</v>
      </c>
      <c r="I19" s="86"/>
      <c r="J19" s="85" t="e">
        <f t="shared" si="1"/>
        <v>#DIV/0!</v>
      </c>
      <c r="K19" s="39"/>
      <c r="L19" s="85" t="e">
        <f t="shared" si="3"/>
        <v>#DIV/0!</v>
      </c>
      <c r="M19" s="82"/>
      <c r="N19" s="82"/>
    </row>
    <row r="20" spans="1:14" ht="14.25">
      <c r="A20" s="384"/>
      <c r="B20" s="77" t="s">
        <v>243</v>
      </c>
      <c r="C20" s="84"/>
      <c r="D20" s="84"/>
      <c r="E20" s="84"/>
      <c r="F20" s="41" t="e">
        <f t="shared" si="0"/>
        <v>#DIV/0!</v>
      </c>
      <c r="G20" s="39"/>
      <c r="H20" s="85" t="e">
        <f t="shared" si="2"/>
        <v>#DIV/0!</v>
      </c>
      <c r="I20" s="86"/>
      <c r="J20" s="85" t="e">
        <f t="shared" si="1"/>
        <v>#DIV/0!</v>
      </c>
      <c r="K20" s="39"/>
      <c r="L20" s="85" t="e">
        <f t="shared" si="3"/>
        <v>#DIV/0!</v>
      </c>
      <c r="M20" s="82"/>
      <c r="N20" s="82"/>
    </row>
    <row r="21" spans="1:14" ht="14.25">
      <c r="A21" s="384"/>
      <c r="B21" s="83" t="s">
        <v>239</v>
      </c>
      <c r="C21" s="84"/>
      <c r="D21" s="84"/>
      <c r="E21" s="84"/>
      <c r="F21" s="41" t="e">
        <f t="shared" si="0"/>
        <v>#DIV/0!</v>
      </c>
      <c r="G21" s="39"/>
      <c r="H21" s="85" t="e">
        <f t="shared" si="2"/>
        <v>#DIV/0!</v>
      </c>
      <c r="I21" s="86"/>
      <c r="J21" s="85" t="e">
        <f t="shared" si="1"/>
        <v>#DIV/0!</v>
      </c>
      <c r="K21" s="39"/>
      <c r="L21" s="85" t="e">
        <f t="shared" si="3"/>
        <v>#DIV/0!</v>
      </c>
      <c r="M21" s="82"/>
      <c r="N21" s="82"/>
    </row>
    <row r="22" spans="1:14" ht="14.25">
      <c r="A22" s="385"/>
      <c r="B22" s="83" t="s">
        <v>240</v>
      </c>
      <c r="C22" s="84"/>
      <c r="D22" s="84"/>
      <c r="E22" s="84"/>
      <c r="F22" s="41" t="e">
        <f t="shared" si="0"/>
        <v>#DIV/0!</v>
      </c>
      <c r="G22" s="39"/>
      <c r="H22" s="85" t="e">
        <f t="shared" si="2"/>
        <v>#DIV/0!</v>
      </c>
      <c r="I22" s="86"/>
      <c r="J22" s="85" t="e">
        <f t="shared" si="1"/>
        <v>#DIV/0!</v>
      </c>
      <c r="K22" s="39"/>
      <c r="L22" s="85" t="e">
        <f t="shared" si="3"/>
        <v>#DIV/0!</v>
      </c>
      <c r="M22" s="82"/>
      <c r="N22" s="82"/>
    </row>
    <row r="23" spans="1:14" ht="14.25">
      <c r="A23" s="383" t="s">
        <v>252</v>
      </c>
      <c r="B23" s="83" t="s">
        <v>242</v>
      </c>
      <c r="C23" s="84"/>
      <c r="D23" s="84"/>
      <c r="E23" s="84"/>
      <c r="F23" s="41" t="e">
        <f t="shared" si="0"/>
        <v>#DIV/0!</v>
      </c>
      <c r="G23" s="39"/>
      <c r="H23" s="85" t="e">
        <f t="shared" si="2"/>
        <v>#DIV/0!</v>
      </c>
      <c r="I23" s="86"/>
      <c r="J23" s="85" t="e">
        <f t="shared" si="1"/>
        <v>#DIV/0!</v>
      </c>
      <c r="K23" s="39"/>
      <c r="L23" s="85" t="e">
        <f t="shared" si="3"/>
        <v>#DIV/0!</v>
      </c>
      <c r="M23" s="82"/>
      <c r="N23" s="82"/>
    </row>
    <row r="24" spans="1:14" ht="14.25">
      <c r="A24" s="384"/>
      <c r="B24" s="83" t="s">
        <v>243</v>
      </c>
      <c r="C24" s="84"/>
      <c r="D24" s="84"/>
      <c r="E24" s="84"/>
      <c r="F24" s="41" t="e">
        <f t="shared" si="0"/>
        <v>#DIV/0!</v>
      </c>
      <c r="G24" s="39"/>
      <c r="H24" s="85" t="e">
        <f t="shared" si="2"/>
        <v>#DIV/0!</v>
      </c>
      <c r="I24" s="86"/>
      <c r="J24" s="85" t="e">
        <f t="shared" si="1"/>
        <v>#DIV/0!</v>
      </c>
      <c r="K24" s="39"/>
      <c r="L24" s="85" t="e">
        <f t="shared" si="3"/>
        <v>#DIV/0!</v>
      </c>
      <c r="M24" s="82"/>
      <c r="N24" s="82"/>
    </row>
    <row r="25" spans="1:14" ht="14.25">
      <c r="A25" s="384"/>
      <c r="B25" s="47" t="s">
        <v>238</v>
      </c>
      <c r="C25" s="84"/>
      <c r="D25" s="84"/>
      <c r="E25" s="84"/>
      <c r="F25" s="41" t="e">
        <f t="shared" si="0"/>
        <v>#DIV/0!</v>
      </c>
      <c r="G25" s="39"/>
      <c r="H25" s="85" t="e">
        <f t="shared" si="2"/>
        <v>#DIV/0!</v>
      </c>
      <c r="I25" s="86"/>
      <c r="J25" s="85" t="e">
        <f t="shared" si="1"/>
        <v>#DIV/0!</v>
      </c>
      <c r="K25" s="39"/>
      <c r="L25" s="85" t="e">
        <f t="shared" si="3"/>
        <v>#DIV/0!</v>
      </c>
      <c r="M25" s="82"/>
      <c r="N25" s="82"/>
    </row>
    <row r="26" spans="1:14" ht="14.25">
      <c r="A26" s="384"/>
      <c r="B26" s="83" t="s">
        <v>239</v>
      </c>
      <c r="C26" s="84"/>
      <c r="D26" s="84"/>
      <c r="E26" s="84"/>
      <c r="F26" s="41" t="e">
        <f t="shared" si="0"/>
        <v>#DIV/0!</v>
      </c>
      <c r="G26" s="39"/>
      <c r="H26" s="85" t="e">
        <f t="shared" si="2"/>
        <v>#DIV/0!</v>
      </c>
      <c r="I26" s="86"/>
      <c r="J26" s="85" t="e">
        <f t="shared" si="1"/>
        <v>#DIV/0!</v>
      </c>
      <c r="K26" s="39"/>
      <c r="L26" s="85" t="e">
        <f t="shared" si="3"/>
        <v>#DIV/0!</v>
      </c>
      <c r="M26" s="82"/>
      <c r="N26" s="82"/>
    </row>
    <row r="27" spans="1:14" ht="14.25">
      <c r="A27" s="385"/>
      <c r="B27" s="83" t="s">
        <v>240</v>
      </c>
      <c r="C27" s="84"/>
      <c r="D27" s="84"/>
      <c r="E27" s="84"/>
      <c r="F27" s="41" t="e">
        <f t="shared" si="0"/>
        <v>#DIV/0!</v>
      </c>
      <c r="G27" s="39"/>
      <c r="H27" s="85" t="e">
        <f t="shared" si="2"/>
        <v>#DIV/0!</v>
      </c>
      <c r="I27" s="86"/>
      <c r="J27" s="85" t="e">
        <f t="shared" si="1"/>
        <v>#DIV/0!</v>
      </c>
      <c r="K27" s="39"/>
      <c r="L27" s="85" t="e">
        <f t="shared" si="3"/>
        <v>#DIV/0!</v>
      </c>
      <c r="M27" s="82"/>
      <c r="N27" s="82"/>
    </row>
    <row r="28" spans="1:14" ht="14.25">
      <c r="A28" s="392" t="s">
        <v>253</v>
      </c>
      <c r="B28" s="83" t="s">
        <v>242</v>
      </c>
      <c r="C28" s="84"/>
      <c r="D28" s="84"/>
      <c r="E28" s="84"/>
      <c r="F28" s="41" t="e">
        <f t="shared" si="0"/>
        <v>#DIV/0!</v>
      </c>
      <c r="G28" s="39"/>
      <c r="H28" s="85" t="e">
        <f t="shared" si="2"/>
        <v>#DIV/0!</v>
      </c>
      <c r="I28" s="86"/>
      <c r="J28" s="85" t="e">
        <f t="shared" si="1"/>
        <v>#DIV/0!</v>
      </c>
      <c r="K28" s="39"/>
      <c r="L28" s="85" t="e">
        <f t="shared" si="3"/>
        <v>#DIV/0!</v>
      </c>
      <c r="M28" s="82"/>
      <c r="N28" s="82"/>
    </row>
    <row r="29" spans="1:14" ht="14.25">
      <c r="A29" s="392"/>
      <c r="B29" s="83" t="s">
        <v>243</v>
      </c>
      <c r="C29" s="84"/>
      <c r="D29" s="84"/>
      <c r="E29" s="84"/>
      <c r="F29" s="41" t="e">
        <f t="shared" si="0"/>
        <v>#DIV/0!</v>
      </c>
      <c r="G29" s="39"/>
      <c r="H29" s="85" t="e">
        <f t="shared" si="2"/>
        <v>#DIV/0!</v>
      </c>
      <c r="I29" s="86"/>
      <c r="J29" s="85" t="e">
        <f t="shared" si="1"/>
        <v>#DIV/0!</v>
      </c>
      <c r="K29" s="39"/>
      <c r="L29" s="85" t="e">
        <f t="shared" si="3"/>
        <v>#DIV/0!</v>
      </c>
      <c r="M29" s="82"/>
      <c r="N29" s="82"/>
    </row>
    <row r="30" spans="1:14" ht="14.25">
      <c r="A30" s="392"/>
      <c r="B30" s="83" t="s">
        <v>239</v>
      </c>
      <c r="C30" s="84"/>
      <c r="D30" s="84"/>
      <c r="E30" s="84"/>
      <c r="F30" s="41" t="e">
        <f t="shared" si="0"/>
        <v>#DIV/0!</v>
      </c>
      <c r="G30" s="39"/>
      <c r="H30" s="85" t="e">
        <f t="shared" si="2"/>
        <v>#DIV/0!</v>
      </c>
      <c r="I30" s="86"/>
      <c r="J30" s="85" t="e">
        <f t="shared" si="1"/>
        <v>#DIV/0!</v>
      </c>
      <c r="K30" s="39"/>
      <c r="L30" s="85" t="e">
        <f t="shared" si="3"/>
        <v>#DIV/0!</v>
      </c>
      <c r="M30" s="82"/>
      <c r="N30" s="82"/>
    </row>
    <row r="31" spans="1:14" ht="14.25">
      <c r="A31" s="388" t="s">
        <v>256</v>
      </c>
      <c r="B31" s="83" t="s">
        <v>257</v>
      </c>
      <c r="C31" s="84"/>
      <c r="D31" s="84"/>
      <c r="E31" s="84"/>
      <c r="F31" s="41" t="e">
        <f t="shared" si="0"/>
        <v>#DIV/0!</v>
      </c>
      <c r="G31" s="39"/>
      <c r="H31" s="85" t="e">
        <f t="shared" si="2"/>
        <v>#DIV/0!</v>
      </c>
      <c r="I31" s="86"/>
      <c r="J31" s="50" t="e">
        <f t="shared" si="1"/>
        <v>#DIV/0!</v>
      </c>
      <c r="K31" s="39"/>
      <c r="L31" s="85" t="e">
        <f t="shared" si="3"/>
        <v>#DIV/0!</v>
      </c>
      <c r="M31" s="82"/>
      <c r="N31" s="82"/>
    </row>
    <row r="32" spans="1:14" ht="14.25">
      <c r="A32" s="388"/>
      <c r="B32" s="83" t="s">
        <v>242</v>
      </c>
      <c r="C32" s="84"/>
      <c r="D32" s="84"/>
      <c r="E32" s="84"/>
      <c r="F32" s="41" t="e">
        <f t="shared" si="0"/>
        <v>#DIV/0!</v>
      </c>
      <c r="G32" s="39"/>
      <c r="H32" s="85" t="e">
        <f t="shared" si="2"/>
        <v>#DIV/0!</v>
      </c>
      <c r="I32" s="86"/>
      <c r="J32" s="50" t="e">
        <f t="shared" si="1"/>
        <v>#DIV/0!</v>
      </c>
      <c r="K32" s="39"/>
      <c r="L32" s="85" t="e">
        <f t="shared" si="3"/>
        <v>#DIV/0!</v>
      </c>
      <c r="M32" s="82"/>
      <c r="N32" s="82"/>
    </row>
    <row r="33" spans="1:14" ht="14.25">
      <c r="A33" s="388" t="s">
        <v>258</v>
      </c>
      <c r="B33" s="83" t="s">
        <v>242</v>
      </c>
      <c r="C33" s="84"/>
      <c r="D33" s="84"/>
      <c r="E33" s="84"/>
      <c r="F33" s="41" t="e">
        <f t="shared" si="0"/>
        <v>#DIV/0!</v>
      </c>
      <c r="G33" s="39"/>
      <c r="H33" s="85" t="e">
        <f t="shared" si="2"/>
        <v>#DIV/0!</v>
      </c>
      <c r="I33" s="86"/>
      <c r="J33" s="85" t="e">
        <f t="shared" si="1"/>
        <v>#DIV/0!</v>
      </c>
      <c r="K33" s="39"/>
      <c r="L33" s="85" t="e">
        <f t="shared" si="3"/>
        <v>#DIV/0!</v>
      </c>
      <c r="M33" s="82"/>
      <c r="N33" s="82"/>
    </row>
    <row r="34" spans="1:14">
      <c r="A34" s="388"/>
      <c r="B34" s="83" t="s">
        <v>243</v>
      </c>
      <c r="C34" s="89"/>
      <c r="D34" s="89"/>
      <c r="E34" s="89"/>
      <c r="F34" s="41" t="e">
        <f t="shared" si="0"/>
        <v>#DIV/0!</v>
      </c>
      <c r="G34" s="39"/>
      <c r="H34" s="85" t="e">
        <f t="shared" si="2"/>
        <v>#DIV/0!</v>
      </c>
      <c r="I34" s="86"/>
      <c r="J34" s="85" t="e">
        <f t="shared" si="1"/>
        <v>#DIV/0!</v>
      </c>
      <c r="K34" s="39"/>
      <c r="L34" s="85" t="e">
        <f t="shared" si="3"/>
        <v>#DIV/0!</v>
      </c>
      <c r="M34" s="82"/>
      <c r="N34" s="82"/>
    </row>
    <row r="35" spans="1:14" ht="14.25">
      <c r="A35" s="383" t="s">
        <v>259</v>
      </c>
      <c r="B35" s="83" t="s">
        <v>242</v>
      </c>
      <c r="C35" s="84"/>
      <c r="D35" s="84"/>
      <c r="E35" s="84"/>
      <c r="F35" s="41" t="e">
        <f t="shared" si="0"/>
        <v>#DIV/0!</v>
      </c>
      <c r="G35" s="39"/>
      <c r="H35" s="85" t="e">
        <f t="shared" si="2"/>
        <v>#DIV/0!</v>
      </c>
      <c r="I35" s="86"/>
      <c r="J35" s="85" t="e">
        <f t="shared" si="1"/>
        <v>#DIV/0!</v>
      </c>
      <c r="K35" s="39"/>
      <c r="L35" s="85" t="e">
        <f t="shared" si="3"/>
        <v>#DIV/0!</v>
      </c>
      <c r="M35" s="82"/>
      <c r="N35" s="82"/>
    </row>
    <row r="36" spans="1:14" ht="14.25">
      <c r="A36" s="384"/>
      <c r="B36" s="83" t="s">
        <v>243</v>
      </c>
      <c r="C36" s="84"/>
      <c r="D36" s="84"/>
      <c r="E36" s="84"/>
      <c r="F36" s="41" t="e">
        <f t="shared" si="0"/>
        <v>#DIV/0!</v>
      </c>
      <c r="G36" s="39"/>
      <c r="H36" s="85" t="e">
        <f t="shared" si="2"/>
        <v>#DIV/0!</v>
      </c>
      <c r="I36" s="86"/>
      <c r="J36" s="85" t="e">
        <f t="shared" si="1"/>
        <v>#DIV/0!</v>
      </c>
      <c r="K36" s="39"/>
      <c r="L36" s="85" t="e">
        <f t="shared" si="3"/>
        <v>#DIV/0!</v>
      </c>
      <c r="M36" s="82"/>
      <c r="N36" s="82"/>
    </row>
    <row r="37" spans="1:14" ht="14.25">
      <c r="A37" s="385"/>
      <c r="B37" s="83" t="s">
        <v>239</v>
      </c>
      <c r="C37" s="84"/>
      <c r="D37" s="84"/>
      <c r="E37" s="84"/>
      <c r="F37" s="41" t="e">
        <f t="shared" si="0"/>
        <v>#DIV/0!</v>
      </c>
      <c r="G37" s="39"/>
      <c r="H37" s="85" t="e">
        <f t="shared" si="2"/>
        <v>#DIV/0!</v>
      </c>
      <c r="I37" s="86"/>
      <c r="J37" s="85" t="e">
        <f t="shared" si="1"/>
        <v>#DIV/0!</v>
      </c>
      <c r="K37" s="39"/>
      <c r="L37" s="85" t="e">
        <f t="shared" si="3"/>
        <v>#DIV/0!</v>
      </c>
      <c r="M37" s="82"/>
      <c r="N37" s="82"/>
    </row>
    <row r="38" spans="1:14" ht="14.25">
      <c r="A38" s="383" t="s">
        <v>260</v>
      </c>
      <c r="B38" s="83" t="s">
        <v>242</v>
      </c>
      <c r="C38" s="84"/>
      <c r="D38" s="84"/>
      <c r="E38" s="84"/>
      <c r="F38" s="41" t="e">
        <f t="shared" si="0"/>
        <v>#DIV/0!</v>
      </c>
      <c r="G38" s="39"/>
      <c r="H38" s="85" t="e">
        <f t="shared" si="2"/>
        <v>#DIV/0!</v>
      </c>
      <c r="I38" s="86"/>
      <c r="J38" s="85" t="e">
        <f t="shared" si="1"/>
        <v>#DIV/0!</v>
      </c>
      <c r="K38" s="39"/>
      <c r="L38" s="85" t="e">
        <f t="shared" si="3"/>
        <v>#DIV/0!</v>
      </c>
      <c r="M38" s="82"/>
      <c r="N38" s="82"/>
    </row>
    <row r="39" spans="1:14" ht="14.25">
      <c r="A39" s="384"/>
      <c r="B39" s="83" t="s">
        <v>243</v>
      </c>
      <c r="C39" s="84"/>
      <c r="D39" s="84"/>
      <c r="E39" s="84"/>
      <c r="F39" s="41" t="e">
        <f t="shared" si="0"/>
        <v>#DIV/0!</v>
      </c>
      <c r="G39" s="39"/>
      <c r="H39" s="85" t="e">
        <f t="shared" si="2"/>
        <v>#DIV/0!</v>
      </c>
      <c r="I39" s="86"/>
      <c r="J39" s="85" t="e">
        <f t="shared" si="1"/>
        <v>#DIV/0!</v>
      </c>
      <c r="K39" s="39"/>
      <c r="L39" s="85" t="e">
        <f t="shared" si="3"/>
        <v>#DIV/0!</v>
      </c>
      <c r="M39" s="82"/>
      <c r="N39" s="82"/>
    </row>
    <row r="40" spans="1:14" ht="14.25">
      <c r="A40" s="385"/>
      <c r="B40" s="83" t="s">
        <v>239</v>
      </c>
      <c r="C40" s="84"/>
      <c r="D40" s="84"/>
      <c r="E40" s="84"/>
      <c r="F40" s="41" t="e">
        <f t="shared" si="0"/>
        <v>#DIV/0!</v>
      </c>
      <c r="G40" s="39"/>
      <c r="H40" s="85" t="e">
        <f t="shared" si="2"/>
        <v>#DIV/0!</v>
      </c>
      <c r="I40" s="86"/>
      <c r="J40" s="85" t="e">
        <f t="shared" si="1"/>
        <v>#DIV/0!</v>
      </c>
      <c r="K40" s="39"/>
      <c r="L40" s="85" t="e">
        <f t="shared" si="3"/>
        <v>#DIV/0!</v>
      </c>
      <c r="M40" s="82"/>
      <c r="N40" s="82"/>
    </row>
    <row r="41" spans="1:14" ht="14.25">
      <c r="A41" s="392" t="s">
        <v>261</v>
      </c>
      <c r="B41" s="83" t="s">
        <v>242</v>
      </c>
      <c r="C41" s="84"/>
      <c r="D41" s="84"/>
      <c r="E41" s="84"/>
      <c r="F41" s="41" t="e">
        <f t="shared" si="0"/>
        <v>#DIV/0!</v>
      </c>
      <c r="G41" s="39"/>
      <c r="H41" s="85" t="e">
        <f t="shared" si="2"/>
        <v>#DIV/0!</v>
      </c>
      <c r="I41" s="86"/>
      <c r="J41" s="85" t="e">
        <f t="shared" si="1"/>
        <v>#DIV/0!</v>
      </c>
      <c r="K41" s="39"/>
      <c r="L41" s="85" t="e">
        <f t="shared" si="3"/>
        <v>#DIV/0!</v>
      </c>
      <c r="M41" s="82"/>
      <c r="N41" s="82"/>
    </row>
    <row r="42" spans="1:14" ht="14.25">
      <c r="A42" s="392"/>
      <c r="B42" s="83" t="s">
        <v>243</v>
      </c>
      <c r="C42" s="84"/>
      <c r="D42" s="84"/>
      <c r="E42" s="84"/>
      <c r="F42" s="41" t="e">
        <f t="shared" si="0"/>
        <v>#DIV/0!</v>
      </c>
      <c r="G42" s="39"/>
      <c r="H42" s="85" t="e">
        <f t="shared" si="2"/>
        <v>#DIV/0!</v>
      </c>
      <c r="I42" s="86"/>
      <c r="J42" s="85" t="e">
        <f t="shared" si="1"/>
        <v>#DIV/0!</v>
      </c>
      <c r="K42" s="39"/>
      <c r="L42" s="85" t="e">
        <f t="shared" si="3"/>
        <v>#DIV/0!</v>
      </c>
      <c r="M42" s="82"/>
      <c r="N42" s="82"/>
    </row>
    <row r="43" spans="1:14" ht="14.25">
      <c r="A43" s="392"/>
      <c r="B43" s="77" t="s">
        <v>238</v>
      </c>
      <c r="C43" s="84"/>
      <c r="D43" s="84"/>
      <c r="E43" s="84"/>
      <c r="F43" s="41" t="e">
        <f t="shared" si="0"/>
        <v>#DIV/0!</v>
      </c>
      <c r="G43" s="39"/>
      <c r="H43" s="85" t="e">
        <f t="shared" si="2"/>
        <v>#DIV/0!</v>
      </c>
      <c r="I43" s="86"/>
      <c r="J43" s="85" t="e">
        <f t="shared" si="1"/>
        <v>#DIV/0!</v>
      </c>
      <c r="K43" s="39"/>
      <c r="L43" s="85" t="e">
        <f t="shared" si="3"/>
        <v>#DIV/0!</v>
      </c>
      <c r="M43" s="82"/>
      <c r="N43" s="82"/>
    </row>
    <row r="44" spans="1:14" ht="14.25">
      <c r="A44" s="392"/>
      <c r="B44" s="83" t="s">
        <v>239</v>
      </c>
      <c r="C44" s="84"/>
      <c r="D44" s="84"/>
      <c r="E44" s="84"/>
      <c r="F44" s="41" t="e">
        <f t="shared" si="0"/>
        <v>#DIV/0!</v>
      </c>
      <c r="G44" s="39"/>
      <c r="H44" s="85" t="e">
        <f t="shared" si="2"/>
        <v>#DIV/0!</v>
      </c>
      <c r="I44" s="86"/>
      <c r="J44" s="85" t="e">
        <f t="shared" si="1"/>
        <v>#DIV/0!</v>
      </c>
      <c r="K44" s="39"/>
      <c r="L44" s="85" t="e">
        <f t="shared" si="3"/>
        <v>#DIV/0!</v>
      </c>
      <c r="M44" s="82"/>
      <c r="N44" s="82"/>
    </row>
    <row r="45" spans="1:14" ht="14.25">
      <c r="A45" s="373" t="s">
        <v>262</v>
      </c>
      <c r="B45" s="54" t="s">
        <v>254</v>
      </c>
      <c r="C45" s="84"/>
      <c r="D45" s="84"/>
      <c r="E45" s="84"/>
      <c r="F45" s="41" t="e">
        <f t="shared" si="0"/>
        <v>#DIV/0!</v>
      </c>
      <c r="G45" s="39"/>
      <c r="H45" s="85" t="e">
        <f t="shared" si="2"/>
        <v>#DIV/0!</v>
      </c>
      <c r="I45" s="86"/>
      <c r="J45" s="85" t="e">
        <f t="shared" si="1"/>
        <v>#DIV/0!</v>
      </c>
      <c r="K45" s="39"/>
      <c r="L45" s="85" t="e">
        <f t="shared" si="3"/>
        <v>#DIV/0!</v>
      </c>
      <c r="M45" s="82"/>
      <c r="N45" s="82"/>
    </row>
    <row r="46" spans="1:14" ht="14.25">
      <c r="A46" s="373"/>
      <c r="B46" s="83" t="s">
        <v>243</v>
      </c>
      <c r="C46" s="84"/>
      <c r="D46" s="84"/>
      <c r="E46" s="84"/>
      <c r="F46" s="41" t="e">
        <f t="shared" si="0"/>
        <v>#DIV/0!</v>
      </c>
      <c r="G46" s="39"/>
      <c r="H46" s="85" t="e">
        <f t="shared" si="2"/>
        <v>#DIV/0!</v>
      </c>
      <c r="I46" s="86"/>
      <c r="J46" s="85" t="e">
        <f t="shared" si="1"/>
        <v>#DIV/0!</v>
      </c>
      <c r="K46" s="39"/>
      <c r="L46" s="85" t="e">
        <f t="shared" si="3"/>
        <v>#DIV/0!</v>
      </c>
      <c r="M46" s="82"/>
      <c r="N46" s="82"/>
    </row>
    <row r="47" spans="1:14" ht="14.25">
      <c r="A47" s="373"/>
      <c r="B47" s="77" t="s">
        <v>238</v>
      </c>
      <c r="C47" s="84"/>
      <c r="D47" s="84"/>
      <c r="E47" s="84"/>
      <c r="F47" s="41" t="e">
        <f t="shared" si="0"/>
        <v>#DIV/0!</v>
      </c>
      <c r="G47" s="39"/>
      <c r="H47" s="85" t="e">
        <f t="shared" si="2"/>
        <v>#DIV/0!</v>
      </c>
      <c r="I47" s="86"/>
      <c r="J47" s="85" t="e">
        <f t="shared" si="1"/>
        <v>#DIV/0!</v>
      </c>
      <c r="K47" s="39"/>
      <c r="L47" s="85" t="e">
        <f t="shared" si="3"/>
        <v>#DIV/0!</v>
      </c>
      <c r="M47" s="82"/>
      <c r="N47" s="82"/>
    </row>
    <row r="48" spans="1:14" ht="14.25">
      <c r="A48" s="373"/>
      <c r="B48" s="54" t="s">
        <v>239</v>
      </c>
      <c r="C48" s="84"/>
      <c r="D48" s="84"/>
      <c r="E48" s="84"/>
      <c r="F48" s="41" t="e">
        <f t="shared" si="0"/>
        <v>#DIV/0!</v>
      </c>
      <c r="G48" s="39"/>
      <c r="H48" s="85" t="e">
        <f t="shared" si="2"/>
        <v>#DIV/0!</v>
      </c>
      <c r="I48" s="86"/>
      <c r="J48" s="85" t="e">
        <f t="shared" si="1"/>
        <v>#DIV/0!</v>
      </c>
      <c r="K48" s="39"/>
      <c r="L48" s="85" t="e">
        <f t="shared" si="3"/>
        <v>#DIV/0!</v>
      </c>
      <c r="M48" s="82"/>
      <c r="N48" s="82"/>
    </row>
    <row r="49" spans="1:14" ht="14.25">
      <c r="A49" s="383" t="s">
        <v>263</v>
      </c>
      <c r="B49" s="83" t="s">
        <v>242</v>
      </c>
      <c r="C49" s="84"/>
      <c r="D49" s="84"/>
      <c r="E49" s="84"/>
      <c r="F49" s="41" t="e">
        <f t="shared" si="0"/>
        <v>#DIV/0!</v>
      </c>
      <c r="G49" s="39"/>
      <c r="H49" s="85" t="e">
        <f t="shared" si="2"/>
        <v>#DIV/0!</v>
      </c>
      <c r="I49" s="86"/>
      <c r="J49" s="85" t="e">
        <f t="shared" si="1"/>
        <v>#DIV/0!</v>
      </c>
      <c r="K49" s="39"/>
      <c r="L49" s="85" t="e">
        <f t="shared" si="3"/>
        <v>#DIV/0!</v>
      </c>
      <c r="M49" s="82"/>
      <c r="N49" s="82"/>
    </row>
    <row r="50" spans="1:14" ht="14.25">
      <c r="A50" s="384"/>
      <c r="B50" s="83" t="s">
        <v>243</v>
      </c>
      <c r="C50" s="84"/>
      <c r="D50" s="84"/>
      <c r="E50" s="84"/>
      <c r="F50" s="41" t="e">
        <f t="shared" si="0"/>
        <v>#DIV/0!</v>
      </c>
      <c r="G50" s="39"/>
      <c r="H50" s="85" t="e">
        <f t="shared" si="2"/>
        <v>#DIV/0!</v>
      </c>
      <c r="I50" s="86"/>
      <c r="J50" s="85" t="e">
        <f t="shared" si="1"/>
        <v>#DIV/0!</v>
      </c>
      <c r="K50" s="39"/>
      <c r="L50" s="85" t="e">
        <f t="shared" si="3"/>
        <v>#DIV/0!</v>
      </c>
      <c r="M50" s="82"/>
      <c r="N50" s="82"/>
    </row>
    <row r="51" spans="1:14" ht="14.25">
      <c r="A51" s="385"/>
      <c r="B51" s="83" t="s">
        <v>239</v>
      </c>
      <c r="C51" s="84"/>
      <c r="D51" s="84"/>
      <c r="E51" s="84"/>
      <c r="F51" s="41" t="e">
        <f t="shared" si="0"/>
        <v>#DIV/0!</v>
      </c>
      <c r="G51" s="39"/>
      <c r="H51" s="85" t="e">
        <f t="shared" si="2"/>
        <v>#DIV/0!</v>
      </c>
      <c r="I51" s="86"/>
      <c r="J51" s="85" t="e">
        <f t="shared" si="1"/>
        <v>#DIV/0!</v>
      </c>
      <c r="K51" s="39"/>
      <c r="L51" s="85" t="e">
        <f t="shared" si="3"/>
        <v>#DIV/0!</v>
      </c>
      <c r="M51" s="82"/>
      <c r="N51" s="82"/>
    </row>
    <row r="52" spans="1:14" ht="14.25">
      <c r="A52" s="383" t="s">
        <v>264</v>
      </c>
      <c r="B52" s="83" t="s">
        <v>265</v>
      </c>
      <c r="C52" s="84"/>
      <c r="D52" s="84"/>
      <c r="E52" s="84"/>
      <c r="F52" s="41" t="e">
        <f t="shared" si="0"/>
        <v>#DIV/0!</v>
      </c>
      <c r="G52" s="39"/>
      <c r="H52" s="85" t="e">
        <f t="shared" si="2"/>
        <v>#DIV/0!</v>
      </c>
      <c r="I52" s="86"/>
      <c r="J52" s="85" t="e">
        <f t="shared" si="1"/>
        <v>#DIV/0!</v>
      </c>
      <c r="K52" s="39"/>
      <c r="L52" s="85" t="e">
        <f t="shared" si="3"/>
        <v>#DIV/0!</v>
      </c>
      <c r="M52" s="82"/>
      <c r="N52" s="82"/>
    </row>
    <row r="53" spans="1:14">
      <c r="A53" s="384"/>
      <c r="B53" s="83" t="s">
        <v>243</v>
      </c>
      <c r="C53" s="89"/>
      <c r="D53" s="89"/>
      <c r="E53" s="89"/>
      <c r="F53" s="41" t="e">
        <f t="shared" si="0"/>
        <v>#DIV/0!</v>
      </c>
      <c r="G53" s="39"/>
      <c r="H53" s="85" t="e">
        <f t="shared" si="2"/>
        <v>#DIV/0!</v>
      </c>
      <c r="I53" s="86"/>
      <c r="J53" s="85" t="e">
        <f t="shared" si="1"/>
        <v>#DIV/0!</v>
      </c>
      <c r="K53" s="39"/>
      <c r="L53" s="85" t="e">
        <f t="shared" si="3"/>
        <v>#DIV/0!</v>
      </c>
      <c r="M53" s="82"/>
      <c r="N53" s="82"/>
    </row>
    <row r="54" spans="1:14" ht="14.25">
      <c r="A54" s="385"/>
      <c r="B54" s="77" t="s">
        <v>238</v>
      </c>
      <c r="C54" s="84"/>
      <c r="D54" s="84"/>
      <c r="E54" s="84"/>
      <c r="F54" s="41" t="e">
        <f t="shared" si="0"/>
        <v>#DIV/0!</v>
      </c>
      <c r="G54" s="39"/>
      <c r="H54" s="85" t="e">
        <f t="shared" si="2"/>
        <v>#DIV/0!</v>
      </c>
      <c r="I54" s="86"/>
      <c r="J54" s="85" t="e">
        <f t="shared" si="1"/>
        <v>#DIV/0!</v>
      </c>
      <c r="K54" s="39"/>
      <c r="L54" s="85" t="e">
        <f t="shared" si="3"/>
        <v>#DIV/0!</v>
      </c>
      <c r="M54" s="82"/>
      <c r="N54" s="82"/>
    </row>
    <row r="55" spans="1:14">
      <c r="A55" s="389" t="s">
        <v>266</v>
      </c>
      <c r="B55" s="90" t="s">
        <v>242</v>
      </c>
      <c r="C55" s="91">
        <f>C33+C32+C38+C35+C23+C4+C14+C19+C49+C41+C28+C9+C45+C52</f>
        <v>0</v>
      </c>
      <c r="D55" s="91">
        <f t="shared" ref="D55:E55" si="4">D33+D32+D38+D35+D23+D4+D14+D19+D49+D41+D28+D9+D45+D52</f>
        <v>0</v>
      </c>
      <c r="E55" s="91">
        <f t="shared" si="4"/>
        <v>0</v>
      </c>
      <c r="F55" s="92" t="e">
        <f t="shared" si="0"/>
        <v>#DIV/0!</v>
      </c>
      <c r="G55" s="91">
        <f t="shared" ref="G55" si="5">G33+G32+G38+G35+G23+G4+G14+G19+G49+G41+G28+G9+G45+G52</f>
        <v>0</v>
      </c>
      <c r="H55" s="92" t="e">
        <f>IF(G55&gt;0,E55/G55-1,1-E55/G55)</f>
        <v>#DIV/0!</v>
      </c>
      <c r="I55" s="91">
        <f t="shared" ref="I55" si="6">I33+I32+I38+I35+I23+I4+I14+I19+I49+I41+I28+I9+I45+I52</f>
        <v>0</v>
      </c>
      <c r="J55" s="91" t="e">
        <f>J33+J32+J38+J35+J23+J4+J14+J19+J49+J41+J28+J9+#REF!+#REF!+J45</f>
        <v>#DIV/0!</v>
      </c>
      <c r="K55" s="91">
        <f t="shared" ref="K55" si="7">K33+K32+K38+K35+K23+K4+K14+K19+K49+K41+K28+K9+K45+K52</f>
        <v>0</v>
      </c>
      <c r="L55" s="92" t="e">
        <f>IF(K55&gt;0,I55/K55-1,1-I55/K55)</f>
        <v>#DIV/0!</v>
      </c>
      <c r="M55" s="82"/>
      <c r="N55" s="82"/>
    </row>
    <row r="56" spans="1:14">
      <c r="A56" s="390"/>
      <c r="B56" s="90" t="s">
        <v>251</v>
      </c>
      <c r="C56" s="91">
        <f>C20+C16+C6+C25+C36+C39+C50+C29+C43+C11+C54+C47</f>
        <v>0</v>
      </c>
      <c r="D56" s="91">
        <f t="shared" ref="D56:E56" si="8">D20+D16+D6+D25+D36+D39+D50+D29+D43+D11+D54+D47</f>
        <v>0</v>
      </c>
      <c r="E56" s="91">
        <f t="shared" si="8"/>
        <v>0</v>
      </c>
      <c r="F56" s="92" t="e">
        <f t="shared" si="0"/>
        <v>#DIV/0!</v>
      </c>
      <c r="G56" s="91">
        <f t="shared" ref="G56" si="9">G20+G16+G6+G25+G36+G39+G50+G29+G43+G11+G54+G47</f>
        <v>0</v>
      </c>
      <c r="H56" s="92" t="e">
        <f>IF(G56&gt;0,E56/G56-1,1-E56/G56)</f>
        <v>#DIV/0!</v>
      </c>
      <c r="I56" s="91">
        <f t="shared" ref="I56" si="10">I20+I16+I6+I25+I36+I39+I50+I29+I43+I11+I54+I47</f>
        <v>0</v>
      </c>
      <c r="J56" s="91" t="e">
        <f>J20+J16+J6+J25+J36+J39+J50+J29+J42+J11+J54+#REF!+J47</f>
        <v>#DIV/0!</v>
      </c>
      <c r="K56" s="91">
        <f t="shared" ref="K56" si="11">K20+K16+K6+K25+K36+K39+K50+K29+K43+K11+K54+K47</f>
        <v>0</v>
      </c>
      <c r="L56" s="92" t="e">
        <f>IF(K56&gt;0,I56/K56-1,1-I56/K56)</f>
        <v>#DIV/0!</v>
      </c>
      <c r="M56" s="82"/>
      <c r="N56" s="82"/>
    </row>
    <row r="57" spans="1:14">
      <c r="A57" s="390"/>
      <c r="B57" s="90" t="s">
        <v>239</v>
      </c>
      <c r="C57" s="91">
        <f>C40+C37+C26+C7+C17+C21+C51+C44+C30+C48+C12</f>
        <v>0</v>
      </c>
      <c r="D57" s="91">
        <f>D40+D37+D26+D7+D17+D21+D51+D44+D30+D48+D12</f>
        <v>0</v>
      </c>
      <c r="E57" s="91">
        <f>E40+E37+E26+E7+E17+E21+E51+E44+E30+E48+E12</f>
        <v>0</v>
      </c>
      <c r="F57" s="92" t="e">
        <f t="shared" si="0"/>
        <v>#DIV/0!</v>
      </c>
      <c r="G57" s="91">
        <f>G40+G37+G26+G7+G17+G21+G51+G44+G30+G48+G12</f>
        <v>0</v>
      </c>
      <c r="H57" s="92" t="e">
        <f>IF(G57&gt;0,E57/G57-1,1-E57/G57)</f>
        <v>#DIV/0!</v>
      </c>
      <c r="I57" s="91">
        <f>I40+I37+I26+I7+I17+I21+I51+I44+I30+I48+I12</f>
        <v>0</v>
      </c>
      <c r="J57" s="91" t="e">
        <f>J40+J37+J26+J7+J17+J21+J51+J44+J30+J48+J12</f>
        <v>#DIV/0!</v>
      </c>
      <c r="K57" s="91">
        <f>K40+K37+K26+K7+K17+K21+K51+K44+K30+K48+K12</f>
        <v>0</v>
      </c>
      <c r="L57" s="92" t="e">
        <f>IF(K57&gt;0,I57/K57-1,1-I57/K57)</f>
        <v>#DIV/0!</v>
      </c>
      <c r="M57" s="82"/>
      <c r="N57" s="82"/>
    </row>
    <row r="58" spans="1:14">
      <c r="A58" s="391"/>
      <c r="B58" s="90" t="s">
        <v>240</v>
      </c>
      <c r="C58" s="91">
        <f>C27+C8+C18+C22+C13</f>
        <v>0</v>
      </c>
      <c r="D58" s="91">
        <f>D27+D8+D18+D22+D13</f>
        <v>0</v>
      </c>
      <c r="E58" s="91">
        <f>E27+E8+E18+E22+E13</f>
        <v>0</v>
      </c>
      <c r="F58" s="92" t="e">
        <f t="shared" si="0"/>
        <v>#DIV/0!</v>
      </c>
      <c r="G58" s="91">
        <f>G27+G8+G18+G22+G13</f>
        <v>0</v>
      </c>
      <c r="H58" s="92" t="e">
        <f>IF(G58&gt;0,E58/G58-1,1-E58/G58)</f>
        <v>#DIV/0!</v>
      </c>
      <c r="I58" s="91">
        <f>I27+I8+I18+I22+I13</f>
        <v>0</v>
      </c>
      <c r="J58" s="91" t="e">
        <f>J27+J8+J18+J22+J13</f>
        <v>#DIV/0!</v>
      </c>
      <c r="K58" s="91">
        <f>K27+K8+K18+K22+K13</f>
        <v>0</v>
      </c>
      <c r="L58" s="92" t="e">
        <f>IF(K58&gt;0,I58/K58-1,1-I58/K58)</f>
        <v>#DIV/0!</v>
      </c>
      <c r="M58" s="82"/>
      <c r="N58" s="82"/>
    </row>
    <row r="59" spans="1:14">
      <c r="C59" s="94"/>
      <c r="D59" s="94"/>
      <c r="E59" s="94"/>
      <c r="F59" s="94"/>
      <c r="M59" s="98"/>
    </row>
    <row r="60" spans="1:14">
      <c r="C60" s="94"/>
      <c r="D60" s="94"/>
      <c r="E60" s="94"/>
      <c r="F60" s="94"/>
      <c r="M60" s="98"/>
    </row>
    <row r="61" spans="1:14">
      <c r="C61" s="94"/>
      <c r="D61" s="94"/>
      <c r="E61" s="94"/>
      <c r="F61" s="94"/>
      <c r="M61" s="98"/>
    </row>
    <row r="62" spans="1:14">
      <c r="C62" s="94"/>
      <c r="D62" s="94"/>
      <c r="E62" s="94"/>
      <c r="F62" s="94"/>
      <c r="M62" s="98"/>
    </row>
  </sheetData>
  <mergeCells count="16">
    <mergeCell ref="A45:A48"/>
    <mergeCell ref="A49:A51"/>
    <mergeCell ref="A52:A54"/>
    <mergeCell ref="A55:A58"/>
    <mergeCell ref="A28:A30"/>
    <mergeCell ref="A31:A32"/>
    <mergeCell ref="A33:A34"/>
    <mergeCell ref="A35:A37"/>
    <mergeCell ref="A38:A40"/>
    <mergeCell ref="A41:A44"/>
    <mergeCell ref="A23:A27"/>
    <mergeCell ref="A1:L1"/>
    <mergeCell ref="A4:A8"/>
    <mergeCell ref="A9:A13"/>
    <mergeCell ref="A14:A18"/>
    <mergeCell ref="A19:A22"/>
  </mergeCells>
  <phoneticPr fontId="3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pane ySplit="3" topLeftCell="A4" activePane="bottomLeft" state="frozen"/>
      <selection activeCell="E18" sqref="E18"/>
      <selection pane="bottomLeft" activeCell="E18" sqref="E18"/>
    </sheetView>
  </sheetViews>
  <sheetFormatPr defaultRowHeight="20.100000000000001" customHeight="1"/>
  <cols>
    <col min="1" max="2" width="11.625" style="101" bestFit="1" customWidth="1"/>
    <col min="3" max="3" width="11.625" style="101" customWidth="1"/>
    <col min="4" max="4" width="34" style="101" customWidth="1"/>
    <col min="5" max="7" width="11.625" style="101" customWidth="1"/>
    <col min="8" max="8" width="13.625" style="108" customWidth="1"/>
    <col min="9" max="256" width="9" style="101"/>
    <col min="257" max="258" width="11.625" style="101" bestFit="1" customWidth="1"/>
    <col min="259" max="259" width="11.625" style="101" customWidth="1"/>
    <col min="260" max="260" width="34" style="101" customWidth="1"/>
    <col min="261" max="263" width="11.625" style="101" customWidth="1"/>
    <col min="264" max="264" width="13.625" style="101" customWidth="1"/>
    <col min="265" max="512" width="9" style="101"/>
    <col min="513" max="514" width="11.625" style="101" bestFit="1" customWidth="1"/>
    <col min="515" max="515" width="11.625" style="101" customWidth="1"/>
    <col min="516" max="516" width="34" style="101" customWidth="1"/>
    <col min="517" max="519" width="11.625" style="101" customWidth="1"/>
    <col min="520" max="520" width="13.625" style="101" customWidth="1"/>
    <col min="521" max="768" width="9" style="101"/>
    <col min="769" max="770" width="11.625" style="101" bestFit="1" customWidth="1"/>
    <col min="771" max="771" width="11.625" style="101" customWidth="1"/>
    <col min="772" max="772" width="34" style="101" customWidth="1"/>
    <col min="773" max="775" width="11.625" style="101" customWidth="1"/>
    <col min="776" max="776" width="13.625" style="101" customWidth="1"/>
    <col min="777" max="1024" width="9" style="101"/>
    <col min="1025" max="1026" width="11.625" style="101" bestFit="1" customWidth="1"/>
    <col min="1027" max="1027" width="11.625" style="101" customWidth="1"/>
    <col min="1028" max="1028" width="34" style="101" customWidth="1"/>
    <col min="1029" max="1031" width="11.625" style="101" customWidth="1"/>
    <col min="1032" max="1032" width="13.625" style="101" customWidth="1"/>
    <col min="1033" max="1280" width="9" style="101"/>
    <col min="1281" max="1282" width="11.625" style="101" bestFit="1" customWidth="1"/>
    <col min="1283" max="1283" width="11.625" style="101" customWidth="1"/>
    <col min="1284" max="1284" width="34" style="101" customWidth="1"/>
    <col min="1285" max="1287" width="11.625" style="101" customWidth="1"/>
    <col min="1288" max="1288" width="13.625" style="101" customWidth="1"/>
    <col min="1289" max="1536" width="9" style="101"/>
    <col min="1537" max="1538" width="11.625" style="101" bestFit="1" customWidth="1"/>
    <col min="1539" max="1539" width="11.625" style="101" customWidth="1"/>
    <col min="1540" max="1540" width="34" style="101" customWidth="1"/>
    <col min="1541" max="1543" width="11.625" style="101" customWidth="1"/>
    <col min="1544" max="1544" width="13.625" style="101" customWidth="1"/>
    <col min="1545" max="1792" width="9" style="101"/>
    <col min="1793" max="1794" width="11.625" style="101" bestFit="1" customWidth="1"/>
    <col min="1795" max="1795" width="11.625" style="101" customWidth="1"/>
    <col min="1796" max="1796" width="34" style="101" customWidth="1"/>
    <col min="1797" max="1799" width="11.625" style="101" customWidth="1"/>
    <col min="1800" max="1800" width="13.625" style="101" customWidth="1"/>
    <col min="1801" max="2048" width="9" style="101"/>
    <col min="2049" max="2050" width="11.625" style="101" bestFit="1" customWidth="1"/>
    <col min="2051" max="2051" width="11.625" style="101" customWidth="1"/>
    <col min="2052" max="2052" width="34" style="101" customWidth="1"/>
    <col min="2053" max="2055" width="11.625" style="101" customWidth="1"/>
    <col min="2056" max="2056" width="13.625" style="101" customWidth="1"/>
    <col min="2057" max="2304" width="9" style="101"/>
    <col min="2305" max="2306" width="11.625" style="101" bestFit="1" customWidth="1"/>
    <col min="2307" max="2307" width="11.625" style="101" customWidth="1"/>
    <col min="2308" max="2308" width="34" style="101" customWidth="1"/>
    <col min="2309" max="2311" width="11.625" style="101" customWidth="1"/>
    <col min="2312" max="2312" width="13.625" style="101" customWidth="1"/>
    <col min="2313" max="2560" width="9" style="101"/>
    <col min="2561" max="2562" width="11.625" style="101" bestFit="1" customWidth="1"/>
    <col min="2563" max="2563" width="11.625" style="101" customWidth="1"/>
    <col min="2564" max="2564" width="34" style="101" customWidth="1"/>
    <col min="2565" max="2567" width="11.625" style="101" customWidth="1"/>
    <col min="2568" max="2568" width="13.625" style="101" customWidth="1"/>
    <col min="2569" max="2816" width="9" style="101"/>
    <col min="2817" max="2818" width="11.625" style="101" bestFit="1" customWidth="1"/>
    <col min="2819" max="2819" width="11.625" style="101" customWidth="1"/>
    <col min="2820" max="2820" width="34" style="101" customWidth="1"/>
    <col min="2821" max="2823" width="11.625" style="101" customWidth="1"/>
    <col min="2824" max="2824" width="13.625" style="101" customWidth="1"/>
    <col min="2825" max="3072" width="9" style="101"/>
    <col min="3073" max="3074" width="11.625" style="101" bestFit="1" customWidth="1"/>
    <col min="3075" max="3075" width="11.625" style="101" customWidth="1"/>
    <col min="3076" max="3076" width="34" style="101" customWidth="1"/>
    <col min="3077" max="3079" width="11.625" style="101" customWidth="1"/>
    <col min="3080" max="3080" width="13.625" style="101" customWidth="1"/>
    <col min="3081" max="3328" width="9" style="101"/>
    <col min="3329" max="3330" width="11.625" style="101" bestFit="1" customWidth="1"/>
    <col min="3331" max="3331" width="11.625" style="101" customWidth="1"/>
    <col min="3332" max="3332" width="34" style="101" customWidth="1"/>
    <col min="3333" max="3335" width="11.625" style="101" customWidth="1"/>
    <col min="3336" max="3336" width="13.625" style="101" customWidth="1"/>
    <col min="3337" max="3584" width="9" style="101"/>
    <col min="3585" max="3586" width="11.625" style="101" bestFit="1" customWidth="1"/>
    <col min="3587" max="3587" width="11.625" style="101" customWidth="1"/>
    <col min="3588" max="3588" width="34" style="101" customWidth="1"/>
    <col min="3589" max="3591" width="11.625" style="101" customWidth="1"/>
    <col min="3592" max="3592" width="13.625" style="101" customWidth="1"/>
    <col min="3593" max="3840" width="9" style="101"/>
    <col min="3841" max="3842" width="11.625" style="101" bestFit="1" customWidth="1"/>
    <col min="3843" max="3843" width="11.625" style="101" customWidth="1"/>
    <col min="3844" max="3844" width="34" style="101" customWidth="1"/>
    <col min="3845" max="3847" width="11.625" style="101" customWidth="1"/>
    <col min="3848" max="3848" width="13.625" style="101" customWidth="1"/>
    <col min="3849" max="4096" width="9" style="101"/>
    <col min="4097" max="4098" width="11.625" style="101" bestFit="1" customWidth="1"/>
    <col min="4099" max="4099" width="11.625" style="101" customWidth="1"/>
    <col min="4100" max="4100" width="34" style="101" customWidth="1"/>
    <col min="4101" max="4103" width="11.625" style="101" customWidth="1"/>
    <col min="4104" max="4104" width="13.625" style="101" customWidth="1"/>
    <col min="4105" max="4352" width="9" style="101"/>
    <col min="4353" max="4354" width="11.625" style="101" bestFit="1" customWidth="1"/>
    <col min="4355" max="4355" width="11.625" style="101" customWidth="1"/>
    <col min="4356" max="4356" width="34" style="101" customWidth="1"/>
    <col min="4357" max="4359" width="11.625" style="101" customWidth="1"/>
    <col min="4360" max="4360" width="13.625" style="101" customWidth="1"/>
    <col min="4361" max="4608" width="9" style="101"/>
    <col min="4609" max="4610" width="11.625" style="101" bestFit="1" customWidth="1"/>
    <col min="4611" max="4611" width="11.625" style="101" customWidth="1"/>
    <col min="4612" max="4612" width="34" style="101" customWidth="1"/>
    <col min="4613" max="4615" width="11.625" style="101" customWidth="1"/>
    <col min="4616" max="4616" width="13.625" style="101" customWidth="1"/>
    <col min="4617" max="4864" width="9" style="101"/>
    <col min="4865" max="4866" width="11.625" style="101" bestFit="1" customWidth="1"/>
    <col min="4867" max="4867" width="11.625" style="101" customWidth="1"/>
    <col min="4868" max="4868" width="34" style="101" customWidth="1"/>
    <col min="4869" max="4871" width="11.625" style="101" customWidth="1"/>
    <col min="4872" max="4872" width="13.625" style="101" customWidth="1"/>
    <col min="4873" max="5120" width="9" style="101"/>
    <col min="5121" max="5122" width="11.625" style="101" bestFit="1" customWidth="1"/>
    <col min="5123" max="5123" width="11.625" style="101" customWidth="1"/>
    <col min="5124" max="5124" width="34" style="101" customWidth="1"/>
    <col min="5125" max="5127" width="11.625" style="101" customWidth="1"/>
    <col min="5128" max="5128" width="13.625" style="101" customWidth="1"/>
    <col min="5129" max="5376" width="9" style="101"/>
    <col min="5377" max="5378" width="11.625" style="101" bestFit="1" customWidth="1"/>
    <col min="5379" max="5379" width="11.625" style="101" customWidth="1"/>
    <col min="5380" max="5380" width="34" style="101" customWidth="1"/>
    <col min="5381" max="5383" width="11.625" style="101" customWidth="1"/>
    <col min="5384" max="5384" width="13.625" style="101" customWidth="1"/>
    <col min="5385" max="5632" width="9" style="101"/>
    <col min="5633" max="5634" width="11.625" style="101" bestFit="1" customWidth="1"/>
    <col min="5635" max="5635" width="11.625" style="101" customWidth="1"/>
    <col min="5636" max="5636" width="34" style="101" customWidth="1"/>
    <col min="5637" max="5639" width="11.625" style="101" customWidth="1"/>
    <col min="5640" max="5640" width="13.625" style="101" customWidth="1"/>
    <col min="5641" max="5888" width="9" style="101"/>
    <col min="5889" max="5890" width="11.625" style="101" bestFit="1" customWidth="1"/>
    <col min="5891" max="5891" width="11.625" style="101" customWidth="1"/>
    <col min="5892" max="5892" width="34" style="101" customWidth="1"/>
    <col min="5893" max="5895" width="11.625" style="101" customWidth="1"/>
    <col min="5896" max="5896" width="13.625" style="101" customWidth="1"/>
    <col min="5897" max="6144" width="9" style="101"/>
    <col min="6145" max="6146" width="11.625" style="101" bestFit="1" customWidth="1"/>
    <col min="6147" max="6147" width="11.625" style="101" customWidth="1"/>
    <col min="6148" max="6148" width="34" style="101" customWidth="1"/>
    <col min="6149" max="6151" width="11.625" style="101" customWidth="1"/>
    <col min="6152" max="6152" width="13.625" style="101" customWidth="1"/>
    <col min="6153" max="6400" width="9" style="101"/>
    <col min="6401" max="6402" width="11.625" style="101" bestFit="1" customWidth="1"/>
    <col min="6403" max="6403" width="11.625" style="101" customWidth="1"/>
    <col min="6404" max="6404" width="34" style="101" customWidth="1"/>
    <col min="6405" max="6407" width="11.625" style="101" customWidth="1"/>
    <col min="6408" max="6408" width="13.625" style="101" customWidth="1"/>
    <col min="6409" max="6656" width="9" style="101"/>
    <col min="6657" max="6658" width="11.625" style="101" bestFit="1" customWidth="1"/>
    <col min="6659" max="6659" width="11.625" style="101" customWidth="1"/>
    <col min="6660" max="6660" width="34" style="101" customWidth="1"/>
    <col min="6661" max="6663" width="11.625" style="101" customWidth="1"/>
    <col min="6664" max="6664" width="13.625" style="101" customWidth="1"/>
    <col min="6665" max="6912" width="9" style="101"/>
    <col min="6913" max="6914" width="11.625" style="101" bestFit="1" customWidth="1"/>
    <col min="6915" max="6915" width="11.625" style="101" customWidth="1"/>
    <col min="6916" max="6916" width="34" style="101" customWidth="1"/>
    <col min="6917" max="6919" width="11.625" style="101" customWidth="1"/>
    <col min="6920" max="6920" width="13.625" style="101" customWidth="1"/>
    <col min="6921" max="7168" width="9" style="101"/>
    <col min="7169" max="7170" width="11.625" style="101" bestFit="1" customWidth="1"/>
    <col min="7171" max="7171" width="11.625" style="101" customWidth="1"/>
    <col min="7172" max="7172" width="34" style="101" customWidth="1"/>
    <col min="7173" max="7175" width="11.625" style="101" customWidth="1"/>
    <col min="7176" max="7176" width="13.625" style="101" customWidth="1"/>
    <col min="7177" max="7424" width="9" style="101"/>
    <col min="7425" max="7426" width="11.625" style="101" bestFit="1" customWidth="1"/>
    <col min="7427" max="7427" width="11.625" style="101" customWidth="1"/>
    <col min="7428" max="7428" width="34" style="101" customWidth="1"/>
    <col min="7429" max="7431" width="11.625" style="101" customWidth="1"/>
    <col min="7432" max="7432" width="13.625" style="101" customWidth="1"/>
    <col min="7433" max="7680" width="9" style="101"/>
    <col min="7681" max="7682" width="11.625" style="101" bestFit="1" customWidth="1"/>
    <col min="7683" max="7683" width="11.625" style="101" customWidth="1"/>
    <col min="7684" max="7684" width="34" style="101" customWidth="1"/>
    <col min="7685" max="7687" width="11.625" style="101" customWidth="1"/>
    <col min="7688" max="7688" width="13.625" style="101" customWidth="1"/>
    <col min="7689" max="7936" width="9" style="101"/>
    <col min="7937" max="7938" width="11.625" style="101" bestFit="1" customWidth="1"/>
    <col min="7939" max="7939" width="11.625" style="101" customWidth="1"/>
    <col min="7940" max="7940" width="34" style="101" customWidth="1"/>
    <col min="7941" max="7943" width="11.625" style="101" customWidth="1"/>
    <col min="7944" max="7944" width="13.625" style="101" customWidth="1"/>
    <col min="7945" max="8192" width="9" style="101"/>
    <col min="8193" max="8194" width="11.625" style="101" bestFit="1" customWidth="1"/>
    <col min="8195" max="8195" width="11.625" style="101" customWidth="1"/>
    <col min="8196" max="8196" width="34" style="101" customWidth="1"/>
    <col min="8197" max="8199" width="11.625" style="101" customWidth="1"/>
    <col min="8200" max="8200" width="13.625" style="101" customWidth="1"/>
    <col min="8201" max="8448" width="9" style="101"/>
    <col min="8449" max="8450" width="11.625" style="101" bestFit="1" customWidth="1"/>
    <col min="8451" max="8451" width="11.625" style="101" customWidth="1"/>
    <col min="8452" max="8452" width="34" style="101" customWidth="1"/>
    <col min="8453" max="8455" width="11.625" style="101" customWidth="1"/>
    <col min="8456" max="8456" width="13.625" style="101" customWidth="1"/>
    <col min="8457" max="8704" width="9" style="101"/>
    <col min="8705" max="8706" width="11.625" style="101" bestFit="1" customWidth="1"/>
    <col min="8707" max="8707" width="11.625" style="101" customWidth="1"/>
    <col min="8708" max="8708" width="34" style="101" customWidth="1"/>
    <col min="8709" max="8711" width="11.625" style="101" customWidth="1"/>
    <col min="8712" max="8712" width="13.625" style="101" customWidth="1"/>
    <col min="8713" max="8960" width="9" style="101"/>
    <col min="8961" max="8962" width="11.625" style="101" bestFit="1" customWidth="1"/>
    <col min="8963" max="8963" width="11.625" style="101" customWidth="1"/>
    <col min="8964" max="8964" width="34" style="101" customWidth="1"/>
    <col min="8965" max="8967" width="11.625" style="101" customWidth="1"/>
    <col min="8968" max="8968" width="13.625" style="101" customWidth="1"/>
    <col min="8969" max="9216" width="9" style="101"/>
    <col min="9217" max="9218" width="11.625" style="101" bestFit="1" customWidth="1"/>
    <col min="9219" max="9219" width="11.625" style="101" customWidth="1"/>
    <col min="9220" max="9220" width="34" style="101" customWidth="1"/>
    <col min="9221" max="9223" width="11.625" style="101" customWidth="1"/>
    <col min="9224" max="9224" width="13.625" style="101" customWidth="1"/>
    <col min="9225" max="9472" width="9" style="101"/>
    <col min="9473" max="9474" width="11.625" style="101" bestFit="1" customWidth="1"/>
    <col min="9475" max="9475" width="11.625" style="101" customWidth="1"/>
    <col min="9476" max="9476" width="34" style="101" customWidth="1"/>
    <col min="9477" max="9479" width="11.625" style="101" customWidth="1"/>
    <col min="9480" max="9480" width="13.625" style="101" customWidth="1"/>
    <col min="9481" max="9728" width="9" style="101"/>
    <col min="9729" max="9730" width="11.625" style="101" bestFit="1" customWidth="1"/>
    <col min="9731" max="9731" width="11.625" style="101" customWidth="1"/>
    <col min="9732" max="9732" width="34" style="101" customWidth="1"/>
    <col min="9733" max="9735" width="11.625" style="101" customWidth="1"/>
    <col min="9736" max="9736" width="13.625" style="101" customWidth="1"/>
    <col min="9737" max="9984" width="9" style="101"/>
    <col min="9985" max="9986" width="11.625" style="101" bestFit="1" customWidth="1"/>
    <col min="9987" max="9987" width="11.625" style="101" customWidth="1"/>
    <col min="9988" max="9988" width="34" style="101" customWidth="1"/>
    <col min="9989" max="9991" width="11.625" style="101" customWidth="1"/>
    <col min="9992" max="9992" width="13.625" style="101" customWidth="1"/>
    <col min="9993" max="10240" width="9" style="101"/>
    <col min="10241" max="10242" width="11.625" style="101" bestFit="1" customWidth="1"/>
    <col min="10243" max="10243" width="11.625" style="101" customWidth="1"/>
    <col min="10244" max="10244" width="34" style="101" customWidth="1"/>
    <col min="10245" max="10247" width="11.625" style="101" customWidth="1"/>
    <col min="10248" max="10248" width="13.625" style="101" customWidth="1"/>
    <col min="10249" max="10496" width="9" style="101"/>
    <col min="10497" max="10498" width="11.625" style="101" bestFit="1" customWidth="1"/>
    <col min="10499" max="10499" width="11.625" style="101" customWidth="1"/>
    <col min="10500" max="10500" width="34" style="101" customWidth="1"/>
    <col min="10501" max="10503" width="11.625" style="101" customWidth="1"/>
    <col min="10504" max="10504" width="13.625" style="101" customWidth="1"/>
    <col min="10505" max="10752" width="9" style="101"/>
    <col min="10753" max="10754" width="11.625" style="101" bestFit="1" customWidth="1"/>
    <col min="10755" max="10755" width="11.625" style="101" customWidth="1"/>
    <col min="10756" max="10756" width="34" style="101" customWidth="1"/>
    <col min="10757" max="10759" width="11.625" style="101" customWidth="1"/>
    <col min="10760" max="10760" width="13.625" style="101" customWidth="1"/>
    <col min="10761" max="11008" width="9" style="101"/>
    <col min="11009" max="11010" width="11.625" style="101" bestFit="1" customWidth="1"/>
    <col min="11011" max="11011" width="11.625" style="101" customWidth="1"/>
    <col min="11012" max="11012" width="34" style="101" customWidth="1"/>
    <col min="11013" max="11015" width="11.625" style="101" customWidth="1"/>
    <col min="11016" max="11016" width="13.625" style="101" customWidth="1"/>
    <col min="11017" max="11264" width="9" style="101"/>
    <col min="11265" max="11266" width="11.625" style="101" bestFit="1" customWidth="1"/>
    <col min="11267" max="11267" width="11.625" style="101" customWidth="1"/>
    <col min="11268" max="11268" width="34" style="101" customWidth="1"/>
    <col min="11269" max="11271" width="11.625" style="101" customWidth="1"/>
    <col min="11272" max="11272" width="13.625" style="101" customWidth="1"/>
    <col min="11273" max="11520" width="9" style="101"/>
    <col min="11521" max="11522" width="11.625" style="101" bestFit="1" customWidth="1"/>
    <col min="11523" max="11523" width="11.625" style="101" customWidth="1"/>
    <col min="11524" max="11524" width="34" style="101" customWidth="1"/>
    <col min="11525" max="11527" width="11.625" style="101" customWidth="1"/>
    <col min="11528" max="11528" width="13.625" style="101" customWidth="1"/>
    <col min="11529" max="11776" width="9" style="101"/>
    <col min="11777" max="11778" width="11.625" style="101" bestFit="1" customWidth="1"/>
    <col min="11779" max="11779" width="11.625" style="101" customWidth="1"/>
    <col min="11780" max="11780" width="34" style="101" customWidth="1"/>
    <col min="11781" max="11783" width="11.625" style="101" customWidth="1"/>
    <col min="11784" max="11784" width="13.625" style="101" customWidth="1"/>
    <col min="11785" max="12032" width="9" style="101"/>
    <col min="12033" max="12034" width="11.625" style="101" bestFit="1" customWidth="1"/>
    <col min="12035" max="12035" width="11.625" style="101" customWidth="1"/>
    <col min="12036" max="12036" width="34" style="101" customWidth="1"/>
    <col min="12037" max="12039" width="11.625" style="101" customWidth="1"/>
    <col min="12040" max="12040" width="13.625" style="101" customWidth="1"/>
    <col min="12041" max="12288" width="9" style="101"/>
    <col min="12289" max="12290" width="11.625" style="101" bestFit="1" customWidth="1"/>
    <col min="12291" max="12291" width="11.625" style="101" customWidth="1"/>
    <col min="12292" max="12292" width="34" style="101" customWidth="1"/>
    <col min="12293" max="12295" width="11.625" style="101" customWidth="1"/>
    <col min="12296" max="12296" width="13.625" style="101" customWidth="1"/>
    <col min="12297" max="12544" width="9" style="101"/>
    <col min="12545" max="12546" width="11.625" style="101" bestFit="1" customWidth="1"/>
    <col min="12547" max="12547" width="11.625" style="101" customWidth="1"/>
    <col min="12548" max="12548" width="34" style="101" customWidth="1"/>
    <col min="12549" max="12551" width="11.625" style="101" customWidth="1"/>
    <col min="12552" max="12552" width="13.625" style="101" customWidth="1"/>
    <col min="12553" max="12800" width="9" style="101"/>
    <col min="12801" max="12802" width="11.625" style="101" bestFit="1" customWidth="1"/>
    <col min="12803" max="12803" width="11.625" style="101" customWidth="1"/>
    <col min="12804" max="12804" width="34" style="101" customWidth="1"/>
    <col min="12805" max="12807" width="11.625" style="101" customWidth="1"/>
    <col min="12808" max="12808" width="13.625" style="101" customWidth="1"/>
    <col min="12809" max="13056" width="9" style="101"/>
    <col min="13057" max="13058" width="11.625" style="101" bestFit="1" customWidth="1"/>
    <col min="13059" max="13059" width="11.625" style="101" customWidth="1"/>
    <col min="13060" max="13060" width="34" style="101" customWidth="1"/>
    <col min="13061" max="13063" width="11.625" style="101" customWidth="1"/>
    <col min="13064" max="13064" width="13.625" style="101" customWidth="1"/>
    <col min="13065" max="13312" width="9" style="101"/>
    <col min="13313" max="13314" width="11.625" style="101" bestFit="1" customWidth="1"/>
    <col min="13315" max="13315" width="11.625" style="101" customWidth="1"/>
    <col min="13316" max="13316" width="34" style="101" customWidth="1"/>
    <col min="13317" max="13319" width="11.625" style="101" customWidth="1"/>
    <col min="13320" max="13320" width="13.625" style="101" customWidth="1"/>
    <col min="13321" max="13568" width="9" style="101"/>
    <col min="13569" max="13570" width="11.625" style="101" bestFit="1" customWidth="1"/>
    <col min="13571" max="13571" width="11.625" style="101" customWidth="1"/>
    <col min="13572" max="13572" width="34" style="101" customWidth="1"/>
    <col min="13573" max="13575" width="11.625" style="101" customWidth="1"/>
    <col min="13576" max="13576" width="13.625" style="101" customWidth="1"/>
    <col min="13577" max="13824" width="9" style="101"/>
    <col min="13825" max="13826" width="11.625" style="101" bestFit="1" customWidth="1"/>
    <col min="13827" max="13827" width="11.625" style="101" customWidth="1"/>
    <col min="13828" max="13828" width="34" style="101" customWidth="1"/>
    <col min="13829" max="13831" width="11.625" style="101" customWidth="1"/>
    <col min="13832" max="13832" width="13.625" style="101" customWidth="1"/>
    <col min="13833" max="14080" width="9" style="101"/>
    <col min="14081" max="14082" width="11.625" style="101" bestFit="1" customWidth="1"/>
    <col min="14083" max="14083" width="11.625" style="101" customWidth="1"/>
    <col min="14084" max="14084" width="34" style="101" customWidth="1"/>
    <col min="14085" max="14087" width="11.625" style="101" customWidth="1"/>
    <col min="14088" max="14088" width="13.625" style="101" customWidth="1"/>
    <col min="14089" max="14336" width="9" style="101"/>
    <col min="14337" max="14338" width="11.625" style="101" bestFit="1" customWidth="1"/>
    <col min="14339" max="14339" width="11.625" style="101" customWidth="1"/>
    <col min="14340" max="14340" width="34" style="101" customWidth="1"/>
    <col min="14341" max="14343" width="11.625" style="101" customWidth="1"/>
    <col min="14344" max="14344" width="13.625" style="101" customWidth="1"/>
    <col min="14345" max="14592" width="9" style="101"/>
    <col min="14593" max="14594" width="11.625" style="101" bestFit="1" customWidth="1"/>
    <col min="14595" max="14595" width="11.625" style="101" customWidth="1"/>
    <col min="14596" max="14596" width="34" style="101" customWidth="1"/>
    <col min="14597" max="14599" width="11.625" style="101" customWidth="1"/>
    <col min="14600" max="14600" width="13.625" style="101" customWidth="1"/>
    <col min="14601" max="14848" width="9" style="101"/>
    <col min="14849" max="14850" width="11.625" style="101" bestFit="1" customWidth="1"/>
    <col min="14851" max="14851" width="11.625" style="101" customWidth="1"/>
    <col min="14852" max="14852" width="34" style="101" customWidth="1"/>
    <col min="14853" max="14855" width="11.625" style="101" customWidth="1"/>
    <col min="14856" max="14856" width="13.625" style="101" customWidth="1"/>
    <col min="14857" max="15104" width="9" style="101"/>
    <col min="15105" max="15106" width="11.625" style="101" bestFit="1" customWidth="1"/>
    <col min="15107" max="15107" width="11.625" style="101" customWidth="1"/>
    <col min="15108" max="15108" width="34" style="101" customWidth="1"/>
    <col min="15109" max="15111" width="11.625" style="101" customWidth="1"/>
    <col min="15112" max="15112" width="13.625" style="101" customWidth="1"/>
    <col min="15113" max="15360" width="9" style="101"/>
    <col min="15361" max="15362" width="11.625" style="101" bestFit="1" customWidth="1"/>
    <col min="15363" max="15363" width="11.625" style="101" customWidth="1"/>
    <col min="15364" max="15364" width="34" style="101" customWidth="1"/>
    <col min="15365" max="15367" width="11.625" style="101" customWidth="1"/>
    <col min="15368" max="15368" width="13.625" style="101" customWidth="1"/>
    <col min="15369" max="15616" width="9" style="101"/>
    <col min="15617" max="15618" width="11.625" style="101" bestFit="1" customWidth="1"/>
    <col min="15619" max="15619" width="11.625" style="101" customWidth="1"/>
    <col min="15620" max="15620" width="34" style="101" customWidth="1"/>
    <col min="15621" max="15623" width="11.625" style="101" customWidth="1"/>
    <col min="15624" max="15624" width="13.625" style="101" customWidth="1"/>
    <col min="15625" max="15872" width="9" style="101"/>
    <col min="15873" max="15874" width="11.625" style="101" bestFit="1" customWidth="1"/>
    <col min="15875" max="15875" width="11.625" style="101" customWidth="1"/>
    <col min="15876" max="15876" width="34" style="101" customWidth="1"/>
    <col min="15877" max="15879" width="11.625" style="101" customWidth="1"/>
    <col min="15880" max="15880" width="13.625" style="101" customWidth="1"/>
    <col min="15881" max="16128" width="9" style="101"/>
    <col min="16129" max="16130" width="11.625" style="101" bestFit="1" customWidth="1"/>
    <col min="16131" max="16131" width="11.625" style="101" customWidth="1"/>
    <col min="16132" max="16132" width="34" style="101" customWidth="1"/>
    <col min="16133" max="16135" width="11.625" style="101" customWidth="1"/>
    <col min="16136" max="16136" width="13.625" style="101" customWidth="1"/>
    <col min="16137" max="16384" width="9" style="101"/>
  </cols>
  <sheetData>
    <row r="1" spans="1:8" ht="20.25">
      <c r="A1" s="399" t="s">
        <v>283</v>
      </c>
      <c r="B1" s="399"/>
      <c r="C1" s="399"/>
      <c r="D1" s="399"/>
      <c r="E1" s="399"/>
      <c r="F1" s="399"/>
      <c r="G1" s="399"/>
      <c r="H1" s="399"/>
    </row>
    <row r="2" spans="1:8" ht="30" customHeight="1">
      <c r="A2" s="400" t="s">
        <v>284</v>
      </c>
      <c r="B2" s="400"/>
      <c r="C2" s="400" t="s">
        <v>285</v>
      </c>
      <c r="D2" s="400" t="s">
        <v>286</v>
      </c>
      <c r="E2" s="400" t="s">
        <v>287</v>
      </c>
      <c r="F2" s="400" t="s">
        <v>288</v>
      </c>
      <c r="G2" s="400" t="s">
        <v>289</v>
      </c>
      <c r="H2" s="400" t="s">
        <v>290</v>
      </c>
    </row>
    <row r="3" spans="1:8" ht="14.25">
      <c r="A3" s="102" t="s">
        <v>291</v>
      </c>
      <c r="B3" s="102" t="s">
        <v>292</v>
      </c>
      <c r="C3" s="400"/>
      <c r="D3" s="400"/>
      <c r="E3" s="400"/>
      <c r="F3" s="400"/>
      <c r="G3" s="400"/>
      <c r="H3" s="400"/>
    </row>
    <row r="4" spans="1:8" ht="14.25">
      <c r="A4" s="393">
        <v>42521</v>
      </c>
      <c r="B4" s="393">
        <v>42528</v>
      </c>
      <c r="C4" s="393" t="s">
        <v>293</v>
      </c>
      <c r="D4" s="394" t="s">
        <v>294</v>
      </c>
      <c r="E4" s="103" t="s">
        <v>295</v>
      </c>
      <c r="F4" s="103"/>
      <c r="G4" s="103"/>
      <c r="H4" s="104"/>
    </row>
    <row r="5" spans="1:8" ht="14.25">
      <c r="A5" s="393"/>
      <c r="B5" s="393"/>
      <c r="C5" s="393"/>
      <c r="D5" s="395"/>
      <c r="E5" s="103" t="s">
        <v>296</v>
      </c>
      <c r="F5" s="103"/>
      <c r="G5" s="103"/>
      <c r="H5" s="104"/>
    </row>
    <row r="6" spans="1:8" ht="14.25">
      <c r="A6" s="393"/>
      <c r="B6" s="393"/>
      <c r="C6" s="393"/>
      <c r="D6" s="396"/>
      <c r="E6" s="103" t="s">
        <v>297</v>
      </c>
      <c r="F6" s="103"/>
      <c r="G6" s="103"/>
      <c r="H6" s="105"/>
    </row>
    <row r="7" spans="1:8" ht="14.25">
      <c r="A7" s="393"/>
      <c r="B7" s="393"/>
      <c r="C7" s="393"/>
      <c r="D7" s="397" t="s">
        <v>298</v>
      </c>
      <c r="E7" s="398"/>
      <c r="F7" s="103"/>
      <c r="G7" s="103"/>
      <c r="H7" s="105"/>
    </row>
    <row r="8" spans="1:8" ht="14.25">
      <c r="A8" s="393"/>
      <c r="B8" s="393"/>
      <c r="C8" s="393"/>
      <c r="D8" s="397" t="s">
        <v>299</v>
      </c>
      <c r="E8" s="398"/>
      <c r="F8" s="103"/>
      <c r="G8" s="103"/>
      <c r="H8" s="105"/>
    </row>
    <row r="9" spans="1:8" ht="14.25">
      <c r="A9" s="393"/>
      <c r="B9" s="393"/>
      <c r="C9" s="393"/>
      <c r="D9" s="397" t="s">
        <v>300</v>
      </c>
      <c r="E9" s="398"/>
      <c r="F9" s="103"/>
      <c r="G9" s="103"/>
      <c r="H9" s="105"/>
    </row>
    <row r="10" spans="1:8" ht="14.25">
      <c r="A10" s="393"/>
      <c r="B10" s="393"/>
      <c r="C10" s="393" t="s">
        <v>301</v>
      </c>
      <c r="D10" s="394" t="s">
        <v>302</v>
      </c>
      <c r="E10" s="103"/>
      <c r="F10" s="103"/>
      <c r="G10" s="103"/>
      <c r="H10" s="104"/>
    </row>
    <row r="11" spans="1:8" ht="14.25">
      <c r="A11" s="393"/>
      <c r="B11" s="393"/>
      <c r="C11" s="393"/>
      <c r="D11" s="396"/>
      <c r="E11" s="103"/>
      <c r="F11" s="103"/>
      <c r="G11" s="103"/>
      <c r="H11" s="104"/>
    </row>
    <row r="12" spans="1:8" ht="14.25">
      <c r="A12" s="393"/>
      <c r="B12" s="393"/>
      <c r="C12" s="393"/>
      <c r="D12" s="394" t="s">
        <v>303</v>
      </c>
      <c r="E12" s="103"/>
      <c r="F12" s="103"/>
      <c r="G12" s="103"/>
      <c r="H12" s="105"/>
    </row>
    <row r="13" spans="1:8" ht="14.25">
      <c r="A13" s="393"/>
      <c r="B13" s="393"/>
      <c r="C13" s="393"/>
      <c r="D13" s="396"/>
      <c r="E13" s="103"/>
      <c r="F13" s="103"/>
      <c r="G13" s="103"/>
      <c r="H13" s="105"/>
    </row>
    <row r="14" spans="1:8" ht="14.25">
      <c r="A14" s="393"/>
      <c r="B14" s="393"/>
      <c r="C14" s="103" t="s">
        <v>304</v>
      </c>
      <c r="D14" s="393" t="s">
        <v>305</v>
      </c>
      <c r="E14" s="393"/>
      <c r="F14" s="106"/>
      <c r="G14" s="106"/>
      <c r="H14" s="107"/>
    </row>
  </sheetData>
  <mergeCells count="19">
    <mergeCell ref="A1:H1"/>
    <mergeCell ref="A2:B2"/>
    <mergeCell ref="C2:C3"/>
    <mergeCell ref="D2:D3"/>
    <mergeCell ref="E2:E3"/>
    <mergeCell ref="F2:F3"/>
    <mergeCell ref="G2:G3"/>
    <mergeCell ref="H2:H3"/>
    <mergeCell ref="D14:E14"/>
    <mergeCell ref="A4:A14"/>
    <mergeCell ref="B4:B14"/>
    <mergeCell ref="C4:C9"/>
    <mergeCell ref="D4:D6"/>
    <mergeCell ref="D7:E7"/>
    <mergeCell ref="D8:E8"/>
    <mergeCell ref="D9:E9"/>
    <mergeCell ref="C10:C13"/>
    <mergeCell ref="D10:D11"/>
    <mergeCell ref="D12:D13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Normal="100" workbookViewId="0">
      <selection activeCell="E18" sqref="E18"/>
    </sheetView>
  </sheetViews>
  <sheetFormatPr defaultRowHeight="14.25"/>
  <cols>
    <col min="1" max="2" width="8.25" style="101" bestFit="1" customWidth="1"/>
    <col min="3" max="3" width="9" style="101" bestFit="1" customWidth="1"/>
    <col min="4" max="4" width="13" style="101" customWidth="1"/>
    <col min="5" max="5" width="11.375" style="101" customWidth="1"/>
    <col min="6" max="6" width="11.75" style="101" customWidth="1"/>
    <col min="7" max="7" width="11.75" style="137" customWidth="1"/>
    <col min="8" max="8" width="11.75" style="101" customWidth="1"/>
    <col min="9" max="9" width="13" style="101" bestFit="1" customWidth="1"/>
    <col min="10" max="10" width="15.25" style="101" customWidth="1"/>
    <col min="11" max="256" width="9" style="101"/>
    <col min="257" max="258" width="8.25" style="101" bestFit="1" customWidth="1"/>
    <col min="259" max="259" width="9" style="101" bestFit="1" customWidth="1"/>
    <col min="260" max="260" width="13" style="101" customWidth="1"/>
    <col min="261" max="261" width="11.375" style="101" customWidth="1"/>
    <col min="262" max="264" width="11.75" style="101" customWidth="1"/>
    <col min="265" max="265" width="13" style="101" bestFit="1" customWidth="1"/>
    <col min="266" max="266" width="15.25" style="101" customWidth="1"/>
    <col min="267" max="512" width="9" style="101"/>
    <col min="513" max="514" width="8.25" style="101" bestFit="1" customWidth="1"/>
    <col min="515" max="515" width="9" style="101" bestFit="1" customWidth="1"/>
    <col min="516" max="516" width="13" style="101" customWidth="1"/>
    <col min="517" max="517" width="11.375" style="101" customWidth="1"/>
    <col min="518" max="520" width="11.75" style="101" customWidth="1"/>
    <col min="521" max="521" width="13" style="101" bestFit="1" customWidth="1"/>
    <col min="522" max="522" width="15.25" style="101" customWidth="1"/>
    <col min="523" max="768" width="9" style="101"/>
    <col min="769" max="770" width="8.25" style="101" bestFit="1" customWidth="1"/>
    <col min="771" max="771" width="9" style="101" bestFit="1" customWidth="1"/>
    <col min="772" max="772" width="13" style="101" customWidth="1"/>
    <col min="773" max="773" width="11.375" style="101" customWidth="1"/>
    <col min="774" max="776" width="11.75" style="101" customWidth="1"/>
    <col min="777" max="777" width="13" style="101" bestFit="1" customWidth="1"/>
    <col min="778" max="778" width="15.25" style="101" customWidth="1"/>
    <col min="779" max="1024" width="9" style="101"/>
    <col min="1025" max="1026" width="8.25" style="101" bestFit="1" customWidth="1"/>
    <col min="1027" max="1027" width="9" style="101" bestFit="1" customWidth="1"/>
    <col min="1028" max="1028" width="13" style="101" customWidth="1"/>
    <col min="1029" max="1029" width="11.375" style="101" customWidth="1"/>
    <col min="1030" max="1032" width="11.75" style="101" customWidth="1"/>
    <col min="1033" max="1033" width="13" style="101" bestFit="1" customWidth="1"/>
    <col min="1034" max="1034" width="15.25" style="101" customWidth="1"/>
    <col min="1035" max="1280" width="9" style="101"/>
    <col min="1281" max="1282" width="8.25" style="101" bestFit="1" customWidth="1"/>
    <col min="1283" max="1283" width="9" style="101" bestFit="1" customWidth="1"/>
    <col min="1284" max="1284" width="13" style="101" customWidth="1"/>
    <col min="1285" max="1285" width="11.375" style="101" customWidth="1"/>
    <col min="1286" max="1288" width="11.75" style="101" customWidth="1"/>
    <col min="1289" max="1289" width="13" style="101" bestFit="1" customWidth="1"/>
    <col min="1290" max="1290" width="15.25" style="101" customWidth="1"/>
    <col min="1291" max="1536" width="9" style="101"/>
    <col min="1537" max="1538" width="8.25" style="101" bestFit="1" customWidth="1"/>
    <col min="1539" max="1539" width="9" style="101" bestFit="1" customWidth="1"/>
    <col min="1540" max="1540" width="13" style="101" customWidth="1"/>
    <col min="1541" max="1541" width="11.375" style="101" customWidth="1"/>
    <col min="1542" max="1544" width="11.75" style="101" customWidth="1"/>
    <col min="1545" max="1545" width="13" style="101" bestFit="1" customWidth="1"/>
    <col min="1546" max="1546" width="15.25" style="101" customWidth="1"/>
    <col min="1547" max="1792" width="9" style="101"/>
    <col min="1793" max="1794" width="8.25" style="101" bestFit="1" customWidth="1"/>
    <col min="1795" max="1795" width="9" style="101" bestFit="1" customWidth="1"/>
    <col min="1796" max="1796" width="13" style="101" customWidth="1"/>
    <col min="1797" max="1797" width="11.375" style="101" customWidth="1"/>
    <col min="1798" max="1800" width="11.75" style="101" customWidth="1"/>
    <col min="1801" max="1801" width="13" style="101" bestFit="1" customWidth="1"/>
    <col min="1802" max="1802" width="15.25" style="101" customWidth="1"/>
    <col min="1803" max="2048" width="9" style="101"/>
    <col min="2049" max="2050" width="8.25" style="101" bestFit="1" customWidth="1"/>
    <col min="2051" max="2051" width="9" style="101" bestFit="1" customWidth="1"/>
    <col min="2052" max="2052" width="13" style="101" customWidth="1"/>
    <col min="2053" max="2053" width="11.375" style="101" customWidth="1"/>
    <col min="2054" max="2056" width="11.75" style="101" customWidth="1"/>
    <col min="2057" max="2057" width="13" style="101" bestFit="1" customWidth="1"/>
    <col min="2058" max="2058" width="15.25" style="101" customWidth="1"/>
    <col min="2059" max="2304" width="9" style="101"/>
    <col min="2305" max="2306" width="8.25" style="101" bestFit="1" customWidth="1"/>
    <col min="2307" max="2307" width="9" style="101" bestFit="1" customWidth="1"/>
    <col min="2308" max="2308" width="13" style="101" customWidth="1"/>
    <col min="2309" max="2309" width="11.375" style="101" customWidth="1"/>
    <col min="2310" max="2312" width="11.75" style="101" customWidth="1"/>
    <col min="2313" max="2313" width="13" style="101" bestFit="1" customWidth="1"/>
    <col min="2314" max="2314" width="15.25" style="101" customWidth="1"/>
    <col min="2315" max="2560" width="9" style="101"/>
    <col min="2561" max="2562" width="8.25" style="101" bestFit="1" customWidth="1"/>
    <col min="2563" max="2563" width="9" style="101" bestFit="1" customWidth="1"/>
    <col min="2564" max="2564" width="13" style="101" customWidth="1"/>
    <col min="2565" max="2565" width="11.375" style="101" customWidth="1"/>
    <col min="2566" max="2568" width="11.75" style="101" customWidth="1"/>
    <col min="2569" max="2569" width="13" style="101" bestFit="1" customWidth="1"/>
    <col min="2570" max="2570" width="15.25" style="101" customWidth="1"/>
    <col min="2571" max="2816" width="9" style="101"/>
    <col min="2817" max="2818" width="8.25" style="101" bestFit="1" customWidth="1"/>
    <col min="2819" max="2819" width="9" style="101" bestFit="1" customWidth="1"/>
    <col min="2820" max="2820" width="13" style="101" customWidth="1"/>
    <col min="2821" max="2821" width="11.375" style="101" customWidth="1"/>
    <col min="2822" max="2824" width="11.75" style="101" customWidth="1"/>
    <col min="2825" max="2825" width="13" style="101" bestFit="1" customWidth="1"/>
    <col min="2826" max="2826" width="15.25" style="101" customWidth="1"/>
    <col min="2827" max="3072" width="9" style="101"/>
    <col min="3073" max="3074" width="8.25" style="101" bestFit="1" customWidth="1"/>
    <col min="3075" max="3075" width="9" style="101" bestFit="1" customWidth="1"/>
    <col min="3076" max="3076" width="13" style="101" customWidth="1"/>
    <col min="3077" max="3077" width="11.375" style="101" customWidth="1"/>
    <col min="3078" max="3080" width="11.75" style="101" customWidth="1"/>
    <col min="3081" max="3081" width="13" style="101" bestFit="1" customWidth="1"/>
    <col min="3082" max="3082" width="15.25" style="101" customWidth="1"/>
    <col min="3083" max="3328" width="9" style="101"/>
    <col min="3329" max="3330" width="8.25" style="101" bestFit="1" customWidth="1"/>
    <col min="3331" max="3331" width="9" style="101" bestFit="1" customWidth="1"/>
    <col min="3332" max="3332" width="13" style="101" customWidth="1"/>
    <col min="3333" max="3333" width="11.375" style="101" customWidth="1"/>
    <col min="3334" max="3336" width="11.75" style="101" customWidth="1"/>
    <col min="3337" max="3337" width="13" style="101" bestFit="1" customWidth="1"/>
    <col min="3338" max="3338" width="15.25" style="101" customWidth="1"/>
    <col min="3339" max="3584" width="9" style="101"/>
    <col min="3585" max="3586" width="8.25" style="101" bestFit="1" customWidth="1"/>
    <col min="3587" max="3587" width="9" style="101" bestFit="1" customWidth="1"/>
    <col min="3588" max="3588" width="13" style="101" customWidth="1"/>
    <col min="3589" max="3589" width="11.375" style="101" customWidth="1"/>
    <col min="3590" max="3592" width="11.75" style="101" customWidth="1"/>
    <col min="3593" max="3593" width="13" style="101" bestFit="1" customWidth="1"/>
    <col min="3594" max="3594" width="15.25" style="101" customWidth="1"/>
    <col min="3595" max="3840" width="9" style="101"/>
    <col min="3841" max="3842" width="8.25" style="101" bestFit="1" customWidth="1"/>
    <col min="3843" max="3843" width="9" style="101" bestFit="1" customWidth="1"/>
    <col min="3844" max="3844" width="13" style="101" customWidth="1"/>
    <col min="3845" max="3845" width="11.375" style="101" customWidth="1"/>
    <col min="3846" max="3848" width="11.75" style="101" customWidth="1"/>
    <col min="3849" max="3849" width="13" style="101" bestFit="1" customWidth="1"/>
    <col min="3850" max="3850" width="15.25" style="101" customWidth="1"/>
    <col min="3851" max="4096" width="9" style="101"/>
    <col min="4097" max="4098" width="8.25" style="101" bestFit="1" customWidth="1"/>
    <col min="4099" max="4099" width="9" style="101" bestFit="1" customWidth="1"/>
    <col min="4100" max="4100" width="13" style="101" customWidth="1"/>
    <col min="4101" max="4101" width="11.375" style="101" customWidth="1"/>
    <col min="4102" max="4104" width="11.75" style="101" customWidth="1"/>
    <col min="4105" max="4105" width="13" style="101" bestFit="1" customWidth="1"/>
    <col min="4106" max="4106" width="15.25" style="101" customWidth="1"/>
    <col min="4107" max="4352" width="9" style="101"/>
    <col min="4353" max="4354" width="8.25" style="101" bestFit="1" customWidth="1"/>
    <col min="4355" max="4355" width="9" style="101" bestFit="1" customWidth="1"/>
    <col min="4356" max="4356" width="13" style="101" customWidth="1"/>
    <col min="4357" max="4357" width="11.375" style="101" customWidth="1"/>
    <col min="4358" max="4360" width="11.75" style="101" customWidth="1"/>
    <col min="4361" max="4361" width="13" style="101" bestFit="1" customWidth="1"/>
    <col min="4362" max="4362" width="15.25" style="101" customWidth="1"/>
    <col min="4363" max="4608" width="9" style="101"/>
    <col min="4609" max="4610" width="8.25" style="101" bestFit="1" customWidth="1"/>
    <col min="4611" max="4611" width="9" style="101" bestFit="1" customWidth="1"/>
    <col min="4612" max="4612" width="13" style="101" customWidth="1"/>
    <col min="4613" max="4613" width="11.375" style="101" customWidth="1"/>
    <col min="4614" max="4616" width="11.75" style="101" customWidth="1"/>
    <col min="4617" max="4617" width="13" style="101" bestFit="1" customWidth="1"/>
    <col min="4618" max="4618" width="15.25" style="101" customWidth="1"/>
    <col min="4619" max="4864" width="9" style="101"/>
    <col min="4865" max="4866" width="8.25" style="101" bestFit="1" customWidth="1"/>
    <col min="4867" max="4867" width="9" style="101" bestFit="1" customWidth="1"/>
    <col min="4868" max="4868" width="13" style="101" customWidth="1"/>
    <col min="4869" max="4869" width="11.375" style="101" customWidth="1"/>
    <col min="4870" max="4872" width="11.75" style="101" customWidth="1"/>
    <col min="4873" max="4873" width="13" style="101" bestFit="1" customWidth="1"/>
    <col min="4874" max="4874" width="15.25" style="101" customWidth="1"/>
    <col min="4875" max="5120" width="9" style="101"/>
    <col min="5121" max="5122" width="8.25" style="101" bestFit="1" customWidth="1"/>
    <col min="5123" max="5123" width="9" style="101" bestFit="1" customWidth="1"/>
    <col min="5124" max="5124" width="13" style="101" customWidth="1"/>
    <col min="5125" max="5125" width="11.375" style="101" customWidth="1"/>
    <col min="5126" max="5128" width="11.75" style="101" customWidth="1"/>
    <col min="5129" max="5129" width="13" style="101" bestFit="1" customWidth="1"/>
    <col min="5130" max="5130" width="15.25" style="101" customWidth="1"/>
    <col min="5131" max="5376" width="9" style="101"/>
    <col min="5377" max="5378" width="8.25" style="101" bestFit="1" customWidth="1"/>
    <col min="5379" max="5379" width="9" style="101" bestFit="1" customWidth="1"/>
    <col min="5380" max="5380" width="13" style="101" customWidth="1"/>
    <col min="5381" max="5381" width="11.375" style="101" customWidth="1"/>
    <col min="5382" max="5384" width="11.75" style="101" customWidth="1"/>
    <col min="5385" max="5385" width="13" style="101" bestFit="1" customWidth="1"/>
    <col min="5386" max="5386" width="15.25" style="101" customWidth="1"/>
    <col min="5387" max="5632" width="9" style="101"/>
    <col min="5633" max="5634" width="8.25" style="101" bestFit="1" customWidth="1"/>
    <col min="5635" max="5635" width="9" style="101" bestFit="1" customWidth="1"/>
    <col min="5636" max="5636" width="13" style="101" customWidth="1"/>
    <col min="5637" max="5637" width="11.375" style="101" customWidth="1"/>
    <col min="5638" max="5640" width="11.75" style="101" customWidth="1"/>
    <col min="5641" max="5641" width="13" style="101" bestFit="1" customWidth="1"/>
    <col min="5642" max="5642" width="15.25" style="101" customWidth="1"/>
    <col min="5643" max="5888" width="9" style="101"/>
    <col min="5889" max="5890" width="8.25" style="101" bestFit="1" customWidth="1"/>
    <col min="5891" max="5891" width="9" style="101" bestFit="1" customWidth="1"/>
    <col min="5892" max="5892" width="13" style="101" customWidth="1"/>
    <col min="5893" max="5893" width="11.375" style="101" customWidth="1"/>
    <col min="5894" max="5896" width="11.75" style="101" customWidth="1"/>
    <col min="5897" max="5897" width="13" style="101" bestFit="1" customWidth="1"/>
    <col min="5898" max="5898" width="15.25" style="101" customWidth="1"/>
    <col min="5899" max="6144" width="9" style="101"/>
    <col min="6145" max="6146" width="8.25" style="101" bestFit="1" customWidth="1"/>
    <col min="6147" max="6147" width="9" style="101" bestFit="1" customWidth="1"/>
    <col min="6148" max="6148" width="13" style="101" customWidth="1"/>
    <col min="6149" max="6149" width="11.375" style="101" customWidth="1"/>
    <col min="6150" max="6152" width="11.75" style="101" customWidth="1"/>
    <col min="6153" max="6153" width="13" style="101" bestFit="1" customWidth="1"/>
    <col min="6154" max="6154" width="15.25" style="101" customWidth="1"/>
    <col min="6155" max="6400" width="9" style="101"/>
    <col min="6401" max="6402" width="8.25" style="101" bestFit="1" customWidth="1"/>
    <col min="6403" max="6403" width="9" style="101" bestFit="1" customWidth="1"/>
    <col min="6404" max="6404" width="13" style="101" customWidth="1"/>
    <col min="6405" max="6405" width="11.375" style="101" customWidth="1"/>
    <col min="6406" max="6408" width="11.75" style="101" customWidth="1"/>
    <col min="6409" max="6409" width="13" style="101" bestFit="1" customWidth="1"/>
    <col min="6410" max="6410" width="15.25" style="101" customWidth="1"/>
    <col min="6411" max="6656" width="9" style="101"/>
    <col min="6657" max="6658" width="8.25" style="101" bestFit="1" customWidth="1"/>
    <col min="6659" max="6659" width="9" style="101" bestFit="1" customWidth="1"/>
    <col min="6660" max="6660" width="13" style="101" customWidth="1"/>
    <col min="6661" max="6661" width="11.375" style="101" customWidth="1"/>
    <col min="6662" max="6664" width="11.75" style="101" customWidth="1"/>
    <col min="6665" max="6665" width="13" style="101" bestFit="1" customWidth="1"/>
    <col min="6666" max="6666" width="15.25" style="101" customWidth="1"/>
    <col min="6667" max="6912" width="9" style="101"/>
    <col min="6913" max="6914" width="8.25" style="101" bestFit="1" customWidth="1"/>
    <col min="6915" max="6915" width="9" style="101" bestFit="1" customWidth="1"/>
    <col min="6916" max="6916" width="13" style="101" customWidth="1"/>
    <col min="6917" max="6917" width="11.375" style="101" customWidth="1"/>
    <col min="6918" max="6920" width="11.75" style="101" customWidth="1"/>
    <col min="6921" max="6921" width="13" style="101" bestFit="1" customWidth="1"/>
    <col min="6922" max="6922" width="15.25" style="101" customWidth="1"/>
    <col min="6923" max="7168" width="9" style="101"/>
    <col min="7169" max="7170" width="8.25" style="101" bestFit="1" customWidth="1"/>
    <col min="7171" max="7171" width="9" style="101" bestFit="1" customWidth="1"/>
    <col min="7172" max="7172" width="13" style="101" customWidth="1"/>
    <col min="7173" max="7173" width="11.375" style="101" customWidth="1"/>
    <col min="7174" max="7176" width="11.75" style="101" customWidth="1"/>
    <col min="7177" max="7177" width="13" style="101" bestFit="1" customWidth="1"/>
    <col min="7178" max="7178" width="15.25" style="101" customWidth="1"/>
    <col min="7179" max="7424" width="9" style="101"/>
    <col min="7425" max="7426" width="8.25" style="101" bestFit="1" customWidth="1"/>
    <col min="7427" max="7427" width="9" style="101" bestFit="1" customWidth="1"/>
    <col min="7428" max="7428" width="13" style="101" customWidth="1"/>
    <col min="7429" max="7429" width="11.375" style="101" customWidth="1"/>
    <col min="7430" max="7432" width="11.75" style="101" customWidth="1"/>
    <col min="7433" max="7433" width="13" style="101" bestFit="1" customWidth="1"/>
    <col min="7434" max="7434" width="15.25" style="101" customWidth="1"/>
    <col min="7435" max="7680" width="9" style="101"/>
    <col min="7681" max="7682" width="8.25" style="101" bestFit="1" customWidth="1"/>
    <col min="7683" max="7683" width="9" style="101" bestFit="1" customWidth="1"/>
    <col min="7684" max="7684" width="13" style="101" customWidth="1"/>
    <col min="7685" max="7685" width="11.375" style="101" customWidth="1"/>
    <col min="7686" max="7688" width="11.75" style="101" customWidth="1"/>
    <col min="7689" max="7689" width="13" style="101" bestFit="1" customWidth="1"/>
    <col min="7690" max="7690" width="15.25" style="101" customWidth="1"/>
    <col min="7691" max="7936" width="9" style="101"/>
    <col min="7937" max="7938" width="8.25" style="101" bestFit="1" customWidth="1"/>
    <col min="7939" max="7939" width="9" style="101" bestFit="1" customWidth="1"/>
    <col min="7940" max="7940" width="13" style="101" customWidth="1"/>
    <col min="7941" max="7941" width="11.375" style="101" customWidth="1"/>
    <col min="7942" max="7944" width="11.75" style="101" customWidth="1"/>
    <col min="7945" max="7945" width="13" style="101" bestFit="1" customWidth="1"/>
    <col min="7946" max="7946" width="15.25" style="101" customWidth="1"/>
    <col min="7947" max="8192" width="9" style="101"/>
    <col min="8193" max="8194" width="8.25" style="101" bestFit="1" customWidth="1"/>
    <col min="8195" max="8195" width="9" style="101" bestFit="1" customWidth="1"/>
    <col min="8196" max="8196" width="13" style="101" customWidth="1"/>
    <col min="8197" max="8197" width="11.375" style="101" customWidth="1"/>
    <col min="8198" max="8200" width="11.75" style="101" customWidth="1"/>
    <col min="8201" max="8201" width="13" style="101" bestFit="1" customWidth="1"/>
    <col min="8202" max="8202" width="15.25" style="101" customWidth="1"/>
    <col min="8203" max="8448" width="9" style="101"/>
    <col min="8449" max="8450" width="8.25" style="101" bestFit="1" customWidth="1"/>
    <col min="8451" max="8451" width="9" style="101" bestFit="1" customWidth="1"/>
    <col min="8452" max="8452" width="13" style="101" customWidth="1"/>
    <col min="8453" max="8453" width="11.375" style="101" customWidth="1"/>
    <col min="8454" max="8456" width="11.75" style="101" customWidth="1"/>
    <col min="8457" max="8457" width="13" style="101" bestFit="1" customWidth="1"/>
    <col min="8458" max="8458" width="15.25" style="101" customWidth="1"/>
    <col min="8459" max="8704" width="9" style="101"/>
    <col min="8705" max="8706" width="8.25" style="101" bestFit="1" customWidth="1"/>
    <col min="8707" max="8707" width="9" style="101" bestFit="1" customWidth="1"/>
    <col min="8708" max="8708" width="13" style="101" customWidth="1"/>
    <col min="8709" max="8709" width="11.375" style="101" customWidth="1"/>
    <col min="8710" max="8712" width="11.75" style="101" customWidth="1"/>
    <col min="8713" max="8713" width="13" style="101" bestFit="1" customWidth="1"/>
    <col min="8714" max="8714" width="15.25" style="101" customWidth="1"/>
    <col min="8715" max="8960" width="9" style="101"/>
    <col min="8961" max="8962" width="8.25" style="101" bestFit="1" customWidth="1"/>
    <col min="8963" max="8963" width="9" style="101" bestFit="1" customWidth="1"/>
    <col min="8964" max="8964" width="13" style="101" customWidth="1"/>
    <col min="8965" max="8965" width="11.375" style="101" customWidth="1"/>
    <col min="8966" max="8968" width="11.75" style="101" customWidth="1"/>
    <col min="8969" max="8969" width="13" style="101" bestFit="1" customWidth="1"/>
    <col min="8970" max="8970" width="15.25" style="101" customWidth="1"/>
    <col min="8971" max="9216" width="9" style="101"/>
    <col min="9217" max="9218" width="8.25" style="101" bestFit="1" customWidth="1"/>
    <col min="9219" max="9219" width="9" style="101" bestFit="1" customWidth="1"/>
    <col min="9220" max="9220" width="13" style="101" customWidth="1"/>
    <col min="9221" max="9221" width="11.375" style="101" customWidth="1"/>
    <col min="9222" max="9224" width="11.75" style="101" customWidth="1"/>
    <col min="9225" max="9225" width="13" style="101" bestFit="1" customWidth="1"/>
    <col min="9226" max="9226" width="15.25" style="101" customWidth="1"/>
    <col min="9227" max="9472" width="9" style="101"/>
    <col min="9473" max="9474" width="8.25" style="101" bestFit="1" customWidth="1"/>
    <col min="9475" max="9475" width="9" style="101" bestFit="1" customWidth="1"/>
    <col min="9476" max="9476" width="13" style="101" customWidth="1"/>
    <col min="9477" max="9477" width="11.375" style="101" customWidth="1"/>
    <col min="9478" max="9480" width="11.75" style="101" customWidth="1"/>
    <col min="9481" max="9481" width="13" style="101" bestFit="1" customWidth="1"/>
    <col min="9482" max="9482" width="15.25" style="101" customWidth="1"/>
    <col min="9483" max="9728" width="9" style="101"/>
    <col min="9729" max="9730" width="8.25" style="101" bestFit="1" customWidth="1"/>
    <col min="9731" max="9731" width="9" style="101" bestFit="1" customWidth="1"/>
    <col min="9732" max="9732" width="13" style="101" customWidth="1"/>
    <col min="9733" max="9733" width="11.375" style="101" customWidth="1"/>
    <col min="9734" max="9736" width="11.75" style="101" customWidth="1"/>
    <col min="9737" max="9737" width="13" style="101" bestFit="1" customWidth="1"/>
    <col min="9738" max="9738" width="15.25" style="101" customWidth="1"/>
    <col min="9739" max="9984" width="9" style="101"/>
    <col min="9985" max="9986" width="8.25" style="101" bestFit="1" customWidth="1"/>
    <col min="9987" max="9987" width="9" style="101" bestFit="1" customWidth="1"/>
    <col min="9988" max="9988" width="13" style="101" customWidth="1"/>
    <col min="9989" max="9989" width="11.375" style="101" customWidth="1"/>
    <col min="9990" max="9992" width="11.75" style="101" customWidth="1"/>
    <col min="9993" max="9993" width="13" style="101" bestFit="1" customWidth="1"/>
    <col min="9994" max="9994" width="15.25" style="101" customWidth="1"/>
    <col min="9995" max="10240" width="9" style="101"/>
    <col min="10241" max="10242" width="8.25" style="101" bestFit="1" customWidth="1"/>
    <col min="10243" max="10243" width="9" style="101" bestFit="1" customWidth="1"/>
    <col min="10244" max="10244" width="13" style="101" customWidth="1"/>
    <col min="10245" max="10245" width="11.375" style="101" customWidth="1"/>
    <col min="10246" max="10248" width="11.75" style="101" customWidth="1"/>
    <col min="10249" max="10249" width="13" style="101" bestFit="1" customWidth="1"/>
    <col min="10250" max="10250" width="15.25" style="101" customWidth="1"/>
    <col min="10251" max="10496" width="9" style="101"/>
    <col min="10497" max="10498" width="8.25" style="101" bestFit="1" customWidth="1"/>
    <col min="10499" max="10499" width="9" style="101" bestFit="1" customWidth="1"/>
    <col min="10500" max="10500" width="13" style="101" customWidth="1"/>
    <col min="10501" max="10501" width="11.375" style="101" customWidth="1"/>
    <col min="10502" max="10504" width="11.75" style="101" customWidth="1"/>
    <col min="10505" max="10505" width="13" style="101" bestFit="1" customWidth="1"/>
    <col min="10506" max="10506" width="15.25" style="101" customWidth="1"/>
    <col min="10507" max="10752" width="9" style="101"/>
    <col min="10753" max="10754" width="8.25" style="101" bestFit="1" customWidth="1"/>
    <col min="10755" max="10755" width="9" style="101" bestFit="1" customWidth="1"/>
    <col min="10756" max="10756" width="13" style="101" customWidth="1"/>
    <col min="10757" max="10757" width="11.375" style="101" customWidth="1"/>
    <col min="10758" max="10760" width="11.75" style="101" customWidth="1"/>
    <col min="10761" max="10761" width="13" style="101" bestFit="1" customWidth="1"/>
    <col min="10762" max="10762" width="15.25" style="101" customWidth="1"/>
    <col min="10763" max="11008" width="9" style="101"/>
    <col min="11009" max="11010" width="8.25" style="101" bestFit="1" customWidth="1"/>
    <col min="11011" max="11011" width="9" style="101" bestFit="1" customWidth="1"/>
    <col min="11012" max="11012" width="13" style="101" customWidth="1"/>
    <col min="11013" max="11013" width="11.375" style="101" customWidth="1"/>
    <col min="11014" max="11016" width="11.75" style="101" customWidth="1"/>
    <col min="11017" max="11017" width="13" style="101" bestFit="1" customWidth="1"/>
    <col min="11018" max="11018" width="15.25" style="101" customWidth="1"/>
    <col min="11019" max="11264" width="9" style="101"/>
    <col min="11265" max="11266" width="8.25" style="101" bestFit="1" customWidth="1"/>
    <col min="11267" max="11267" width="9" style="101" bestFit="1" customWidth="1"/>
    <col min="11268" max="11268" width="13" style="101" customWidth="1"/>
    <col min="11269" max="11269" width="11.375" style="101" customWidth="1"/>
    <col min="11270" max="11272" width="11.75" style="101" customWidth="1"/>
    <col min="11273" max="11273" width="13" style="101" bestFit="1" customWidth="1"/>
    <col min="11274" max="11274" width="15.25" style="101" customWidth="1"/>
    <col min="11275" max="11520" width="9" style="101"/>
    <col min="11521" max="11522" width="8.25" style="101" bestFit="1" customWidth="1"/>
    <col min="11523" max="11523" width="9" style="101" bestFit="1" customWidth="1"/>
    <col min="11524" max="11524" width="13" style="101" customWidth="1"/>
    <col min="11525" max="11525" width="11.375" style="101" customWidth="1"/>
    <col min="11526" max="11528" width="11.75" style="101" customWidth="1"/>
    <col min="11529" max="11529" width="13" style="101" bestFit="1" customWidth="1"/>
    <col min="11530" max="11530" width="15.25" style="101" customWidth="1"/>
    <col min="11531" max="11776" width="9" style="101"/>
    <col min="11777" max="11778" width="8.25" style="101" bestFit="1" customWidth="1"/>
    <col min="11779" max="11779" width="9" style="101" bestFit="1" customWidth="1"/>
    <col min="11780" max="11780" width="13" style="101" customWidth="1"/>
    <col min="11781" max="11781" width="11.375" style="101" customWidth="1"/>
    <col min="11782" max="11784" width="11.75" style="101" customWidth="1"/>
    <col min="11785" max="11785" width="13" style="101" bestFit="1" customWidth="1"/>
    <col min="11786" max="11786" width="15.25" style="101" customWidth="1"/>
    <col min="11787" max="12032" width="9" style="101"/>
    <col min="12033" max="12034" width="8.25" style="101" bestFit="1" customWidth="1"/>
    <col min="12035" max="12035" width="9" style="101" bestFit="1" customWidth="1"/>
    <col min="12036" max="12036" width="13" style="101" customWidth="1"/>
    <col min="12037" max="12037" width="11.375" style="101" customWidth="1"/>
    <col min="12038" max="12040" width="11.75" style="101" customWidth="1"/>
    <col min="12041" max="12041" width="13" style="101" bestFit="1" customWidth="1"/>
    <col min="12042" max="12042" width="15.25" style="101" customWidth="1"/>
    <col min="12043" max="12288" width="9" style="101"/>
    <col min="12289" max="12290" width="8.25" style="101" bestFit="1" customWidth="1"/>
    <col min="12291" max="12291" width="9" style="101" bestFit="1" customWidth="1"/>
    <col min="12292" max="12292" width="13" style="101" customWidth="1"/>
    <col min="12293" max="12293" width="11.375" style="101" customWidth="1"/>
    <col min="12294" max="12296" width="11.75" style="101" customWidth="1"/>
    <col min="12297" max="12297" width="13" style="101" bestFit="1" customWidth="1"/>
    <col min="12298" max="12298" width="15.25" style="101" customWidth="1"/>
    <col min="12299" max="12544" width="9" style="101"/>
    <col min="12545" max="12546" width="8.25" style="101" bestFit="1" customWidth="1"/>
    <col min="12547" max="12547" width="9" style="101" bestFit="1" customWidth="1"/>
    <col min="12548" max="12548" width="13" style="101" customWidth="1"/>
    <col min="12549" max="12549" width="11.375" style="101" customWidth="1"/>
    <col min="12550" max="12552" width="11.75" style="101" customWidth="1"/>
    <col min="12553" max="12553" width="13" style="101" bestFit="1" customWidth="1"/>
    <col min="12554" max="12554" width="15.25" style="101" customWidth="1"/>
    <col min="12555" max="12800" width="9" style="101"/>
    <col min="12801" max="12802" width="8.25" style="101" bestFit="1" customWidth="1"/>
    <col min="12803" max="12803" width="9" style="101" bestFit="1" customWidth="1"/>
    <col min="12804" max="12804" width="13" style="101" customWidth="1"/>
    <col min="12805" max="12805" width="11.375" style="101" customWidth="1"/>
    <col min="12806" max="12808" width="11.75" style="101" customWidth="1"/>
    <col min="12809" max="12809" width="13" style="101" bestFit="1" customWidth="1"/>
    <col min="12810" max="12810" width="15.25" style="101" customWidth="1"/>
    <col min="12811" max="13056" width="9" style="101"/>
    <col min="13057" max="13058" width="8.25" style="101" bestFit="1" customWidth="1"/>
    <col min="13059" max="13059" width="9" style="101" bestFit="1" customWidth="1"/>
    <col min="13060" max="13060" width="13" style="101" customWidth="1"/>
    <col min="13061" max="13061" width="11.375" style="101" customWidth="1"/>
    <col min="13062" max="13064" width="11.75" style="101" customWidth="1"/>
    <col min="13065" max="13065" width="13" style="101" bestFit="1" customWidth="1"/>
    <col min="13066" max="13066" width="15.25" style="101" customWidth="1"/>
    <col min="13067" max="13312" width="9" style="101"/>
    <col min="13313" max="13314" width="8.25" style="101" bestFit="1" customWidth="1"/>
    <col min="13315" max="13315" width="9" style="101" bestFit="1" customWidth="1"/>
    <col min="13316" max="13316" width="13" style="101" customWidth="1"/>
    <col min="13317" max="13317" width="11.375" style="101" customWidth="1"/>
    <col min="13318" max="13320" width="11.75" style="101" customWidth="1"/>
    <col min="13321" max="13321" width="13" style="101" bestFit="1" customWidth="1"/>
    <col min="13322" max="13322" width="15.25" style="101" customWidth="1"/>
    <col min="13323" max="13568" width="9" style="101"/>
    <col min="13569" max="13570" width="8.25" style="101" bestFit="1" customWidth="1"/>
    <col min="13571" max="13571" width="9" style="101" bestFit="1" customWidth="1"/>
    <col min="13572" max="13572" width="13" style="101" customWidth="1"/>
    <col min="13573" max="13573" width="11.375" style="101" customWidth="1"/>
    <col min="13574" max="13576" width="11.75" style="101" customWidth="1"/>
    <col min="13577" max="13577" width="13" style="101" bestFit="1" customWidth="1"/>
    <col min="13578" max="13578" width="15.25" style="101" customWidth="1"/>
    <col min="13579" max="13824" width="9" style="101"/>
    <col min="13825" max="13826" width="8.25" style="101" bestFit="1" customWidth="1"/>
    <col min="13827" max="13827" width="9" style="101" bestFit="1" customWidth="1"/>
    <col min="13828" max="13828" width="13" style="101" customWidth="1"/>
    <col min="13829" max="13829" width="11.375" style="101" customWidth="1"/>
    <col min="13830" max="13832" width="11.75" style="101" customWidth="1"/>
    <col min="13833" max="13833" width="13" style="101" bestFit="1" customWidth="1"/>
    <col min="13834" max="13834" width="15.25" style="101" customWidth="1"/>
    <col min="13835" max="14080" width="9" style="101"/>
    <col min="14081" max="14082" width="8.25" style="101" bestFit="1" customWidth="1"/>
    <col min="14083" max="14083" width="9" style="101" bestFit="1" customWidth="1"/>
    <col min="14084" max="14084" width="13" style="101" customWidth="1"/>
    <col min="14085" max="14085" width="11.375" style="101" customWidth="1"/>
    <col min="14086" max="14088" width="11.75" style="101" customWidth="1"/>
    <col min="14089" max="14089" width="13" style="101" bestFit="1" customWidth="1"/>
    <col min="14090" max="14090" width="15.25" style="101" customWidth="1"/>
    <col min="14091" max="14336" width="9" style="101"/>
    <col min="14337" max="14338" width="8.25" style="101" bestFit="1" customWidth="1"/>
    <col min="14339" max="14339" width="9" style="101" bestFit="1" customWidth="1"/>
    <col min="14340" max="14340" width="13" style="101" customWidth="1"/>
    <col min="14341" max="14341" width="11.375" style="101" customWidth="1"/>
    <col min="14342" max="14344" width="11.75" style="101" customWidth="1"/>
    <col min="14345" max="14345" width="13" style="101" bestFit="1" customWidth="1"/>
    <col min="14346" max="14346" width="15.25" style="101" customWidth="1"/>
    <col min="14347" max="14592" width="9" style="101"/>
    <col min="14593" max="14594" width="8.25" style="101" bestFit="1" customWidth="1"/>
    <col min="14595" max="14595" width="9" style="101" bestFit="1" customWidth="1"/>
    <col min="14596" max="14596" width="13" style="101" customWidth="1"/>
    <col min="14597" max="14597" width="11.375" style="101" customWidth="1"/>
    <col min="14598" max="14600" width="11.75" style="101" customWidth="1"/>
    <col min="14601" max="14601" width="13" style="101" bestFit="1" customWidth="1"/>
    <col min="14602" max="14602" width="15.25" style="101" customWidth="1"/>
    <col min="14603" max="14848" width="9" style="101"/>
    <col min="14849" max="14850" width="8.25" style="101" bestFit="1" customWidth="1"/>
    <col min="14851" max="14851" width="9" style="101" bestFit="1" customWidth="1"/>
    <col min="14852" max="14852" width="13" style="101" customWidth="1"/>
    <col min="14853" max="14853" width="11.375" style="101" customWidth="1"/>
    <col min="14854" max="14856" width="11.75" style="101" customWidth="1"/>
    <col min="14857" max="14857" width="13" style="101" bestFit="1" customWidth="1"/>
    <col min="14858" max="14858" width="15.25" style="101" customWidth="1"/>
    <col min="14859" max="15104" width="9" style="101"/>
    <col min="15105" max="15106" width="8.25" style="101" bestFit="1" customWidth="1"/>
    <col min="15107" max="15107" width="9" style="101" bestFit="1" customWidth="1"/>
    <col min="15108" max="15108" width="13" style="101" customWidth="1"/>
    <col min="15109" max="15109" width="11.375" style="101" customWidth="1"/>
    <col min="15110" max="15112" width="11.75" style="101" customWidth="1"/>
    <col min="15113" max="15113" width="13" style="101" bestFit="1" customWidth="1"/>
    <col min="15114" max="15114" width="15.25" style="101" customWidth="1"/>
    <col min="15115" max="15360" width="9" style="101"/>
    <col min="15361" max="15362" width="8.25" style="101" bestFit="1" customWidth="1"/>
    <col min="15363" max="15363" width="9" style="101" bestFit="1" customWidth="1"/>
    <col min="15364" max="15364" width="13" style="101" customWidth="1"/>
    <col min="15365" max="15365" width="11.375" style="101" customWidth="1"/>
    <col min="15366" max="15368" width="11.75" style="101" customWidth="1"/>
    <col min="15369" max="15369" width="13" style="101" bestFit="1" customWidth="1"/>
    <col min="15370" max="15370" width="15.25" style="101" customWidth="1"/>
    <col min="15371" max="15616" width="9" style="101"/>
    <col min="15617" max="15618" width="8.25" style="101" bestFit="1" customWidth="1"/>
    <col min="15619" max="15619" width="9" style="101" bestFit="1" customWidth="1"/>
    <col min="15620" max="15620" width="13" style="101" customWidth="1"/>
    <col min="15621" max="15621" width="11.375" style="101" customWidth="1"/>
    <col min="15622" max="15624" width="11.75" style="101" customWidth="1"/>
    <col min="15625" max="15625" width="13" style="101" bestFit="1" customWidth="1"/>
    <col min="15626" max="15626" width="15.25" style="101" customWidth="1"/>
    <col min="15627" max="15872" width="9" style="101"/>
    <col min="15873" max="15874" width="8.25" style="101" bestFit="1" customWidth="1"/>
    <col min="15875" max="15875" width="9" style="101" bestFit="1" customWidth="1"/>
    <col min="15876" max="15876" width="13" style="101" customWidth="1"/>
    <col min="15877" max="15877" width="11.375" style="101" customWidth="1"/>
    <col min="15878" max="15880" width="11.75" style="101" customWidth="1"/>
    <col min="15881" max="15881" width="13" style="101" bestFit="1" customWidth="1"/>
    <col min="15882" max="15882" width="15.25" style="101" customWidth="1"/>
    <col min="15883" max="16128" width="9" style="101"/>
    <col min="16129" max="16130" width="8.25" style="101" bestFit="1" customWidth="1"/>
    <col min="16131" max="16131" width="9" style="101" bestFit="1" customWidth="1"/>
    <col min="16132" max="16132" width="13" style="101" customWidth="1"/>
    <col min="16133" max="16133" width="11.375" style="101" customWidth="1"/>
    <col min="16134" max="16136" width="11.75" style="101" customWidth="1"/>
    <col min="16137" max="16137" width="13" style="101" bestFit="1" customWidth="1"/>
    <col min="16138" max="16138" width="15.25" style="101" customWidth="1"/>
    <col min="16139" max="16384" width="9" style="101"/>
  </cols>
  <sheetData>
    <row r="1" spans="1:9" s="109" customFormat="1" ht="33" customHeight="1">
      <c r="A1" s="401" t="s">
        <v>306</v>
      </c>
      <c r="B1" s="401"/>
      <c r="C1" s="401"/>
      <c r="D1" s="401"/>
      <c r="E1" s="401"/>
      <c r="F1" s="401"/>
      <c r="G1" s="401"/>
      <c r="H1" s="401"/>
      <c r="I1" s="401"/>
    </row>
    <row r="2" spans="1:9">
      <c r="A2" s="402" t="s">
        <v>284</v>
      </c>
      <c r="B2" s="403"/>
      <c r="C2" s="110" t="s">
        <v>307</v>
      </c>
      <c r="D2" s="110" t="s">
        <v>308</v>
      </c>
      <c r="E2" s="110" t="s">
        <v>309</v>
      </c>
      <c r="F2" s="111" t="s">
        <v>310</v>
      </c>
      <c r="G2" s="112" t="s">
        <v>311</v>
      </c>
      <c r="H2" s="112" t="s">
        <v>312</v>
      </c>
      <c r="I2" s="110" t="s">
        <v>313</v>
      </c>
    </row>
    <row r="3" spans="1:9" s="117" customFormat="1">
      <c r="A3" s="404">
        <v>42521</v>
      </c>
      <c r="B3" s="404">
        <v>42528</v>
      </c>
      <c r="C3" s="405" t="s">
        <v>314</v>
      </c>
      <c r="D3" s="113"/>
      <c r="E3" s="113"/>
      <c r="F3" s="114"/>
      <c r="G3" s="115"/>
      <c r="H3" s="116"/>
      <c r="I3" s="116"/>
    </row>
    <row r="4" spans="1:9" s="117" customFormat="1">
      <c r="A4" s="404"/>
      <c r="B4" s="404"/>
      <c r="C4" s="405"/>
      <c r="D4" s="113"/>
      <c r="E4" s="113"/>
      <c r="F4" s="114"/>
      <c r="G4" s="115"/>
      <c r="H4" s="116"/>
      <c r="I4" s="116"/>
    </row>
    <row r="5" spans="1:9" s="117" customFormat="1">
      <c r="A5" s="404"/>
      <c r="B5" s="404"/>
      <c r="C5" s="405"/>
      <c r="D5" s="113"/>
      <c r="E5" s="113"/>
      <c r="F5" s="114"/>
      <c r="G5" s="115"/>
      <c r="H5" s="116"/>
      <c r="I5" s="116"/>
    </row>
    <row r="6" spans="1:9" s="117" customFormat="1">
      <c r="A6" s="404"/>
      <c r="B6" s="404"/>
      <c r="C6" s="405" t="s">
        <v>301</v>
      </c>
      <c r="D6" s="113"/>
      <c r="E6" s="113"/>
      <c r="F6" s="114"/>
      <c r="G6" s="115"/>
      <c r="H6" s="116"/>
      <c r="I6" s="116"/>
    </row>
    <row r="7" spans="1:9" s="117" customFormat="1">
      <c r="A7" s="404"/>
      <c r="B7" s="404"/>
      <c r="C7" s="405"/>
      <c r="D7" s="113"/>
      <c r="E7" s="113"/>
      <c r="F7" s="114"/>
      <c r="G7" s="115"/>
      <c r="H7" s="116"/>
      <c r="I7" s="116"/>
    </row>
    <row r="8" spans="1:9" s="117" customFormat="1">
      <c r="A8" s="404"/>
      <c r="B8" s="404"/>
      <c r="C8" s="405"/>
      <c r="D8" s="118"/>
      <c r="E8" s="119"/>
      <c r="F8" s="118"/>
      <c r="G8" s="120"/>
      <c r="H8" s="118"/>
      <c r="I8" s="121"/>
    </row>
    <row r="9" spans="1:9" s="117" customFormat="1">
      <c r="A9" s="404"/>
      <c r="B9" s="404"/>
      <c r="C9" s="406" t="s">
        <v>304</v>
      </c>
      <c r="D9" s="122"/>
      <c r="E9" s="123"/>
      <c r="F9" s="124"/>
      <c r="G9" s="125"/>
      <c r="H9" s="126"/>
      <c r="I9" s="126"/>
    </row>
    <row r="10" spans="1:9" s="117" customFormat="1">
      <c r="A10" s="404"/>
      <c r="B10" s="404"/>
      <c r="C10" s="407"/>
      <c r="D10" s="113"/>
      <c r="E10" s="113"/>
      <c r="F10" s="114"/>
      <c r="G10" s="115"/>
      <c r="H10" s="116"/>
      <c r="I10" s="116"/>
    </row>
    <row r="11" spans="1:9" s="117" customFormat="1">
      <c r="A11" s="404"/>
      <c r="B11" s="404"/>
      <c r="C11" s="407"/>
      <c r="D11" s="113"/>
      <c r="E11" s="113"/>
      <c r="F11" s="114"/>
      <c r="G11" s="115"/>
      <c r="H11" s="116"/>
      <c r="I11" s="116"/>
    </row>
    <row r="12" spans="1:9" s="117" customFormat="1">
      <c r="A12" s="404"/>
      <c r="B12" s="404"/>
      <c r="C12" s="407"/>
      <c r="D12" s="113"/>
      <c r="E12" s="113"/>
      <c r="F12" s="114"/>
      <c r="G12" s="115"/>
      <c r="H12" s="116"/>
      <c r="I12" s="116"/>
    </row>
    <row r="13" spans="1:9" s="117" customFormat="1">
      <c r="A13" s="404"/>
      <c r="B13" s="404"/>
      <c r="C13" s="408"/>
      <c r="D13" s="409" t="s">
        <v>315</v>
      </c>
      <c r="E13" s="410"/>
      <c r="F13" s="411"/>
      <c r="G13" s="127">
        <f>SUM(G9:G12)</f>
        <v>0</v>
      </c>
      <c r="H13" s="128">
        <f>SUM(H9:H12)</f>
        <v>0</v>
      </c>
      <c r="I13" s="128">
        <f>SUM(I9:I12)</f>
        <v>0</v>
      </c>
    </row>
    <row r="14" spans="1:9" s="117" customFormat="1">
      <c r="A14" s="129"/>
      <c r="B14" s="129"/>
      <c r="C14" s="130"/>
      <c r="D14" s="131"/>
      <c r="E14" s="132"/>
      <c r="F14" s="133"/>
      <c r="G14" s="134"/>
      <c r="H14" s="135"/>
      <c r="I14" s="136"/>
    </row>
  </sheetData>
  <mergeCells count="8">
    <mergeCell ref="A1:I1"/>
    <mergeCell ref="A2:B2"/>
    <mergeCell ref="A3:A13"/>
    <mergeCell ref="B3:B13"/>
    <mergeCell ref="C3:C5"/>
    <mergeCell ref="C6:C8"/>
    <mergeCell ref="C9:C13"/>
    <mergeCell ref="D13:F13"/>
  </mergeCells>
  <phoneticPr fontId="3" type="noConversion"/>
  <conditionalFormatting sqref="D13:D14">
    <cfRule type="expression" dxfId="1" priority="1" stopIfTrue="1">
      <formula>AND(#REF!&lt;&gt;"",#REF!="质保金")</formula>
    </cfRule>
    <cfRule type="expression" dxfId="0" priority="2" stopIfTrue="1">
      <formula>AND(#REF!&lt;&gt;"",#REF!="完成")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18" sqref="E18"/>
    </sheetView>
  </sheetViews>
  <sheetFormatPr defaultRowHeight="14.25"/>
  <cols>
    <col min="1" max="2" width="8.25" style="101" bestFit="1" customWidth="1"/>
    <col min="3" max="3" width="9" style="101" bestFit="1" customWidth="1"/>
    <col min="4" max="4" width="35.5" style="101" customWidth="1"/>
    <col min="5" max="5" width="13" style="101" bestFit="1" customWidth="1"/>
    <col min="6" max="7" width="14" style="101" bestFit="1" customWidth="1"/>
    <col min="8" max="8" width="11.75" style="101" customWidth="1"/>
    <col min="9" max="9" width="11.625" style="101" customWidth="1"/>
    <col min="10" max="10" width="17.25" style="101" bestFit="1" customWidth="1"/>
    <col min="11" max="256" width="9" style="101"/>
    <col min="257" max="258" width="8.25" style="101" bestFit="1" customWidth="1"/>
    <col min="259" max="259" width="9" style="101" bestFit="1" customWidth="1"/>
    <col min="260" max="260" width="35.5" style="101" customWidth="1"/>
    <col min="261" max="261" width="13" style="101" bestFit="1" customWidth="1"/>
    <col min="262" max="263" width="14" style="101" bestFit="1" customWidth="1"/>
    <col min="264" max="264" width="11.75" style="101" customWidth="1"/>
    <col min="265" max="265" width="11.625" style="101" customWidth="1"/>
    <col min="266" max="266" width="17.25" style="101" bestFit="1" customWidth="1"/>
    <col min="267" max="512" width="9" style="101"/>
    <col min="513" max="514" width="8.25" style="101" bestFit="1" customWidth="1"/>
    <col min="515" max="515" width="9" style="101" bestFit="1" customWidth="1"/>
    <col min="516" max="516" width="35.5" style="101" customWidth="1"/>
    <col min="517" max="517" width="13" style="101" bestFit="1" customWidth="1"/>
    <col min="518" max="519" width="14" style="101" bestFit="1" customWidth="1"/>
    <col min="520" max="520" width="11.75" style="101" customWidth="1"/>
    <col min="521" max="521" width="11.625" style="101" customWidth="1"/>
    <col min="522" max="522" width="17.25" style="101" bestFit="1" customWidth="1"/>
    <col min="523" max="768" width="9" style="101"/>
    <col min="769" max="770" width="8.25" style="101" bestFit="1" customWidth="1"/>
    <col min="771" max="771" width="9" style="101" bestFit="1" customWidth="1"/>
    <col min="772" max="772" width="35.5" style="101" customWidth="1"/>
    <col min="773" max="773" width="13" style="101" bestFit="1" customWidth="1"/>
    <col min="774" max="775" width="14" style="101" bestFit="1" customWidth="1"/>
    <col min="776" max="776" width="11.75" style="101" customWidth="1"/>
    <col min="777" max="777" width="11.625" style="101" customWidth="1"/>
    <col min="778" max="778" width="17.25" style="101" bestFit="1" customWidth="1"/>
    <col min="779" max="1024" width="9" style="101"/>
    <col min="1025" max="1026" width="8.25" style="101" bestFit="1" customWidth="1"/>
    <col min="1027" max="1027" width="9" style="101" bestFit="1" customWidth="1"/>
    <col min="1028" max="1028" width="35.5" style="101" customWidth="1"/>
    <col min="1029" max="1029" width="13" style="101" bestFit="1" customWidth="1"/>
    <col min="1030" max="1031" width="14" style="101" bestFit="1" customWidth="1"/>
    <col min="1032" max="1032" width="11.75" style="101" customWidth="1"/>
    <col min="1033" max="1033" width="11.625" style="101" customWidth="1"/>
    <col min="1034" max="1034" width="17.25" style="101" bestFit="1" customWidth="1"/>
    <col min="1035" max="1280" width="9" style="101"/>
    <col min="1281" max="1282" width="8.25" style="101" bestFit="1" customWidth="1"/>
    <col min="1283" max="1283" width="9" style="101" bestFit="1" customWidth="1"/>
    <col min="1284" max="1284" width="35.5" style="101" customWidth="1"/>
    <col min="1285" max="1285" width="13" style="101" bestFit="1" customWidth="1"/>
    <col min="1286" max="1287" width="14" style="101" bestFit="1" customWidth="1"/>
    <col min="1288" max="1288" width="11.75" style="101" customWidth="1"/>
    <col min="1289" max="1289" width="11.625" style="101" customWidth="1"/>
    <col min="1290" max="1290" width="17.25" style="101" bestFit="1" customWidth="1"/>
    <col min="1291" max="1536" width="9" style="101"/>
    <col min="1537" max="1538" width="8.25" style="101" bestFit="1" customWidth="1"/>
    <col min="1539" max="1539" width="9" style="101" bestFit="1" customWidth="1"/>
    <col min="1540" max="1540" width="35.5" style="101" customWidth="1"/>
    <col min="1541" max="1541" width="13" style="101" bestFit="1" customWidth="1"/>
    <col min="1542" max="1543" width="14" style="101" bestFit="1" customWidth="1"/>
    <col min="1544" max="1544" width="11.75" style="101" customWidth="1"/>
    <col min="1545" max="1545" width="11.625" style="101" customWidth="1"/>
    <col min="1546" max="1546" width="17.25" style="101" bestFit="1" customWidth="1"/>
    <col min="1547" max="1792" width="9" style="101"/>
    <col min="1793" max="1794" width="8.25" style="101" bestFit="1" customWidth="1"/>
    <col min="1795" max="1795" width="9" style="101" bestFit="1" customWidth="1"/>
    <col min="1796" max="1796" width="35.5" style="101" customWidth="1"/>
    <col min="1797" max="1797" width="13" style="101" bestFit="1" customWidth="1"/>
    <col min="1798" max="1799" width="14" style="101" bestFit="1" customWidth="1"/>
    <col min="1800" max="1800" width="11.75" style="101" customWidth="1"/>
    <col min="1801" max="1801" width="11.625" style="101" customWidth="1"/>
    <col min="1802" max="1802" width="17.25" style="101" bestFit="1" customWidth="1"/>
    <col min="1803" max="2048" width="9" style="101"/>
    <col min="2049" max="2050" width="8.25" style="101" bestFit="1" customWidth="1"/>
    <col min="2051" max="2051" width="9" style="101" bestFit="1" customWidth="1"/>
    <col min="2052" max="2052" width="35.5" style="101" customWidth="1"/>
    <col min="2053" max="2053" width="13" style="101" bestFit="1" customWidth="1"/>
    <col min="2054" max="2055" width="14" style="101" bestFit="1" customWidth="1"/>
    <col min="2056" max="2056" width="11.75" style="101" customWidth="1"/>
    <col min="2057" max="2057" width="11.625" style="101" customWidth="1"/>
    <col min="2058" max="2058" width="17.25" style="101" bestFit="1" customWidth="1"/>
    <col min="2059" max="2304" width="9" style="101"/>
    <col min="2305" max="2306" width="8.25" style="101" bestFit="1" customWidth="1"/>
    <col min="2307" max="2307" width="9" style="101" bestFit="1" customWidth="1"/>
    <col min="2308" max="2308" width="35.5" style="101" customWidth="1"/>
    <col min="2309" max="2309" width="13" style="101" bestFit="1" customWidth="1"/>
    <col min="2310" max="2311" width="14" style="101" bestFit="1" customWidth="1"/>
    <col min="2312" max="2312" width="11.75" style="101" customWidth="1"/>
    <col min="2313" max="2313" width="11.625" style="101" customWidth="1"/>
    <col min="2314" max="2314" width="17.25" style="101" bestFit="1" customWidth="1"/>
    <col min="2315" max="2560" width="9" style="101"/>
    <col min="2561" max="2562" width="8.25" style="101" bestFit="1" customWidth="1"/>
    <col min="2563" max="2563" width="9" style="101" bestFit="1" customWidth="1"/>
    <col min="2564" max="2564" width="35.5" style="101" customWidth="1"/>
    <col min="2565" max="2565" width="13" style="101" bestFit="1" customWidth="1"/>
    <col min="2566" max="2567" width="14" style="101" bestFit="1" customWidth="1"/>
    <col min="2568" max="2568" width="11.75" style="101" customWidth="1"/>
    <col min="2569" max="2569" width="11.625" style="101" customWidth="1"/>
    <col min="2570" max="2570" width="17.25" style="101" bestFit="1" customWidth="1"/>
    <col min="2571" max="2816" width="9" style="101"/>
    <col min="2817" max="2818" width="8.25" style="101" bestFit="1" customWidth="1"/>
    <col min="2819" max="2819" width="9" style="101" bestFit="1" customWidth="1"/>
    <col min="2820" max="2820" width="35.5" style="101" customWidth="1"/>
    <col min="2821" max="2821" width="13" style="101" bestFit="1" customWidth="1"/>
    <col min="2822" max="2823" width="14" style="101" bestFit="1" customWidth="1"/>
    <col min="2824" max="2824" width="11.75" style="101" customWidth="1"/>
    <col min="2825" max="2825" width="11.625" style="101" customWidth="1"/>
    <col min="2826" max="2826" width="17.25" style="101" bestFit="1" customWidth="1"/>
    <col min="2827" max="3072" width="9" style="101"/>
    <col min="3073" max="3074" width="8.25" style="101" bestFit="1" customWidth="1"/>
    <col min="3075" max="3075" width="9" style="101" bestFit="1" customWidth="1"/>
    <col min="3076" max="3076" width="35.5" style="101" customWidth="1"/>
    <col min="3077" max="3077" width="13" style="101" bestFit="1" customWidth="1"/>
    <col min="3078" max="3079" width="14" style="101" bestFit="1" customWidth="1"/>
    <col min="3080" max="3080" width="11.75" style="101" customWidth="1"/>
    <col min="3081" max="3081" width="11.625" style="101" customWidth="1"/>
    <col min="3082" max="3082" width="17.25" style="101" bestFit="1" customWidth="1"/>
    <col min="3083" max="3328" width="9" style="101"/>
    <col min="3329" max="3330" width="8.25" style="101" bestFit="1" customWidth="1"/>
    <col min="3331" max="3331" width="9" style="101" bestFit="1" customWidth="1"/>
    <col min="3332" max="3332" width="35.5" style="101" customWidth="1"/>
    <col min="3333" max="3333" width="13" style="101" bestFit="1" customWidth="1"/>
    <col min="3334" max="3335" width="14" style="101" bestFit="1" customWidth="1"/>
    <col min="3336" max="3336" width="11.75" style="101" customWidth="1"/>
    <col min="3337" max="3337" width="11.625" style="101" customWidth="1"/>
    <col min="3338" max="3338" width="17.25" style="101" bestFit="1" customWidth="1"/>
    <col min="3339" max="3584" width="9" style="101"/>
    <col min="3585" max="3586" width="8.25" style="101" bestFit="1" customWidth="1"/>
    <col min="3587" max="3587" width="9" style="101" bestFit="1" customWidth="1"/>
    <col min="3588" max="3588" width="35.5" style="101" customWidth="1"/>
    <col min="3589" max="3589" width="13" style="101" bestFit="1" customWidth="1"/>
    <col min="3590" max="3591" width="14" style="101" bestFit="1" customWidth="1"/>
    <col min="3592" max="3592" width="11.75" style="101" customWidth="1"/>
    <col min="3593" max="3593" width="11.625" style="101" customWidth="1"/>
    <col min="3594" max="3594" width="17.25" style="101" bestFit="1" customWidth="1"/>
    <col min="3595" max="3840" width="9" style="101"/>
    <col min="3841" max="3842" width="8.25" style="101" bestFit="1" customWidth="1"/>
    <col min="3843" max="3843" width="9" style="101" bestFit="1" customWidth="1"/>
    <col min="3844" max="3844" width="35.5" style="101" customWidth="1"/>
    <col min="3845" max="3845" width="13" style="101" bestFit="1" customWidth="1"/>
    <col min="3846" max="3847" width="14" style="101" bestFit="1" customWidth="1"/>
    <col min="3848" max="3848" width="11.75" style="101" customWidth="1"/>
    <col min="3849" max="3849" width="11.625" style="101" customWidth="1"/>
    <col min="3850" max="3850" width="17.25" style="101" bestFit="1" customWidth="1"/>
    <col min="3851" max="4096" width="9" style="101"/>
    <col min="4097" max="4098" width="8.25" style="101" bestFit="1" customWidth="1"/>
    <col min="4099" max="4099" width="9" style="101" bestFit="1" customWidth="1"/>
    <col min="4100" max="4100" width="35.5" style="101" customWidth="1"/>
    <col min="4101" max="4101" width="13" style="101" bestFit="1" customWidth="1"/>
    <col min="4102" max="4103" width="14" style="101" bestFit="1" customWidth="1"/>
    <col min="4104" max="4104" width="11.75" style="101" customWidth="1"/>
    <col min="4105" max="4105" width="11.625" style="101" customWidth="1"/>
    <col min="4106" max="4106" width="17.25" style="101" bestFit="1" customWidth="1"/>
    <col min="4107" max="4352" width="9" style="101"/>
    <col min="4353" max="4354" width="8.25" style="101" bestFit="1" customWidth="1"/>
    <col min="4355" max="4355" width="9" style="101" bestFit="1" customWidth="1"/>
    <col min="4356" max="4356" width="35.5" style="101" customWidth="1"/>
    <col min="4357" max="4357" width="13" style="101" bestFit="1" customWidth="1"/>
    <col min="4358" max="4359" width="14" style="101" bestFit="1" customWidth="1"/>
    <col min="4360" max="4360" width="11.75" style="101" customWidth="1"/>
    <col min="4361" max="4361" width="11.625" style="101" customWidth="1"/>
    <col min="4362" max="4362" width="17.25" style="101" bestFit="1" customWidth="1"/>
    <col min="4363" max="4608" width="9" style="101"/>
    <col min="4609" max="4610" width="8.25" style="101" bestFit="1" customWidth="1"/>
    <col min="4611" max="4611" width="9" style="101" bestFit="1" customWidth="1"/>
    <col min="4612" max="4612" width="35.5" style="101" customWidth="1"/>
    <col min="4613" max="4613" width="13" style="101" bestFit="1" customWidth="1"/>
    <col min="4614" max="4615" width="14" style="101" bestFit="1" customWidth="1"/>
    <col min="4616" max="4616" width="11.75" style="101" customWidth="1"/>
    <col min="4617" max="4617" width="11.625" style="101" customWidth="1"/>
    <col min="4618" max="4618" width="17.25" style="101" bestFit="1" customWidth="1"/>
    <col min="4619" max="4864" width="9" style="101"/>
    <col min="4865" max="4866" width="8.25" style="101" bestFit="1" customWidth="1"/>
    <col min="4867" max="4867" width="9" style="101" bestFit="1" customWidth="1"/>
    <col min="4868" max="4868" width="35.5" style="101" customWidth="1"/>
    <col min="4869" max="4869" width="13" style="101" bestFit="1" customWidth="1"/>
    <col min="4870" max="4871" width="14" style="101" bestFit="1" customWidth="1"/>
    <col min="4872" max="4872" width="11.75" style="101" customWidth="1"/>
    <col min="4873" max="4873" width="11.625" style="101" customWidth="1"/>
    <col min="4874" max="4874" width="17.25" style="101" bestFit="1" customWidth="1"/>
    <col min="4875" max="5120" width="9" style="101"/>
    <col min="5121" max="5122" width="8.25" style="101" bestFit="1" customWidth="1"/>
    <col min="5123" max="5123" width="9" style="101" bestFit="1" customWidth="1"/>
    <col min="5124" max="5124" width="35.5" style="101" customWidth="1"/>
    <col min="5125" max="5125" width="13" style="101" bestFit="1" customWidth="1"/>
    <col min="5126" max="5127" width="14" style="101" bestFit="1" customWidth="1"/>
    <col min="5128" max="5128" width="11.75" style="101" customWidth="1"/>
    <col min="5129" max="5129" width="11.625" style="101" customWidth="1"/>
    <col min="5130" max="5130" width="17.25" style="101" bestFit="1" customWidth="1"/>
    <col min="5131" max="5376" width="9" style="101"/>
    <col min="5377" max="5378" width="8.25" style="101" bestFit="1" customWidth="1"/>
    <col min="5379" max="5379" width="9" style="101" bestFit="1" customWidth="1"/>
    <col min="5380" max="5380" width="35.5" style="101" customWidth="1"/>
    <col min="5381" max="5381" width="13" style="101" bestFit="1" customWidth="1"/>
    <col min="5382" max="5383" width="14" style="101" bestFit="1" customWidth="1"/>
    <col min="5384" max="5384" width="11.75" style="101" customWidth="1"/>
    <col min="5385" max="5385" width="11.625" style="101" customWidth="1"/>
    <col min="5386" max="5386" width="17.25" style="101" bestFit="1" customWidth="1"/>
    <col min="5387" max="5632" width="9" style="101"/>
    <col min="5633" max="5634" width="8.25" style="101" bestFit="1" customWidth="1"/>
    <col min="5635" max="5635" width="9" style="101" bestFit="1" customWidth="1"/>
    <col min="5636" max="5636" width="35.5" style="101" customWidth="1"/>
    <col min="5637" max="5637" width="13" style="101" bestFit="1" customWidth="1"/>
    <col min="5638" max="5639" width="14" style="101" bestFit="1" customWidth="1"/>
    <col min="5640" max="5640" width="11.75" style="101" customWidth="1"/>
    <col min="5641" max="5641" width="11.625" style="101" customWidth="1"/>
    <col min="5642" max="5642" width="17.25" style="101" bestFit="1" customWidth="1"/>
    <col min="5643" max="5888" width="9" style="101"/>
    <col min="5889" max="5890" width="8.25" style="101" bestFit="1" customWidth="1"/>
    <col min="5891" max="5891" width="9" style="101" bestFit="1" customWidth="1"/>
    <col min="5892" max="5892" width="35.5" style="101" customWidth="1"/>
    <col min="5893" max="5893" width="13" style="101" bestFit="1" customWidth="1"/>
    <col min="5894" max="5895" width="14" style="101" bestFit="1" customWidth="1"/>
    <col min="5896" max="5896" width="11.75" style="101" customWidth="1"/>
    <col min="5897" max="5897" width="11.625" style="101" customWidth="1"/>
    <col min="5898" max="5898" width="17.25" style="101" bestFit="1" customWidth="1"/>
    <col min="5899" max="6144" width="9" style="101"/>
    <col min="6145" max="6146" width="8.25" style="101" bestFit="1" customWidth="1"/>
    <col min="6147" max="6147" width="9" style="101" bestFit="1" customWidth="1"/>
    <col min="6148" max="6148" width="35.5" style="101" customWidth="1"/>
    <col min="6149" max="6149" width="13" style="101" bestFit="1" customWidth="1"/>
    <col min="6150" max="6151" width="14" style="101" bestFit="1" customWidth="1"/>
    <col min="6152" max="6152" width="11.75" style="101" customWidth="1"/>
    <col min="6153" max="6153" width="11.625" style="101" customWidth="1"/>
    <col min="6154" max="6154" width="17.25" style="101" bestFit="1" customWidth="1"/>
    <col min="6155" max="6400" width="9" style="101"/>
    <col min="6401" max="6402" width="8.25" style="101" bestFit="1" customWidth="1"/>
    <col min="6403" max="6403" width="9" style="101" bestFit="1" customWidth="1"/>
    <col min="6404" max="6404" width="35.5" style="101" customWidth="1"/>
    <col min="6405" max="6405" width="13" style="101" bestFit="1" customWidth="1"/>
    <col min="6406" max="6407" width="14" style="101" bestFit="1" customWidth="1"/>
    <col min="6408" max="6408" width="11.75" style="101" customWidth="1"/>
    <col min="6409" max="6409" width="11.625" style="101" customWidth="1"/>
    <col min="6410" max="6410" width="17.25" style="101" bestFit="1" customWidth="1"/>
    <col min="6411" max="6656" width="9" style="101"/>
    <col min="6657" max="6658" width="8.25" style="101" bestFit="1" customWidth="1"/>
    <col min="6659" max="6659" width="9" style="101" bestFit="1" customWidth="1"/>
    <col min="6660" max="6660" width="35.5" style="101" customWidth="1"/>
    <col min="6661" max="6661" width="13" style="101" bestFit="1" customWidth="1"/>
    <col min="6662" max="6663" width="14" style="101" bestFit="1" customWidth="1"/>
    <col min="6664" max="6664" width="11.75" style="101" customWidth="1"/>
    <col min="6665" max="6665" width="11.625" style="101" customWidth="1"/>
    <col min="6666" max="6666" width="17.25" style="101" bestFit="1" customWidth="1"/>
    <col min="6667" max="6912" width="9" style="101"/>
    <col min="6913" max="6914" width="8.25" style="101" bestFit="1" customWidth="1"/>
    <col min="6915" max="6915" width="9" style="101" bestFit="1" customWidth="1"/>
    <col min="6916" max="6916" width="35.5" style="101" customWidth="1"/>
    <col min="6917" max="6917" width="13" style="101" bestFit="1" customWidth="1"/>
    <col min="6918" max="6919" width="14" style="101" bestFit="1" customWidth="1"/>
    <col min="6920" max="6920" width="11.75" style="101" customWidth="1"/>
    <col min="6921" max="6921" width="11.625" style="101" customWidth="1"/>
    <col min="6922" max="6922" width="17.25" style="101" bestFit="1" customWidth="1"/>
    <col min="6923" max="7168" width="9" style="101"/>
    <col min="7169" max="7170" width="8.25" style="101" bestFit="1" customWidth="1"/>
    <col min="7171" max="7171" width="9" style="101" bestFit="1" customWidth="1"/>
    <col min="7172" max="7172" width="35.5" style="101" customWidth="1"/>
    <col min="7173" max="7173" width="13" style="101" bestFit="1" customWidth="1"/>
    <col min="7174" max="7175" width="14" style="101" bestFit="1" customWidth="1"/>
    <col min="7176" max="7176" width="11.75" style="101" customWidth="1"/>
    <col min="7177" max="7177" width="11.625" style="101" customWidth="1"/>
    <col min="7178" max="7178" width="17.25" style="101" bestFit="1" customWidth="1"/>
    <col min="7179" max="7424" width="9" style="101"/>
    <col min="7425" max="7426" width="8.25" style="101" bestFit="1" customWidth="1"/>
    <col min="7427" max="7427" width="9" style="101" bestFit="1" customWidth="1"/>
    <col min="7428" max="7428" width="35.5" style="101" customWidth="1"/>
    <col min="7429" max="7429" width="13" style="101" bestFit="1" customWidth="1"/>
    <col min="7430" max="7431" width="14" style="101" bestFit="1" customWidth="1"/>
    <col min="7432" max="7432" width="11.75" style="101" customWidth="1"/>
    <col min="7433" max="7433" width="11.625" style="101" customWidth="1"/>
    <col min="7434" max="7434" width="17.25" style="101" bestFit="1" customWidth="1"/>
    <col min="7435" max="7680" width="9" style="101"/>
    <col min="7681" max="7682" width="8.25" style="101" bestFit="1" customWidth="1"/>
    <col min="7683" max="7683" width="9" style="101" bestFit="1" customWidth="1"/>
    <col min="7684" max="7684" width="35.5" style="101" customWidth="1"/>
    <col min="7685" max="7685" width="13" style="101" bestFit="1" customWidth="1"/>
    <col min="7686" max="7687" width="14" style="101" bestFit="1" customWidth="1"/>
    <col min="7688" max="7688" width="11.75" style="101" customWidth="1"/>
    <col min="7689" max="7689" width="11.625" style="101" customWidth="1"/>
    <col min="7690" max="7690" width="17.25" style="101" bestFit="1" customWidth="1"/>
    <col min="7691" max="7936" width="9" style="101"/>
    <col min="7937" max="7938" width="8.25" style="101" bestFit="1" customWidth="1"/>
    <col min="7939" max="7939" width="9" style="101" bestFit="1" customWidth="1"/>
    <col min="7940" max="7940" width="35.5" style="101" customWidth="1"/>
    <col min="7941" max="7941" width="13" style="101" bestFit="1" customWidth="1"/>
    <col min="7942" max="7943" width="14" style="101" bestFit="1" customWidth="1"/>
    <col min="7944" max="7944" width="11.75" style="101" customWidth="1"/>
    <col min="7945" max="7945" width="11.625" style="101" customWidth="1"/>
    <col min="7946" max="7946" width="17.25" style="101" bestFit="1" customWidth="1"/>
    <col min="7947" max="8192" width="9" style="101"/>
    <col min="8193" max="8194" width="8.25" style="101" bestFit="1" customWidth="1"/>
    <col min="8195" max="8195" width="9" style="101" bestFit="1" customWidth="1"/>
    <col min="8196" max="8196" width="35.5" style="101" customWidth="1"/>
    <col min="8197" max="8197" width="13" style="101" bestFit="1" customWidth="1"/>
    <col min="8198" max="8199" width="14" style="101" bestFit="1" customWidth="1"/>
    <col min="8200" max="8200" width="11.75" style="101" customWidth="1"/>
    <col min="8201" max="8201" width="11.625" style="101" customWidth="1"/>
    <col min="8202" max="8202" width="17.25" style="101" bestFit="1" customWidth="1"/>
    <col min="8203" max="8448" width="9" style="101"/>
    <col min="8449" max="8450" width="8.25" style="101" bestFit="1" customWidth="1"/>
    <col min="8451" max="8451" width="9" style="101" bestFit="1" customWidth="1"/>
    <col min="8452" max="8452" width="35.5" style="101" customWidth="1"/>
    <col min="8453" max="8453" width="13" style="101" bestFit="1" customWidth="1"/>
    <col min="8454" max="8455" width="14" style="101" bestFit="1" customWidth="1"/>
    <col min="8456" max="8456" width="11.75" style="101" customWidth="1"/>
    <col min="8457" max="8457" width="11.625" style="101" customWidth="1"/>
    <col min="8458" max="8458" width="17.25" style="101" bestFit="1" customWidth="1"/>
    <col min="8459" max="8704" width="9" style="101"/>
    <col min="8705" max="8706" width="8.25" style="101" bestFit="1" customWidth="1"/>
    <col min="8707" max="8707" width="9" style="101" bestFit="1" customWidth="1"/>
    <col min="8708" max="8708" width="35.5" style="101" customWidth="1"/>
    <col min="8709" max="8709" width="13" style="101" bestFit="1" customWidth="1"/>
    <col min="8710" max="8711" width="14" style="101" bestFit="1" customWidth="1"/>
    <col min="8712" max="8712" width="11.75" style="101" customWidth="1"/>
    <col min="8713" max="8713" width="11.625" style="101" customWidth="1"/>
    <col min="8714" max="8714" width="17.25" style="101" bestFit="1" customWidth="1"/>
    <col min="8715" max="8960" width="9" style="101"/>
    <col min="8961" max="8962" width="8.25" style="101" bestFit="1" customWidth="1"/>
    <col min="8963" max="8963" width="9" style="101" bestFit="1" customWidth="1"/>
    <col min="8964" max="8964" width="35.5" style="101" customWidth="1"/>
    <col min="8965" max="8965" width="13" style="101" bestFit="1" customWidth="1"/>
    <col min="8966" max="8967" width="14" style="101" bestFit="1" customWidth="1"/>
    <col min="8968" max="8968" width="11.75" style="101" customWidth="1"/>
    <col min="8969" max="8969" width="11.625" style="101" customWidth="1"/>
    <col min="8970" max="8970" width="17.25" style="101" bestFit="1" customWidth="1"/>
    <col min="8971" max="9216" width="9" style="101"/>
    <col min="9217" max="9218" width="8.25" style="101" bestFit="1" customWidth="1"/>
    <col min="9219" max="9219" width="9" style="101" bestFit="1" customWidth="1"/>
    <col min="9220" max="9220" width="35.5" style="101" customWidth="1"/>
    <col min="9221" max="9221" width="13" style="101" bestFit="1" customWidth="1"/>
    <col min="9222" max="9223" width="14" style="101" bestFit="1" customWidth="1"/>
    <col min="9224" max="9224" width="11.75" style="101" customWidth="1"/>
    <col min="9225" max="9225" width="11.625" style="101" customWidth="1"/>
    <col min="9226" max="9226" width="17.25" style="101" bestFit="1" customWidth="1"/>
    <col min="9227" max="9472" width="9" style="101"/>
    <col min="9473" max="9474" width="8.25" style="101" bestFit="1" customWidth="1"/>
    <col min="9475" max="9475" width="9" style="101" bestFit="1" customWidth="1"/>
    <col min="9476" max="9476" width="35.5" style="101" customWidth="1"/>
    <col min="9477" max="9477" width="13" style="101" bestFit="1" customWidth="1"/>
    <col min="9478" max="9479" width="14" style="101" bestFit="1" customWidth="1"/>
    <col min="9480" max="9480" width="11.75" style="101" customWidth="1"/>
    <col min="9481" max="9481" width="11.625" style="101" customWidth="1"/>
    <col min="9482" max="9482" width="17.25" style="101" bestFit="1" customWidth="1"/>
    <col min="9483" max="9728" width="9" style="101"/>
    <col min="9729" max="9730" width="8.25" style="101" bestFit="1" customWidth="1"/>
    <col min="9731" max="9731" width="9" style="101" bestFit="1" customWidth="1"/>
    <col min="9732" max="9732" width="35.5" style="101" customWidth="1"/>
    <col min="9733" max="9733" width="13" style="101" bestFit="1" customWidth="1"/>
    <col min="9734" max="9735" width="14" style="101" bestFit="1" customWidth="1"/>
    <col min="9736" max="9736" width="11.75" style="101" customWidth="1"/>
    <col min="9737" max="9737" width="11.625" style="101" customWidth="1"/>
    <col min="9738" max="9738" width="17.25" style="101" bestFit="1" customWidth="1"/>
    <col min="9739" max="9984" width="9" style="101"/>
    <col min="9985" max="9986" width="8.25" style="101" bestFit="1" customWidth="1"/>
    <col min="9987" max="9987" width="9" style="101" bestFit="1" customWidth="1"/>
    <col min="9988" max="9988" width="35.5" style="101" customWidth="1"/>
    <col min="9989" max="9989" width="13" style="101" bestFit="1" customWidth="1"/>
    <col min="9990" max="9991" width="14" style="101" bestFit="1" customWidth="1"/>
    <col min="9992" max="9992" width="11.75" style="101" customWidth="1"/>
    <col min="9993" max="9993" width="11.625" style="101" customWidth="1"/>
    <col min="9994" max="9994" width="17.25" style="101" bestFit="1" customWidth="1"/>
    <col min="9995" max="10240" width="9" style="101"/>
    <col min="10241" max="10242" width="8.25" style="101" bestFit="1" customWidth="1"/>
    <col min="10243" max="10243" width="9" style="101" bestFit="1" customWidth="1"/>
    <col min="10244" max="10244" width="35.5" style="101" customWidth="1"/>
    <col min="10245" max="10245" width="13" style="101" bestFit="1" customWidth="1"/>
    <col min="10246" max="10247" width="14" style="101" bestFit="1" customWidth="1"/>
    <col min="10248" max="10248" width="11.75" style="101" customWidth="1"/>
    <col min="10249" max="10249" width="11.625" style="101" customWidth="1"/>
    <col min="10250" max="10250" width="17.25" style="101" bestFit="1" customWidth="1"/>
    <col min="10251" max="10496" width="9" style="101"/>
    <col min="10497" max="10498" width="8.25" style="101" bestFit="1" customWidth="1"/>
    <col min="10499" max="10499" width="9" style="101" bestFit="1" customWidth="1"/>
    <col min="10500" max="10500" width="35.5" style="101" customWidth="1"/>
    <col min="10501" max="10501" width="13" style="101" bestFit="1" customWidth="1"/>
    <col min="10502" max="10503" width="14" style="101" bestFit="1" customWidth="1"/>
    <col min="10504" max="10504" width="11.75" style="101" customWidth="1"/>
    <col min="10505" max="10505" width="11.625" style="101" customWidth="1"/>
    <col min="10506" max="10506" width="17.25" style="101" bestFit="1" customWidth="1"/>
    <col min="10507" max="10752" width="9" style="101"/>
    <col min="10753" max="10754" width="8.25" style="101" bestFit="1" customWidth="1"/>
    <col min="10755" max="10755" width="9" style="101" bestFit="1" customWidth="1"/>
    <col min="10756" max="10756" width="35.5" style="101" customWidth="1"/>
    <col min="10757" max="10757" width="13" style="101" bestFit="1" customWidth="1"/>
    <col min="10758" max="10759" width="14" style="101" bestFit="1" customWidth="1"/>
    <col min="10760" max="10760" width="11.75" style="101" customWidth="1"/>
    <col min="10761" max="10761" width="11.625" style="101" customWidth="1"/>
    <col min="10762" max="10762" width="17.25" style="101" bestFit="1" customWidth="1"/>
    <col min="10763" max="11008" width="9" style="101"/>
    <col min="11009" max="11010" width="8.25" style="101" bestFit="1" customWidth="1"/>
    <col min="11011" max="11011" width="9" style="101" bestFit="1" customWidth="1"/>
    <col min="11012" max="11012" width="35.5" style="101" customWidth="1"/>
    <col min="11013" max="11013" width="13" style="101" bestFit="1" customWidth="1"/>
    <col min="11014" max="11015" width="14" style="101" bestFit="1" customWidth="1"/>
    <col min="11016" max="11016" width="11.75" style="101" customWidth="1"/>
    <col min="11017" max="11017" width="11.625" style="101" customWidth="1"/>
    <col min="11018" max="11018" width="17.25" style="101" bestFit="1" customWidth="1"/>
    <col min="11019" max="11264" width="9" style="101"/>
    <col min="11265" max="11266" width="8.25" style="101" bestFit="1" customWidth="1"/>
    <col min="11267" max="11267" width="9" style="101" bestFit="1" customWidth="1"/>
    <col min="11268" max="11268" width="35.5" style="101" customWidth="1"/>
    <col min="11269" max="11269" width="13" style="101" bestFit="1" customWidth="1"/>
    <col min="11270" max="11271" width="14" style="101" bestFit="1" customWidth="1"/>
    <col min="11272" max="11272" width="11.75" style="101" customWidth="1"/>
    <col min="11273" max="11273" width="11.625" style="101" customWidth="1"/>
    <col min="11274" max="11274" width="17.25" style="101" bestFit="1" customWidth="1"/>
    <col min="11275" max="11520" width="9" style="101"/>
    <col min="11521" max="11522" width="8.25" style="101" bestFit="1" customWidth="1"/>
    <col min="11523" max="11523" width="9" style="101" bestFit="1" customWidth="1"/>
    <col min="11524" max="11524" width="35.5" style="101" customWidth="1"/>
    <col min="11525" max="11525" width="13" style="101" bestFit="1" customWidth="1"/>
    <col min="11526" max="11527" width="14" style="101" bestFit="1" customWidth="1"/>
    <col min="11528" max="11528" width="11.75" style="101" customWidth="1"/>
    <col min="11529" max="11529" width="11.625" style="101" customWidth="1"/>
    <col min="11530" max="11530" width="17.25" style="101" bestFit="1" customWidth="1"/>
    <col min="11531" max="11776" width="9" style="101"/>
    <col min="11777" max="11778" width="8.25" style="101" bestFit="1" customWidth="1"/>
    <col min="11779" max="11779" width="9" style="101" bestFit="1" customWidth="1"/>
    <col min="11780" max="11780" width="35.5" style="101" customWidth="1"/>
    <col min="11781" max="11781" width="13" style="101" bestFit="1" customWidth="1"/>
    <col min="11782" max="11783" width="14" style="101" bestFit="1" customWidth="1"/>
    <col min="11784" max="11784" width="11.75" style="101" customWidth="1"/>
    <col min="11785" max="11785" width="11.625" style="101" customWidth="1"/>
    <col min="11786" max="11786" width="17.25" style="101" bestFit="1" customWidth="1"/>
    <col min="11787" max="12032" width="9" style="101"/>
    <col min="12033" max="12034" width="8.25" style="101" bestFit="1" customWidth="1"/>
    <col min="12035" max="12035" width="9" style="101" bestFit="1" customWidth="1"/>
    <col min="12036" max="12036" width="35.5" style="101" customWidth="1"/>
    <col min="12037" max="12037" width="13" style="101" bestFit="1" customWidth="1"/>
    <col min="12038" max="12039" width="14" style="101" bestFit="1" customWidth="1"/>
    <col min="12040" max="12040" width="11.75" style="101" customWidth="1"/>
    <col min="12041" max="12041" width="11.625" style="101" customWidth="1"/>
    <col min="12042" max="12042" width="17.25" style="101" bestFit="1" customWidth="1"/>
    <col min="12043" max="12288" width="9" style="101"/>
    <col min="12289" max="12290" width="8.25" style="101" bestFit="1" customWidth="1"/>
    <col min="12291" max="12291" width="9" style="101" bestFit="1" customWidth="1"/>
    <col min="12292" max="12292" width="35.5" style="101" customWidth="1"/>
    <col min="12293" max="12293" width="13" style="101" bestFit="1" customWidth="1"/>
    <col min="12294" max="12295" width="14" style="101" bestFit="1" customWidth="1"/>
    <col min="12296" max="12296" width="11.75" style="101" customWidth="1"/>
    <col min="12297" max="12297" width="11.625" style="101" customWidth="1"/>
    <col min="12298" max="12298" width="17.25" style="101" bestFit="1" customWidth="1"/>
    <col min="12299" max="12544" width="9" style="101"/>
    <col min="12545" max="12546" width="8.25" style="101" bestFit="1" customWidth="1"/>
    <col min="12547" max="12547" width="9" style="101" bestFit="1" customWidth="1"/>
    <col min="12548" max="12548" width="35.5" style="101" customWidth="1"/>
    <col min="12549" max="12549" width="13" style="101" bestFit="1" customWidth="1"/>
    <col min="12550" max="12551" width="14" style="101" bestFit="1" customWidth="1"/>
    <col min="12552" max="12552" width="11.75" style="101" customWidth="1"/>
    <col min="12553" max="12553" width="11.625" style="101" customWidth="1"/>
    <col min="12554" max="12554" width="17.25" style="101" bestFit="1" customWidth="1"/>
    <col min="12555" max="12800" width="9" style="101"/>
    <col min="12801" max="12802" width="8.25" style="101" bestFit="1" customWidth="1"/>
    <col min="12803" max="12803" width="9" style="101" bestFit="1" customWidth="1"/>
    <col min="12804" max="12804" width="35.5" style="101" customWidth="1"/>
    <col min="12805" max="12805" width="13" style="101" bestFit="1" customWidth="1"/>
    <col min="12806" max="12807" width="14" style="101" bestFit="1" customWidth="1"/>
    <col min="12808" max="12808" width="11.75" style="101" customWidth="1"/>
    <col min="12809" max="12809" width="11.625" style="101" customWidth="1"/>
    <col min="12810" max="12810" width="17.25" style="101" bestFit="1" customWidth="1"/>
    <col min="12811" max="13056" width="9" style="101"/>
    <col min="13057" max="13058" width="8.25" style="101" bestFit="1" customWidth="1"/>
    <col min="13059" max="13059" width="9" style="101" bestFit="1" customWidth="1"/>
    <col min="13060" max="13060" width="35.5" style="101" customWidth="1"/>
    <col min="13061" max="13061" width="13" style="101" bestFit="1" customWidth="1"/>
    <col min="13062" max="13063" width="14" style="101" bestFit="1" customWidth="1"/>
    <col min="13064" max="13064" width="11.75" style="101" customWidth="1"/>
    <col min="13065" max="13065" width="11.625" style="101" customWidth="1"/>
    <col min="13066" max="13066" width="17.25" style="101" bestFit="1" customWidth="1"/>
    <col min="13067" max="13312" width="9" style="101"/>
    <col min="13313" max="13314" width="8.25" style="101" bestFit="1" customWidth="1"/>
    <col min="13315" max="13315" width="9" style="101" bestFit="1" customWidth="1"/>
    <col min="13316" max="13316" width="35.5" style="101" customWidth="1"/>
    <col min="13317" max="13317" width="13" style="101" bestFit="1" customWidth="1"/>
    <col min="13318" max="13319" width="14" style="101" bestFit="1" customWidth="1"/>
    <col min="13320" max="13320" width="11.75" style="101" customWidth="1"/>
    <col min="13321" max="13321" width="11.625" style="101" customWidth="1"/>
    <col min="13322" max="13322" width="17.25" style="101" bestFit="1" customWidth="1"/>
    <col min="13323" max="13568" width="9" style="101"/>
    <col min="13569" max="13570" width="8.25" style="101" bestFit="1" customWidth="1"/>
    <col min="13571" max="13571" width="9" style="101" bestFit="1" customWidth="1"/>
    <col min="13572" max="13572" width="35.5" style="101" customWidth="1"/>
    <col min="13573" max="13573" width="13" style="101" bestFit="1" customWidth="1"/>
    <col min="13574" max="13575" width="14" style="101" bestFit="1" customWidth="1"/>
    <col min="13576" max="13576" width="11.75" style="101" customWidth="1"/>
    <col min="13577" max="13577" width="11.625" style="101" customWidth="1"/>
    <col min="13578" max="13578" width="17.25" style="101" bestFit="1" customWidth="1"/>
    <col min="13579" max="13824" width="9" style="101"/>
    <col min="13825" max="13826" width="8.25" style="101" bestFit="1" customWidth="1"/>
    <col min="13827" max="13827" width="9" style="101" bestFit="1" customWidth="1"/>
    <col min="13828" max="13828" width="35.5" style="101" customWidth="1"/>
    <col min="13829" max="13829" width="13" style="101" bestFit="1" customWidth="1"/>
    <col min="13830" max="13831" width="14" style="101" bestFit="1" customWidth="1"/>
    <col min="13832" max="13832" width="11.75" style="101" customWidth="1"/>
    <col min="13833" max="13833" width="11.625" style="101" customWidth="1"/>
    <col min="13834" max="13834" width="17.25" style="101" bestFit="1" customWidth="1"/>
    <col min="13835" max="14080" width="9" style="101"/>
    <col min="14081" max="14082" width="8.25" style="101" bestFit="1" customWidth="1"/>
    <col min="14083" max="14083" width="9" style="101" bestFit="1" customWidth="1"/>
    <col min="14084" max="14084" width="35.5" style="101" customWidth="1"/>
    <col min="14085" max="14085" width="13" style="101" bestFit="1" customWidth="1"/>
    <col min="14086" max="14087" width="14" style="101" bestFit="1" customWidth="1"/>
    <col min="14088" max="14088" width="11.75" style="101" customWidth="1"/>
    <col min="14089" max="14089" width="11.625" style="101" customWidth="1"/>
    <col min="14090" max="14090" width="17.25" style="101" bestFit="1" customWidth="1"/>
    <col min="14091" max="14336" width="9" style="101"/>
    <col min="14337" max="14338" width="8.25" style="101" bestFit="1" customWidth="1"/>
    <col min="14339" max="14339" width="9" style="101" bestFit="1" customWidth="1"/>
    <col min="14340" max="14340" width="35.5" style="101" customWidth="1"/>
    <col min="14341" max="14341" width="13" style="101" bestFit="1" customWidth="1"/>
    <col min="14342" max="14343" width="14" style="101" bestFit="1" customWidth="1"/>
    <col min="14344" max="14344" width="11.75" style="101" customWidth="1"/>
    <col min="14345" max="14345" width="11.625" style="101" customWidth="1"/>
    <col min="14346" max="14346" width="17.25" style="101" bestFit="1" customWidth="1"/>
    <col min="14347" max="14592" width="9" style="101"/>
    <col min="14593" max="14594" width="8.25" style="101" bestFit="1" customWidth="1"/>
    <col min="14595" max="14595" width="9" style="101" bestFit="1" customWidth="1"/>
    <col min="14596" max="14596" width="35.5" style="101" customWidth="1"/>
    <col min="14597" max="14597" width="13" style="101" bestFit="1" customWidth="1"/>
    <col min="14598" max="14599" width="14" style="101" bestFit="1" customWidth="1"/>
    <col min="14600" max="14600" width="11.75" style="101" customWidth="1"/>
    <col min="14601" max="14601" width="11.625" style="101" customWidth="1"/>
    <col min="14602" max="14602" width="17.25" style="101" bestFit="1" customWidth="1"/>
    <col min="14603" max="14848" width="9" style="101"/>
    <col min="14849" max="14850" width="8.25" style="101" bestFit="1" customWidth="1"/>
    <col min="14851" max="14851" width="9" style="101" bestFit="1" customWidth="1"/>
    <col min="14852" max="14852" width="35.5" style="101" customWidth="1"/>
    <col min="14853" max="14853" width="13" style="101" bestFit="1" customWidth="1"/>
    <col min="14854" max="14855" width="14" style="101" bestFit="1" customWidth="1"/>
    <col min="14856" max="14856" width="11.75" style="101" customWidth="1"/>
    <col min="14857" max="14857" width="11.625" style="101" customWidth="1"/>
    <col min="14858" max="14858" width="17.25" style="101" bestFit="1" customWidth="1"/>
    <col min="14859" max="15104" width="9" style="101"/>
    <col min="15105" max="15106" width="8.25" style="101" bestFit="1" customWidth="1"/>
    <col min="15107" max="15107" width="9" style="101" bestFit="1" customWidth="1"/>
    <col min="15108" max="15108" width="35.5" style="101" customWidth="1"/>
    <col min="15109" max="15109" width="13" style="101" bestFit="1" customWidth="1"/>
    <col min="15110" max="15111" width="14" style="101" bestFit="1" customWidth="1"/>
    <col min="15112" max="15112" width="11.75" style="101" customWidth="1"/>
    <col min="15113" max="15113" width="11.625" style="101" customWidth="1"/>
    <col min="15114" max="15114" width="17.25" style="101" bestFit="1" customWidth="1"/>
    <col min="15115" max="15360" width="9" style="101"/>
    <col min="15361" max="15362" width="8.25" style="101" bestFit="1" customWidth="1"/>
    <col min="15363" max="15363" width="9" style="101" bestFit="1" customWidth="1"/>
    <col min="15364" max="15364" width="35.5" style="101" customWidth="1"/>
    <col min="15365" max="15365" width="13" style="101" bestFit="1" customWidth="1"/>
    <col min="15366" max="15367" width="14" style="101" bestFit="1" customWidth="1"/>
    <col min="15368" max="15368" width="11.75" style="101" customWidth="1"/>
    <col min="15369" max="15369" width="11.625" style="101" customWidth="1"/>
    <col min="15370" max="15370" width="17.25" style="101" bestFit="1" customWidth="1"/>
    <col min="15371" max="15616" width="9" style="101"/>
    <col min="15617" max="15618" width="8.25" style="101" bestFit="1" customWidth="1"/>
    <col min="15619" max="15619" width="9" style="101" bestFit="1" customWidth="1"/>
    <col min="15620" max="15620" width="35.5" style="101" customWidth="1"/>
    <col min="15621" max="15621" width="13" style="101" bestFit="1" customWidth="1"/>
    <col min="15622" max="15623" width="14" style="101" bestFit="1" customWidth="1"/>
    <col min="15624" max="15624" width="11.75" style="101" customWidth="1"/>
    <col min="15625" max="15625" width="11.625" style="101" customWidth="1"/>
    <col min="15626" max="15626" width="17.25" style="101" bestFit="1" customWidth="1"/>
    <col min="15627" max="15872" width="9" style="101"/>
    <col min="15873" max="15874" width="8.25" style="101" bestFit="1" customWidth="1"/>
    <col min="15875" max="15875" width="9" style="101" bestFit="1" customWidth="1"/>
    <col min="15876" max="15876" width="35.5" style="101" customWidth="1"/>
    <col min="15877" max="15877" width="13" style="101" bestFit="1" customWidth="1"/>
    <col min="15878" max="15879" width="14" style="101" bestFit="1" customWidth="1"/>
    <col min="15880" max="15880" width="11.75" style="101" customWidth="1"/>
    <col min="15881" max="15881" width="11.625" style="101" customWidth="1"/>
    <col min="15882" max="15882" width="17.25" style="101" bestFit="1" customWidth="1"/>
    <col min="15883" max="16128" width="9" style="101"/>
    <col min="16129" max="16130" width="8.25" style="101" bestFit="1" customWidth="1"/>
    <col min="16131" max="16131" width="9" style="101" bestFit="1" customWidth="1"/>
    <col min="16132" max="16132" width="35.5" style="101" customWidth="1"/>
    <col min="16133" max="16133" width="13" style="101" bestFit="1" customWidth="1"/>
    <col min="16134" max="16135" width="14" style="101" bestFit="1" customWidth="1"/>
    <col min="16136" max="16136" width="11.75" style="101" customWidth="1"/>
    <col min="16137" max="16137" width="11.625" style="101" customWidth="1"/>
    <col min="16138" max="16138" width="17.25" style="101" bestFit="1" customWidth="1"/>
    <col min="16139" max="16384" width="9" style="101"/>
  </cols>
  <sheetData>
    <row r="1" spans="1:10" s="109" customFormat="1" ht="20.25">
      <c r="A1" s="401" t="s">
        <v>316</v>
      </c>
      <c r="B1" s="401"/>
      <c r="C1" s="401"/>
      <c r="D1" s="401"/>
      <c r="E1" s="401"/>
      <c r="F1" s="401"/>
      <c r="G1" s="401"/>
      <c r="H1" s="401"/>
      <c r="I1" s="401"/>
    </row>
    <row r="2" spans="1:10" ht="22.5">
      <c r="A2" s="402" t="s">
        <v>317</v>
      </c>
      <c r="B2" s="403"/>
      <c r="C2" s="110" t="s">
        <v>318</v>
      </c>
      <c r="D2" s="110" t="s">
        <v>319</v>
      </c>
      <c r="E2" s="110" t="s">
        <v>320</v>
      </c>
      <c r="F2" s="111" t="s">
        <v>321</v>
      </c>
      <c r="G2" s="138" t="s">
        <v>322</v>
      </c>
      <c r="H2" s="139" t="s">
        <v>323</v>
      </c>
      <c r="I2" s="140" t="s">
        <v>324</v>
      </c>
    </row>
    <row r="3" spans="1:10" s="117" customFormat="1">
      <c r="A3" s="404">
        <v>42499</v>
      </c>
      <c r="B3" s="404">
        <v>42505</v>
      </c>
      <c r="C3" s="405" t="s">
        <v>325</v>
      </c>
      <c r="D3" s="113"/>
      <c r="E3" s="113"/>
      <c r="F3" s="114"/>
      <c r="G3" s="141"/>
      <c r="H3" s="116"/>
      <c r="I3" s="116"/>
    </row>
    <row r="4" spans="1:10" s="117" customFormat="1">
      <c r="A4" s="404"/>
      <c r="B4" s="404"/>
      <c r="C4" s="405"/>
      <c r="D4" s="113"/>
      <c r="E4" s="113"/>
      <c r="F4" s="114"/>
      <c r="G4" s="141"/>
      <c r="H4" s="116"/>
      <c r="I4" s="116"/>
    </row>
    <row r="5" spans="1:10" s="117" customFormat="1">
      <c r="A5" s="404"/>
      <c r="B5" s="404"/>
      <c r="C5" s="405"/>
      <c r="D5" s="113"/>
      <c r="E5" s="113"/>
      <c r="F5" s="114"/>
      <c r="G5" s="141"/>
      <c r="H5" s="116"/>
      <c r="I5" s="116"/>
    </row>
    <row r="6" spans="1:10" s="117" customFormat="1">
      <c r="A6" s="404"/>
      <c r="B6" s="404"/>
      <c r="C6" s="405"/>
      <c r="D6" s="412" t="s">
        <v>326</v>
      </c>
      <c r="E6" s="412"/>
      <c r="F6" s="114"/>
      <c r="G6" s="141"/>
      <c r="H6" s="116"/>
      <c r="I6" s="116"/>
    </row>
    <row r="7" spans="1:10" s="117" customFormat="1">
      <c r="A7" s="404"/>
      <c r="B7" s="404"/>
      <c r="C7" s="405" t="s">
        <v>327</v>
      </c>
      <c r="D7" s="113"/>
      <c r="E7" s="113"/>
      <c r="F7" s="114"/>
      <c r="G7" s="141"/>
      <c r="H7" s="116"/>
      <c r="I7" s="116"/>
    </row>
    <row r="8" spans="1:10" s="117" customFormat="1">
      <c r="A8" s="404"/>
      <c r="B8" s="404"/>
      <c r="C8" s="405"/>
      <c r="D8" s="113"/>
      <c r="E8" s="113"/>
      <c r="F8" s="114"/>
      <c r="G8" s="141"/>
      <c r="H8" s="116"/>
      <c r="I8" s="116"/>
    </row>
    <row r="9" spans="1:10" s="117" customFormat="1">
      <c r="A9" s="404"/>
      <c r="B9" s="404"/>
      <c r="C9" s="405"/>
      <c r="D9" s="412" t="s">
        <v>326</v>
      </c>
      <c r="E9" s="412"/>
      <c r="F9" s="118"/>
      <c r="G9" s="118"/>
      <c r="H9" s="118"/>
      <c r="I9" s="121"/>
    </row>
    <row r="10" spans="1:10" s="117" customFormat="1">
      <c r="A10" s="404"/>
      <c r="B10" s="404"/>
      <c r="C10" s="406" t="s">
        <v>328</v>
      </c>
      <c r="D10" s="142"/>
      <c r="E10" s="142"/>
      <c r="F10" s="143"/>
      <c r="G10" s="144"/>
      <c r="H10" s="145"/>
      <c r="I10" s="121"/>
      <c r="J10" s="146"/>
    </row>
    <row r="11" spans="1:10" s="117" customFormat="1">
      <c r="A11" s="404"/>
      <c r="B11" s="404"/>
      <c r="C11" s="407"/>
      <c r="D11" s="142"/>
      <c r="E11" s="142"/>
      <c r="F11" s="143"/>
      <c r="G11" s="144"/>
      <c r="H11" s="145"/>
      <c r="I11" s="121"/>
      <c r="J11" s="146"/>
    </row>
    <row r="12" spans="1:10" s="117" customFormat="1">
      <c r="A12" s="404"/>
      <c r="B12" s="404"/>
      <c r="C12" s="407"/>
      <c r="D12" s="142"/>
      <c r="E12" s="142"/>
      <c r="F12" s="143"/>
      <c r="G12" s="144"/>
      <c r="H12" s="145"/>
      <c r="I12" s="121"/>
      <c r="J12" s="146"/>
    </row>
    <row r="13" spans="1:10" s="117" customFormat="1">
      <c r="A13" s="404"/>
      <c r="B13" s="404"/>
      <c r="C13" s="407"/>
      <c r="D13" s="412" t="s">
        <v>326</v>
      </c>
      <c r="E13" s="412"/>
      <c r="F13" s="118"/>
      <c r="G13" s="118"/>
      <c r="H13" s="118"/>
      <c r="I13" s="121"/>
      <c r="J13" s="146"/>
    </row>
    <row r="14" spans="1:10" s="117" customFormat="1">
      <c r="A14" s="404"/>
      <c r="B14" s="404"/>
      <c r="C14" s="405" t="s">
        <v>329</v>
      </c>
      <c r="D14" s="405"/>
      <c r="E14" s="405"/>
      <c r="F14" s="147"/>
      <c r="G14" s="147"/>
      <c r="H14" s="147"/>
      <c r="I14" s="148"/>
    </row>
  </sheetData>
  <mergeCells count="11">
    <mergeCell ref="C14:E14"/>
    <mergeCell ref="A1:I1"/>
    <mergeCell ref="A2:B2"/>
    <mergeCell ref="A3:A14"/>
    <mergeCell ref="B3:B14"/>
    <mergeCell ref="C3:C6"/>
    <mergeCell ref="D6:E6"/>
    <mergeCell ref="C7:C9"/>
    <mergeCell ref="D9:E9"/>
    <mergeCell ref="C10:C13"/>
    <mergeCell ref="D13:E13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5"/>
  <sheetViews>
    <sheetView workbookViewId="0">
      <selection activeCell="B208" sqref="B208:O225"/>
    </sheetView>
  </sheetViews>
  <sheetFormatPr defaultRowHeight="14.25"/>
  <sheetData>
    <row r="2" spans="2:16">
      <c r="B2" s="205" t="s">
        <v>464</v>
      </c>
    </row>
    <row r="3" spans="2:16">
      <c r="B3" s="414" t="s">
        <v>389</v>
      </c>
      <c r="C3" s="415" t="s">
        <v>390</v>
      </c>
      <c r="D3" s="415" t="s">
        <v>391</v>
      </c>
      <c r="E3" s="415"/>
      <c r="F3" s="415"/>
      <c r="G3" s="415"/>
      <c r="H3" s="415"/>
      <c r="I3" s="415"/>
      <c r="J3" s="415"/>
      <c r="K3" s="415"/>
      <c r="L3" s="414" t="s">
        <v>391</v>
      </c>
      <c r="M3" s="414"/>
      <c r="N3" s="414"/>
      <c r="O3" s="414"/>
      <c r="P3" s="414"/>
    </row>
    <row r="4" spans="2:16">
      <c r="B4" s="414"/>
      <c r="C4" s="415"/>
      <c r="D4" s="206" t="s">
        <v>392</v>
      </c>
      <c r="E4" s="206" t="s">
        <v>393</v>
      </c>
      <c r="F4" s="206" t="s">
        <v>394</v>
      </c>
      <c r="G4" s="206" t="s">
        <v>395</v>
      </c>
      <c r="H4" s="206" t="s">
        <v>396</v>
      </c>
      <c r="I4" s="206" t="s">
        <v>397</v>
      </c>
      <c r="J4" s="206" t="s">
        <v>398</v>
      </c>
      <c r="K4" s="206" t="s">
        <v>399</v>
      </c>
      <c r="L4" s="206" t="s">
        <v>400</v>
      </c>
      <c r="M4" s="206" t="s">
        <v>401</v>
      </c>
      <c r="N4" s="206" t="s">
        <v>402</v>
      </c>
      <c r="O4" s="206" t="s">
        <v>403</v>
      </c>
      <c r="P4" s="206" t="s">
        <v>392</v>
      </c>
    </row>
    <row r="5" spans="2:16">
      <c r="B5" s="208">
        <v>1</v>
      </c>
      <c r="C5" s="209" t="s">
        <v>404</v>
      </c>
      <c r="D5" s="207"/>
      <c r="E5" s="207"/>
      <c r="F5" s="207"/>
      <c r="G5" s="207"/>
      <c r="H5" s="207"/>
      <c r="I5" s="207"/>
      <c r="J5" s="207"/>
      <c r="K5" s="207"/>
      <c r="L5" s="207"/>
      <c r="M5" s="210"/>
      <c r="N5" s="210"/>
      <c r="O5" s="207"/>
      <c r="P5" s="207"/>
    </row>
    <row r="6" spans="2:16">
      <c r="B6" s="208">
        <v>1.1000000000000001</v>
      </c>
      <c r="C6" s="211" t="s">
        <v>405</v>
      </c>
      <c r="D6" s="207"/>
      <c r="E6" s="207"/>
      <c r="F6" s="207"/>
      <c r="G6" s="207"/>
      <c r="H6" s="207"/>
      <c r="I6" s="207"/>
      <c r="J6" s="207"/>
      <c r="K6" s="207"/>
      <c r="L6" s="207"/>
      <c r="M6" s="210"/>
      <c r="N6" s="210"/>
      <c r="O6" s="207"/>
      <c r="P6" s="207"/>
    </row>
    <row r="7" spans="2:16">
      <c r="B7" s="208">
        <v>1.2</v>
      </c>
      <c r="C7" s="211" t="s">
        <v>406</v>
      </c>
      <c r="D7" s="207"/>
      <c r="E7" s="207"/>
      <c r="F7" s="207"/>
      <c r="G7" s="207"/>
      <c r="H7" s="207"/>
      <c r="I7" s="207"/>
      <c r="J7" s="207"/>
      <c r="K7" s="207"/>
      <c r="L7" s="207"/>
      <c r="M7" s="210"/>
      <c r="N7" s="210"/>
      <c r="O7" s="207"/>
      <c r="P7" s="207"/>
    </row>
    <row r="8" spans="2:16">
      <c r="B8" s="208">
        <v>1.3</v>
      </c>
      <c r="C8" s="211" t="s">
        <v>407</v>
      </c>
      <c r="D8" s="207"/>
      <c r="E8" s="207"/>
      <c r="F8" s="207"/>
      <c r="G8" s="207"/>
      <c r="H8" s="207"/>
      <c r="I8" s="207"/>
      <c r="J8" s="207"/>
      <c r="K8" s="207"/>
      <c r="L8" s="207"/>
      <c r="M8" s="210"/>
      <c r="N8" s="210"/>
      <c r="O8" s="207"/>
      <c r="P8" s="207"/>
    </row>
    <row r="9" spans="2:16">
      <c r="B9" s="208">
        <v>1.4</v>
      </c>
      <c r="C9" s="211" t="s">
        <v>408</v>
      </c>
      <c r="D9" s="207"/>
      <c r="E9" s="207"/>
      <c r="F9" s="207"/>
      <c r="G9" s="207"/>
      <c r="H9" s="207"/>
      <c r="I9" s="207"/>
      <c r="J9" s="207"/>
      <c r="K9" s="207"/>
      <c r="L9" s="207"/>
      <c r="M9" s="210"/>
      <c r="N9" s="210"/>
      <c r="O9" s="207"/>
      <c r="P9" s="207"/>
    </row>
    <row r="10" spans="2:16">
      <c r="B10" s="208">
        <v>1.5</v>
      </c>
      <c r="C10" s="211" t="s">
        <v>409</v>
      </c>
      <c r="D10" s="207"/>
      <c r="E10" s="207"/>
      <c r="F10" s="207"/>
      <c r="G10" s="207"/>
      <c r="H10" s="207"/>
      <c r="I10" s="207"/>
      <c r="J10" s="207"/>
      <c r="K10" s="207"/>
      <c r="L10" s="207"/>
      <c r="M10" s="210"/>
      <c r="N10" s="210"/>
      <c r="O10" s="207"/>
      <c r="P10" s="207"/>
    </row>
    <row r="11" spans="2:16">
      <c r="B11" s="208">
        <v>1.6</v>
      </c>
      <c r="C11" s="211" t="s">
        <v>410</v>
      </c>
      <c r="D11" s="207"/>
      <c r="E11" s="207"/>
      <c r="F11" s="207"/>
      <c r="G11" s="207"/>
      <c r="H11" s="207"/>
      <c r="I11" s="207"/>
      <c r="J11" s="207"/>
      <c r="K11" s="207"/>
      <c r="L11" s="207"/>
      <c r="M11" s="210"/>
      <c r="N11" s="210"/>
      <c r="O11" s="207"/>
      <c r="P11" s="207"/>
    </row>
    <row r="12" spans="2:16">
      <c r="B12" s="208">
        <v>1.7</v>
      </c>
      <c r="C12" s="211" t="s">
        <v>411</v>
      </c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</row>
    <row r="13" spans="2:16">
      <c r="B13" s="208">
        <v>2</v>
      </c>
      <c r="C13" s="209" t="s">
        <v>412</v>
      </c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</row>
    <row r="14" spans="2:16">
      <c r="B14" s="208">
        <v>2.1</v>
      </c>
      <c r="C14" s="211" t="s">
        <v>413</v>
      </c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</row>
    <row r="15" spans="2:16">
      <c r="B15" s="208">
        <v>2.2000000000000002</v>
      </c>
      <c r="C15" s="211" t="s">
        <v>414</v>
      </c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</row>
    <row r="16" spans="2:16">
      <c r="B16" s="208">
        <v>2.2999999999999998</v>
      </c>
      <c r="C16" s="211" t="s">
        <v>415</v>
      </c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</row>
    <row r="17" spans="2:16">
      <c r="B17" s="208">
        <v>2.4</v>
      </c>
      <c r="C17" s="211" t="s">
        <v>416</v>
      </c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</row>
    <row r="18" spans="2:16">
      <c r="B18" s="208">
        <v>2.5</v>
      </c>
      <c r="C18" s="211" t="s">
        <v>417</v>
      </c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</row>
    <row r="19" spans="2:16">
      <c r="B19" s="208">
        <v>3</v>
      </c>
      <c r="C19" s="209" t="s">
        <v>418</v>
      </c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</row>
    <row r="20" spans="2:16">
      <c r="B20" s="208">
        <v>3.1</v>
      </c>
      <c r="C20" s="211" t="s">
        <v>419</v>
      </c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</row>
    <row r="21" spans="2:16">
      <c r="B21" s="208">
        <v>3.2</v>
      </c>
      <c r="C21" s="211" t="s">
        <v>420</v>
      </c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</row>
    <row r="22" spans="2:16">
      <c r="B22" s="208">
        <v>3.3</v>
      </c>
      <c r="C22" s="211" t="s">
        <v>421</v>
      </c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</row>
    <row r="23" spans="2:16">
      <c r="B23" s="208">
        <v>3.4</v>
      </c>
      <c r="C23" s="211" t="s">
        <v>422</v>
      </c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</row>
    <row r="24" spans="2:16">
      <c r="B24" s="208">
        <v>4</v>
      </c>
      <c r="C24" s="209" t="s">
        <v>423</v>
      </c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</row>
    <row r="25" spans="2:16">
      <c r="B25" s="208">
        <v>4.0999999999999996</v>
      </c>
      <c r="C25" s="211" t="s">
        <v>424</v>
      </c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</row>
    <row r="26" spans="2:16">
      <c r="B26" s="208">
        <v>4.2</v>
      </c>
      <c r="C26" s="211" t="s">
        <v>425</v>
      </c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</row>
    <row r="27" spans="2:16">
      <c r="B27" s="208">
        <v>4.3</v>
      </c>
      <c r="C27" s="211" t="s">
        <v>426</v>
      </c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</row>
    <row r="28" spans="2:16">
      <c r="B28" s="208">
        <v>5</v>
      </c>
      <c r="C28" s="209" t="s">
        <v>427</v>
      </c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</row>
    <row r="29" spans="2:16">
      <c r="B29" s="208">
        <v>5.0999999999999996</v>
      </c>
      <c r="C29" s="211" t="s">
        <v>428</v>
      </c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</row>
    <row r="30" spans="2:16">
      <c r="B30" s="208">
        <v>5.2</v>
      </c>
      <c r="C30" s="211" t="s">
        <v>429</v>
      </c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</row>
    <row r="31" spans="2:16">
      <c r="B31" s="208">
        <v>5.3</v>
      </c>
      <c r="C31" s="211" t="s">
        <v>430</v>
      </c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</row>
    <row r="32" spans="2:16">
      <c r="B32" s="208">
        <v>5.4</v>
      </c>
      <c r="C32" s="211" t="s">
        <v>431</v>
      </c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07"/>
      <c r="P32" s="207"/>
    </row>
    <row r="33" spans="2:16">
      <c r="B33" s="208">
        <v>6</v>
      </c>
      <c r="C33" s="209" t="s">
        <v>432</v>
      </c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207"/>
      <c r="P33" s="207"/>
    </row>
    <row r="34" spans="2:16">
      <c r="B34" s="208">
        <v>6.1</v>
      </c>
      <c r="C34" s="211" t="s">
        <v>433</v>
      </c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</row>
    <row r="35" spans="2:16">
      <c r="B35" s="208">
        <v>6.2</v>
      </c>
      <c r="C35" s="211" t="s">
        <v>434</v>
      </c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</row>
    <row r="36" spans="2:16">
      <c r="B36" s="208">
        <v>6.3</v>
      </c>
      <c r="C36" s="211" t="s">
        <v>435</v>
      </c>
      <c r="D36" s="207"/>
      <c r="E36" s="207"/>
      <c r="F36" s="207"/>
      <c r="G36" s="207"/>
      <c r="H36" s="207"/>
      <c r="I36" s="207"/>
      <c r="J36" s="207"/>
      <c r="K36" s="207"/>
      <c r="L36" s="207"/>
      <c r="M36" s="207"/>
      <c r="N36" s="207"/>
      <c r="O36" s="207"/>
      <c r="P36" s="207"/>
    </row>
    <row r="37" spans="2:16">
      <c r="B37" s="208">
        <v>6.4</v>
      </c>
      <c r="C37" s="211" t="s">
        <v>431</v>
      </c>
      <c r="D37" s="207"/>
      <c r="E37" s="207"/>
      <c r="F37" s="207"/>
      <c r="G37" s="207"/>
      <c r="H37" s="207"/>
      <c r="I37" s="207"/>
      <c r="J37" s="207"/>
      <c r="K37" s="207"/>
      <c r="L37" s="207"/>
      <c r="M37" s="207"/>
      <c r="N37" s="207"/>
      <c r="O37" s="207"/>
      <c r="P37" s="207"/>
    </row>
    <row r="38" spans="2:16">
      <c r="B38" s="208">
        <v>7</v>
      </c>
      <c r="C38" s="209" t="s">
        <v>436</v>
      </c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</row>
    <row r="39" spans="2:16">
      <c r="B39" s="208">
        <v>7.1</v>
      </c>
      <c r="C39" s="211" t="s">
        <v>437</v>
      </c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</row>
    <row r="40" spans="2:16">
      <c r="B40" s="208">
        <v>7.2</v>
      </c>
      <c r="C40" s="211" t="s">
        <v>438</v>
      </c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</row>
    <row r="41" spans="2:16">
      <c r="B41" s="208">
        <v>7.3</v>
      </c>
      <c r="C41" s="211" t="s">
        <v>439</v>
      </c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07"/>
      <c r="O41" s="207"/>
      <c r="P41" s="207"/>
    </row>
    <row r="42" spans="2:16">
      <c r="B42" s="208">
        <v>7.4</v>
      </c>
      <c r="C42" s="211" t="s">
        <v>440</v>
      </c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</row>
    <row r="43" spans="2:16">
      <c r="B43" s="208">
        <v>7.5</v>
      </c>
      <c r="C43" s="211" t="s">
        <v>431</v>
      </c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</row>
    <row r="44" spans="2:16">
      <c r="B44" s="208">
        <v>8</v>
      </c>
      <c r="C44" s="209" t="s">
        <v>441</v>
      </c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</row>
    <row r="45" spans="2:16">
      <c r="B45" s="208">
        <v>8.1</v>
      </c>
      <c r="C45" s="211" t="s">
        <v>442</v>
      </c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</row>
    <row r="46" spans="2:16">
      <c r="B46" s="208">
        <v>8.1999999999999993</v>
      </c>
      <c r="C46" s="211" t="s">
        <v>443</v>
      </c>
      <c r="D46" s="207"/>
      <c r="E46" s="207"/>
      <c r="F46" s="207"/>
      <c r="G46" s="207"/>
      <c r="H46" s="207"/>
      <c r="I46" s="207"/>
      <c r="J46" s="207"/>
      <c r="K46" s="207"/>
      <c r="L46" s="207"/>
      <c r="M46" s="207"/>
      <c r="N46" s="207"/>
      <c r="O46" s="207"/>
      <c r="P46" s="207"/>
    </row>
    <row r="47" spans="2:16">
      <c r="B47" s="208">
        <v>8.3000000000000007</v>
      </c>
      <c r="C47" s="211" t="s">
        <v>444</v>
      </c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207"/>
      <c r="O47" s="207"/>
      <c r="P47" s="207"/>
    </row>
    <row r="48" spans="2:16">
      <c r="B48" s="208">
        <v>8.4</v>
      </c>
      <c r="C48" s="211" t="s">
        <v>445</v>
      </c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</row>
    <row r="49" spans="2:16">
      <c r="B49" s="208">
        <v>8.5</v>
      </c>
      <c r="C49" s="211" t="s">
        <v>446</v>
      </c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</row>
    <row r="50" spans="2:16">
      <c r="B50" s="208">
        <v>8.6</v>
      </c>
      <c r="C50" s="211" t="s">
        <v>431</v>
      </c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</row>
    <row r="51" spans="2:16">
      <c r="B51" s="415" t="s">
        <v>447</v>
      </c>
      <c r="C51" s="415"/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</row>
    <row r="55" spans="2:16">
      <c r="B55" s="205" t="s">
        <v>465</v>
      </c>
    </row>
    <row r="56" spans="2:16">
      <c r="B56" s="414" t="s">
        <v>448</v>
      </c>
      <c r="C56" s="415" t="s">
        <v>391</v>
      </c>
      <c r="D56" s="415"/>
      <c r="E56" s="415"/>
      <c r="F56" s="415"/>
      <c r="G56" s="415"/>
      <c r="H56" s="415"/>
      <c r="I56" s="415"/>
      <c r="J56" s="415"/>
      <c r="K56" s="414" t="s">
        <v>449</v>
      </c>
      <c r="L56" s="414"/>
      <c r="M56" s="414"/>
      <c r="N56" s="414"/>
      <c r="O56" s="414"/>
    </row>
    <row r="57" spans="2:16">
      <c r="B57" s="414"/>
      <c r="C57" s="206" t="s">
        <v>392</v>
      </c>
      <c r="D57" s="206" t="s">
        <v>393</v>
      </c>
      <c r="E57" s="206" t="s">
        <v>394</v>
      </c>
      <c r="F57" s="206" t="s">
        <v>395</v>
      </c>
      <c r="G57" s="206" t="s">
        <v>396</v>
      </c>
      <c r="H57" s="206" t="s">
        <v>397</v>
      </c>
      <c r="I57" s="206" t="s">
        <v>398</v>
      </c>
      <c r="J57" s="206" t="s">
        <v>399</v>
      </c>
      <c r="K57" s="206" t="s">
        <v>400</v>
      </c>
      <c r="L57" s="206" t="s">
        <v>401</v>
      </c>
      <c r="M57" s="206" t="s">
        <v>402</v>
      </c>
      <c r="N57" s="206" t="s">
        <v>403</v>
      </c>
      <c r="O57" s="206" t="s">
        <v>392</v>
      </c>
    </row>
    <row r="58" spans="2:16">
      <c r="B58" s="206" t="s">
        <v>450</v>
      </c>
      <c r="C58" s="207"/>
      <c r="D58" s="210"/>
      <c r="E58" s="210"/>
      <c r="F58" s="210"/>
      <c r="G58" s="210"/>
      <c r="H58" s="210"/>
      <c r="I58" s="210"/>
      <c r="J58" s="210"/>
      <c r="K58" s="210"/>
      <c r="L58" s="206"/>
      <c r="M58" s="210"/>
      <c r="N58" s="210"/>
      <c r="O58" s="210"/>
    </row>
    <row r="59" spans="2:16">
      <c r="B59" s="206" t="s">
        <v>451</v>
      </c>
      <c r="C59" s="207"/>
      <c r="D59" s="210"/>
      <c r="E59" s="210"/>
      <c r="F59" s="210"/>
      <c r="G59" s="210"/>
      <c r="H59" s="210"/>
      <c r="I59" s="210"/>
      <c r="J59" s="210"/>
      <c r="K59" s="210"/>
      <c r="L59" s="206"/>
      <c r="M59" s="210"/>
      <c r="N59" s="210"/>
      <c r="O59" s="210"/>
    </row>
    <row r="60" spans="2:16">
      <c r="B60" s="206" t="s">
        <v>452</v>
      </c>
      <c r="C60" s="206"/>
      <c r="D60" s="208"/>
      <c r="E60" s="208"/>
      <c r="F60" s="208"/>
      <c r="G60" s="208"/>
      <c r="H60" s="208"/>
      <c r="I60" s="208"/>
      <c r="J60" s="208"/>
      <c r="K60" s="208"/>
      <c r="L60" s="206"/>
      <c r="M60" s="208"/>
      <c r="N60" s="208"/>
      <c r="O60" s="208"/>
    </row>
    <row r="61" spans="2:16">
      <c r="B61" s="206" t="s">
        <v>453</v>
      </c>
      <c r="C61" s="206"/>
      <c r="D61" s="208"/>
      <c r="E61" s="208"/>
      <c r="F61" s="208"/>
      <c r="G61" s="208"/>
      <c r="H61" s="208"/>
      <c r="I61" s="208"/>
      <c r="J61" s="208"/>
      <c r="K61" s="208"/>
      <c r="L61" s="206"/>
      <c r="M61" s="208"/>
      <c r="N61" s="208"/>
      <c r="O61" s="208"/>
    </row>
    <row r="62" spans="2:16">
      <c r="B62" s="206" t="s">
        <v>454</v>
      </c>
      <c r="C62" s="206"/>
      <c r="D62" s="208"/>
      <c r="E62" s="208"/>
      <c r="F62" s="208"/>
      <c r="G62" s="208"/>
      <c r="H62" s="208"/>
      <c r="I62" s="208"/>
      <c r="J62" s="208"/>
      <c r="K62" s="208"/>
      <c r="L62" s="206"/>
      <c r="M62" s="208"/>
      <c r="N62" s="208"/>
      <c r="O62" s="208"/>
    </row>
    <row r="63" spans="2:16">
      <c r="B63" s="206" t="s">
        <v>455</v>
      </c>
      <c r="C63" s="206"/>
      <c r="D63" s="208"/>
      <c r="E63" s="208"/>
      <c r="F63" s="208"/>
      <c r="G63" s="208"/>
      <c r="H63" s="208"/>
      <c r="I63" s="208"/>
      <c r="J63" s="208"/>
      <c r="K63" s="208"/>
      <c r="L63" s="206"/>
      <c r="M63" s="208"/>
      <c r="N63" s="208"/>
      <c r="O63" s="208"/>
    </row>
    <row r="64" spans="2:16">
      <c r="B64" s="206" t="s">
        <v>456</v>
      </c>
      <c r="C64" s="206"/>
      <c r="D64" s="208"/>
      <c r="E64" s="208"/>
      <c r="F64" s="208"/>
      <c r="G64" s="208"/>
      <c r="H64" s="208"/>
      <c r="I64" s="208"/>
      <c r="J64" s="208"/>
      <c r="K64" s="208"/>
      <c r="L64" s="206"/>
      <c r="M64" s="208"/>
      <c r="N64" s="208"/>
      <c r="O64" s="208"/>
    </row>
    <row r="65" spans="2:16">
      <c r="B65" s="206" t="s">
        <v>457</v>
      </c>
      <c r="C65" s="206"/>
      <c r="D65" s="208"/>
      <c r="E65" s="208"/>
      <c r="F65" s="208"/>
      <c r="G65" s="208"/>
      <c r="H65" s="208"/>
      <c r="I65" s="208"/>
      <c r="J65" s="208"/>
      <c r="K65" s="208"/>
      <c r="L65" s="206"/>
      <c r="M65" s="208"/>
      <c r="N65" s="208"/>
      <c r="O65" s="208"/>
    </row>
    <row r="66" spans="2:16">
      <c r="B66" s="206" t="s">
        <v>458</v>
      </c>
      <c r="C66" s="206"/>
      <c r="D66" s="208"/>
      <c r="E66" s="208"/>
      <c r="F66" s="208"/>
      <c r="G66" s="208"/>
      <c r="H66" s="208"/>
      <c r="I66" s="208"/>
      <c r="J66" s="208"/>
      <c r="K66" s="208"/>
      <c r="L66" s="206"/>
      <c r="M66" s="208"/>
      <c r="N66" s="208"/>
      <c r="O66" s="208"/>
    </row>
    <row r="67" spans="2:16">
      <c r="B67" s="206" t="s">
        <v>459</v>
      </c>
      <c r="C67" s="206"/>
      <c r="D67" s="208"/>
      <c r="E67" s="208"/>
      <c r="F67" s="208"/>
      <c r="G67" s="208"/>
      <c r="H67" s="208"/>
      <c r="I67" s="208"/>
      <c r="J67" s="208"/>
      <c r="K67" s="208"/>
      <c r="L67" s="206"/>
      <c r="M67" s="208"/>
      <c r="N67" s="208"/>
      <c r="O67" s="208"/>
    </row>
    <row r="68" spans="2:16">
      <c r="B68" s="206" t="s">
        <v>460</v>
      </c>
      <c r="C68" s="207"/>
      <c r="D68" s="208"/>
      <c r="E68" s="210"/>
      <c r="F68" s="210"/>
      <c r="G68" s="210"/>
      <c r="H68" s="210"/>
      <c r="I68" s="210"/>
      <c r="J68" s="210"/>
      <c r="K68" s="210"/>
      <c r="L68" s="206"/>
      <c r="M68" s="210"/>
      <c r="N68" s="210"/>
      <c r="O68" s="210"/>
    </row>
    <row r="69" spans="2:16">
      <c r="B69" s="206" t="s">
        <v>461</v>
      </c>
      <c r="C69" s="207"/>
      <c r="D69" s="208"/>
      <c r="E69" s="210"/>
      <c r="F69" s="210"/>
      <c r="G69" s="210"/>
      <c r="H69" s="210"/>
      <c r="I69" s="210"/>
      <c r="J69" s="210"/>
      <c r="K69" s="210"/>
      <c r="L69" s="206"/>
      <c r="M69" s="210"/>
      <c r="N69" s="210"/>
      <c r="O69" s="210"/>
    </row>
    <row r="70" spans="2:16">
      <c r="B70" s="206" t="s">
        <v>462</v>
      </c>
      <c r="C70" s="207"/>
      <c r="D70" s="208"/>
      <c r="E70" s="210"/>
      <c r="F70" s="210"/>
      <c r="G70" s="210"/>
      <c r="H70" s="210"/>
      <c r="I70" s="210"/>
      <c r="J70" s="210"/>
      <c r="K70" s="210"/>
      <c r="L70" s="206"/>
      <c r="M70" s="210"/>
      <c r="N70" s="210"/>
      <c r="O70" s="210"/>
    </row>
    <row r="71" spans="2:16">
      <c r="B71" s="206" t="s">
        <v>463</v>
      </c>
      <c r="C71" s="207"/>
      <c r="D71" s="208"/>
      <c r="E71" s="210"/>
      <c r="F71" s="210"/>
      <c r="G71" s="210"/>
      <c r="H71" s="210"/>
      <c r="I71" s="210"/>
      <c r="J71" s="210"/>
      <c r="K71" s="210"/>
      <c r="L71" s="206"/>
      <c r="M71" s="210"/>
      <c r="N71" s="210"/>
      <c r="O71" s="210"/>
    </row>
    <row r="72" spans="2:16">
      <c r="B72" s="212" t="s">
        <v>447</v>
      </c>
      <c r="C72" s="207"/>
      <c r="D72" s="208"/>
      <c r="E72" s="210"/>
      <c r="F72" s="210"/>
      <c r="G72" s="210"/>
      <c r="H72" s="210"/>
      <c r="I72" s="210"/>
      <c r="J72" s="210"/>
      <c r="K72" s="210"/>
      <c r="L72" s="206"/>
      <c r="M72" s="210"/>
      <c r="N72" s="210"/>
      <c r="O72" s="210"/>
    </row>
    <row r="74" spans="2:16" ht="36" customHeight="1">
      <c r="B74" s="413" t="s">
        <v>466</v>
      </c>
      <c r="C74" s="413"/>
      <c r="D74" s="413"/>
    </row>
    <row r="75" spans="2:16">
      <c r="B75" s="414" t="s">
        <v>389</v>
      </c>
      <c r="C75" s="415" t="s">
        <v>390</v>
      </c>
      <c r="D75" s="415" t="s">
        <v>391</v>
      </c>
      <c r="E75" s="415"/>
      <c r="F75" s="415"/>
      <c r="G75" s="415"/>
      <c r="H75" s="415"/>
      <c r="I75" s="415"/>
      <c r="J75" s="415"/>
      <c r="K75" s="415"/>
      <c r="L75" s="414" t="s">
        <v>391</v>
      </c>
      <c r="M75" s="414"/>
      <c r="N75" s="414"/>
      <c r="O75" s="414"/>
      <c r="P75" s="414"/>
    </row>
    <row r="76" spans="2:16">
      <c r="B76" s="414"/>
      <c r="C76" s="415"/>
      <c r="D76" s="206" t="s">
        <v>392</v>
      </c>
      <c r="E76" s="206" t="s">
        <v>393</v>
      </c>
      <c r="F76" s="206" t="s">
        <v>394</v>
      </c>
      <c r="G76" s="206" t="s">
        <v>395</v>
      </c>
      <c r="H76" s="206" t="s">
        <v>396</v>
      </c>
      <c r="I76" s="206" t="s">
        <v>397</v>
      </c>
      <c r="J76" s="206" t="s">
        <v>398</v>
      </c>
      <c r="K76" s="206" t="s">
        <v>399</v>
      </c>
      <c r="L76" s="206" t="s">
        <v>400</v>
      </c>
      <c r="M76" s="206" t="s">
        <v>401</v>
      </c>
      <c r="N76" s="206" t="s">
        <v>402</v>
      </c>
      <c r="O76" s="206" t="s">
        <v>403</v>
      </c>
      <c r="P76" s="206" t="s">
        <v>392</v>
      </c>
    </row>
    <row r="77" spans="2:16">
      <c r="B77" s="208">
        <v>1</v>
      </c>
      <c r="C77" s="209" t="s">
        <v>404</v>
      </c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</row>
    <row r="78" spans="2:16">
      <c r="B78" s="208">
        <v>1.1000000000000001</v>
      </c>
      <c r="C78" s="211" t="s">
        <v>405</v>
      </c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</row>
    <row r="79" spans="2:16">
      <c r="B79" s="208">
        <v>1.2</v>
      </c>
      <c r="C79" s="211" t="s">
        <v>406</v>
      </c>
      <c r="D79" s="210"/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</row>
    <row r="80" spans="2:16">
      <c r="B80" s="208">
        <v>1.3</v>
      </c>
      <c r="C80" s="211" t="s">
        <v>407</v>
      </c>
      <c r="D80" s="210"/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10"/>
      <c r="P80" s="210"/>
    </row>
    <row r="81" spans="2:16">
      <c r="B81" s="208">
        <v>1.4</v>
      </c>
      <c r="C81" s="211" t="s">
        <v>408</v>
      </c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10"/>
      <c r="P81" s="210"/>
    </row>
    <row r="82" spans="2:16">
      <c r="B82" s="208">
        <v>1.5</v>
      </c>
      <c r="C82" s="211" t="s">
        <v>409</v>
      </c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0"/>
    </row>
    <row r="83" spans="2:16">
      <c r="B83" s="208">
        <v>1.6</v>
      </c>
      <c r="C83" s="211" t="s">
        <v>410</v>
      </c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</row>
    <row r="84" spans="2:16">
      <c r="B84" s="208">
        <v>1.7</v>
      </c>
      <c r="C84" s="211" t="s">
        <v>411</v>
      </c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</row>
    <row r="85" spans="2:16">
      <c r="B85" s="208">
        <v>2</v>
      </c>
      <c r="C85" s="209" t="s">
        <v>412</v>
      </c>
      <c r="D85" s="210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</row>
    <row r="86" spans="2:16">
      <c r="B86" s="208">
        <v>2.1</v>
      </c>
      <c r="C86" s="211" t="s">
        <v>413</v>
      </c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</row>
    <row r="87" spans="2:16">
      <c r="B87" s="208">
        <v>2.2000000000000002</v>
      </c>
      <c r="C87" s="211" t="s">
        <v>414</v>
      </c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</row>
    <row r="88" spans="2:16">
      <c r="B88" s="208">
        <v>2.2999999999999998</v>
      </c>
      <c r="C88" s="211" t="s">
        <v>415</v>
      </c>
      <c r="D88" s="210"/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10"/>
      <c r="P88" s="210"/>
    </row>
    <row r="89" spans="2:16">
      <c r="B89" s="208">
        <v>2.4</v>
      </c>
      <c r="C89" s="211" t="s">
        <v>416</v>
      </c>
      <c r="D89" s="210"/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10"/>
      <c r="P89" s="210"/>
    </row>
    <row r="90" spans="2:16">
      <c r="B90" s="208">
        <v>2.5</v>
      </c>
      <c r="C90" s="211" t="s">
        <v>417</v>
      </c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</row>
    <row r="91" spans="2:16">
      <c r="B91" s="208">
        <v>3</v>
      </c>
      <c r="C91" s="209" t="s">
        <v>418</v>
      </c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10"/>
      <c r="P91" s="210"/>
    </row>
    <row r="92" spans="2:16">
      <c r="B92" s="208">
        <v>3.1</v>
      </c>
      <c r="C92" s="211" t="s">
        <v>419</v>
      </c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10"/>
      <c r="P92" s="210"/>
    </row>
    <row r="93" spans="2:16">
      <c r="B93" s="208">
        <v>3.2</v>
      </c>
      <c r="C93" s="211" t="s">
        <v>420</v>
      </c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</row>
    <row r="94" spans="2:16">
      <c r="B94" s="208">
        <v>3.3</v>
      </c>
      <c r="C94" s="211" t="s">
        <v>421</v>
      </c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</row>
    <row r="95" spans="2:16">
      <c r="B95" s="208">
        <v>3.4</v>
      </c>
      <c r="C95" s="211" t="s">
        <v>422</v>
      </c>
      <c r="D95" s="210"/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10"/>
      <c r="P95" s="210"/>
    </row>
    <row r="96" spans="2:16">
      <c r="B96" s="208">
        <v>4</v>
      </c>
      <c r="C96" s="209" t="s">
        <v>423</v>
      </c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  <c r="P96" s="210"/>
    </row>
    <row r="97" spans="2:16">
      <c r="B97" s="208">
        <v>4.0999999999999996</v>
      </c>
      <c r="C97" s="211" t="s">
        <v>424</v>
      </c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  <c r="P97" s="210"/>
    </row>
    <row r="98" spans="2:16">
      <c r="B98" s="208">
        <v>4.2</v>
      </c>
      <c r="C98" s="211" t="s">
        <v>425</v>
      </c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  <c r="P98" s="210"/>
    </row>
    <row r="99" spans="2:16">
      <c r="B99" s="208">
        <v>4.3</v>
      </c>
      <c r="C99" s="211" t="s">
        <v>426</v>
      </c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  <c r="P99" s="210"/>
    </row>
    <row r="100" spans="2:16">
      <c r="B100" s="208">
        <v>5</v>
      </c>
      <c r="C100" s="209" t="s">
        <v>427</v>
      </c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</row>
    <row r="101" spans="2:16">
      <c r="B101" s="208">
        <v>5.0999999999999996</v>
      </c>
      <c r="C101" s="211" t="s">
        <v>428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</row>
    <row r="102" spans="2:16">
      <c r="B102" s="208">
        <v>5.2</v>
      </c>
      <c r="C102" s="211" t="s">
        <v>429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</row>
    <row r="103" spans="2:16">
      <c r="B103" s="208">
        <v>5.3</v>
      </c>
      <c r="C103" s="211" t="s">
        <v>430</v>
      </c>
      <c r="D103" s="210"/>
      <c r="E103" s="210"/>
      <c r="F103" s="210"/>
      <c r="G103" s="210"/>
      <c r="H103" s="210"/>
      <c r="I103" s="210"/>
      <c r="J103" s="210"/>
      <c r="K103" s="210"/>
      <c r="L103" s="210"/>
      <c r="M103" s="210"/>
      <c r="N103" s="210"/>
      <c r="O103" s="210"/>
      <c r="P103" s="210"/>
    </row>
    <row r="104" spans="2:16">
      <c r="B104" s="208">
        <v>5.4</v>
      </c>
      <c r="C104" s="211" t="s">
        <v>431</v>
      </c>
      <c r="D104" s="210"/>
      <c r="E104" s="210"/>
      <c r="F104" s="210"/>
      <c r="G104" s="210"/>
      <c r="H104" s="210"/>
      <c r="I104" s="210"/>
      <c r="J104" s="210"/>
      <c r="K104" s="210"/>
      <c r="L104" s="210"/>
      <c r="M104" s="210"/>
      <c r="N104" s="210"/>
      <c r="O104" s="210"/>
      <c r="P104" s="210"/>
    </row>
    <row r="105" spans="2:16">
      <c r="B105" s="208">
        <v>6</v>
      </c>
      <c r="C105" s="209" t="s">
        <v>432</v>
      </c>
      <c r="D105" s="210"/>
      <c r="E105" s="210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</row>
    <row r="106" spans="2:16">
      <c r="B106" s="208">
        <v>6.1</v>
      </c>
      <c r="C106" s="211" t="s">
        <v>433</v>
      </c>
      <c r="D106" s="210"/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</row>
    <row r="107" spans="2:16">
      <c r="B107" s="208">
        <v>6.2</v>
      </c>
      <c r="C107" s="211" t="s">
        <v>434</v>
      </c>
      <c r="D107" s="210"/>
      <c r="E107" s="210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</row>
    <row r="108" spans="2:16">
      <c r="B108" s="208">
        <v>6.3</v>
      </c>
      <c r="C108" s="211" t="s">
        <v>435</v>
      </c>
      <c r="D108" s="210"/>
      <c r="E108" s="210"/>
      <c r="F108" s="210"/>
      <c r="G108" s="210"/>
      <c r="H108" s="210"/>
      <c r="I108" s="210"/>
      <c r="J108" s="210"/>
      <c r="K108" s="210"/>
      <c r="L108" s="210"/>
      <c r="M108" s="210"/>
      <c r="N108" s="210"/>
      <c r="O108" s="210"/>
      <c r="P108" s="210"/>
    </row>
    <row r="109" spans="2:16">
      <c r="B109" s="208">
        <v>6.4</v>
      </c>
      <c r="C109" s="211" t="s">
        <v>431</v>
      </c>
      <c r="D109" s="210"/>
      <c r="E109" s="210"/>
      <c r="F109" s="210"/>
      <c r="G109" s="210"/>
      <c r="H109" s="210"/>
      <c r="I109" s="210"/>
      <c r="J109" s="210"/>
      <c r="K109" s="210"/>
      <c r="L109" s="210"/>
      <c r="M109" s="210"/>
      <c r="N109" s="210"/>
      <c r="O109" s="210"/>
      <c r="P109" s="210"/>
    </row>
    <row r="110" spans="2:16">
      <c r="B110" s="208">
        <v>7</v>
      </c>
      <c r="C110" s="209" t="s">
        <v>436</v>
      </c>
      <c r="D110" s="210"/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</row>
    <row r="111" spans="2:16">
      <c r="B111" s="208">
        <v>7.1</v>
      </c>
      <c r="C111" s="211" t="s">
        <v>437</v>
      </c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</row>
    <row r="112" spans="2:16">
      <c r="B112" s="208">
        <v>7.2</v>
      </c>
      <c r="C112" s="211" t="s">
        <v>438</v>
      </c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</row>
    <row r="113" spans="2:16">
      <c r="B113" s="208">
        <v>7.3</v>
      </c>
      <c r="C113" s="211" t="s">
        <v>439</v>
      </c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</row>
    <row r="114" spans="2:16">
      <c r="B114" s="208">
        <v>7.4</v>
      </c>
      <c r="C114" s="211" t="s">
        <v>440</v>
      </c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</row>
    <row r="115" spans="2:16">
      <c r="B115" s="208">
        <v>7.5</v>
      </c>
      <c r="C115" s="211" t="s">
        <v>431</v>
      </c>
      <c r="D115" s="210"/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</row>
    <row r="116" spans="2:16">
      <c r="B116" s="208">
        <v>8</v>
      </c>
      <c r="C116" s="209" t="s">
        <v>441</v>
      </c>
      <c r="D116" s="210"/>
      <c r="E116" s="210"/>
      <c r="F116" s="210"/>
      <c r="G116" s="210"/>
      <c r="H116" s="210"/>
      <c r="I116" s="210"/>
      <c r="J116" s="210"/>
      <c r="K116" s="210"/>
      <c r="L116" s="210"/>
      <c r="M116" s="210"/>
      <c r="N116" s="210"/>
      <c r="O116" s="210"/>
      <c r="P116" s="210"/>
    </row>
    <row r="117" spans="2:16">
      <c r="B117" s="208">
        <v>8.1</v>
      </c>
      <c r="C117" s="211" t="s">
        <v>442</v>
      </c>
      <c r="D117" s="210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</row>
    <row r="118" spans="2:16">
      <c r="B118" s="208">
        <v>8.1999999999999993</v>
      </c>
      <c r="C118" s="211" t="s">
        <v>443</v>
      </c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</row>
    <row r="119" spans="2:16">
      <c r="B119" s="208">
        <v>8.3000000000000007</v>
      </c>
      <c r="C119" s="211" t="s">
        <v>444</v>
      </c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</row>
    <row r="120" spans="2:16">
      <c r="B120" s="208">
        <v>8.4</v>
      </c>
      <c r="C120" s="211" t="s">
        <v>445</v>
      </c>
      <c r="D120" s="210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</row>
    <row r="121" spans="2:16">
      <c r="B121" s="208">
        <v>8.5</v>
      </c>
      <c r="C121" s="211" t="s">
        <v>446</v>
      </c>
      <c r="D121" s="210"/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</row>
    <row r="122" spans="2:16">
      <c r="B122" s="208">
        <v>8.6</v>
      </c>
      <c r="C122" s="211" t="s">
        <v>431</v>
      </c>
      <c r="D122" s="210"/>
      <c r="E122" s="210"/>
      <c r="F122" s="210"/>
      <c r="G122" s="210"/>
      <c r="H122" s="210"/>
      <c r="I122" s="210"/>
      <c r="J122" s="210"/>
      <c r="K122" s="210"/>
      <c r="L122" s="210"/>
      <c r="M122" s="210"/>
      <c r="N122" s="210"/>
      <c r="O122" s="210"/>
      <c r="P122" s="210"/>
    </row>
    <row r="123" spans="2:16">
      <c r="B123" s="415" t="s">
        <v>447</v>
      </c>
      <c r="C123" s="415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10"/>
      <c r="P123" s="210"/>
    </row>
    <row r="126" spans="2:16" ht="20.25">
      <c r="B126" s="217" t="s">
        <v>486</v>
      </c>
    </row>
    <row r="127" spans="2:16">
      <c r="B127" s="415" t="s">
        <v>467</v>
      </c>
      <c r="C127" s="415"/>
      <c r="D127" s="415" t="s">
        <v>391</v>
      </c>
      <c r="E127" s="415"/>
      <c r="F127" s="415"/>
      <c r="G127" s="415"/>
      <c r="H127" s="415"/>
      <c r="I127" s="415"/>
      <c r="J127" s="415"/>
      <c r="K127" s="415"/>
      <c r="L127" s="414" t="s">
        <v>391</v>
      </c>
      <c r="M127" s="414"/>
      <c r="N127" s="414"/>
      <c r="O127" s="414"/>
      <c r="P127" s="414"/>
    </row>
    <row r="128" spans="2:16">
      <c r="B128" s="415"/>
      <c r="C128" s="415"/>
      <c r="D128" s="206" t="s">
        <v>392</v>
      </c>
      <c r="E128" s="206" t="s">
        <v>393</v>
      </c>
      <c r="F128" s="206" t="s">
        <v>394</v>
      </c>
      <c r="G128" s="206" t="s">
        <v>395</v>
      </c>
      <c r="H128" s="206" t="s">
        <v>396</v>
      </c>
      <c r="I128" s="206" t="s">
        <v>397</v>
      </c>
      <c r="J128" s="206" t="s">
        <v>398</v>
      </c>
      <c r="K128" s="206" t="s">
        <v>399</v>
      </c>
      <c r="L128" s="206" t="s">
        <v>400</v>
      </c>
      <c r="M128" s="206" t="s">
        <v>401</v>
      </c>
      <c r="N128" s="206" t="s">
        <v>402</v>
      </c>
      <c r="O128" s="206" t="s">
        <v>403</v>
      </c>
      <c r="P128" s="206" t="s">
        <v>392</v>
      </c>
    </row>
    <row r="129" spans="2:16">
      <c r="B129" s="414" t="s">
        <v>468</v>
      </c>
      <c r="C129" s="206" t="s">
        <v>469</v>
      </c>
      <c r="D129" s="207"/>
      <c r="E129" s="207"/>
      <c r="F129" s="207"/>
      <c r="G129" s="207"/>
      <c r="H129" s="207"/>
      <c r="I129" s="207"/>
      <c r="J129" s="207"/>
      <c r="K129" s="207"/>
      <c r="L129" s="207"/>
      <c r="M129" s="207"/>
      <c r="N129" s="207"/>
      <c r="O129" s="207"/>
      <c r="P129" s="207"/>
    </row>
    <row r="130" spans="2:16">
      <c r="B130" s="414"/>
      <c r="C130" s="206" t="s">
        <v>470</v>
      </c>
      <c r="D130" s="207"/>
      <c r="E130" s="207"/>
      <c r="F130" s="207"/>
      <c r="G130" s="207"/>
      <c r="H130" s="207"/>
      <c r="I130" s="207"/>
      <c r="J130" s="207"/>
      <c r="K130" s="207"/>
      <c r="L130" s="207"/>
      <c r="M130" s="207"/>
      <c r="N130" s="207"/>
      <c r="O130" s="207"/>
      <c r="P130" s="207"/>
    </row>
    <row r="131" spans="2:16">
      <c r="B131" s="414"/>
      <c r="C131" s="206" t="s">
        <v>471</v>
      </c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</row>
    <row r="132" spans="2:16">
      <c r="B132" s="414"/>
      <c r="C132" s="206" t="s">
        <v>472</v>
      </c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</row>
    <row r="133" spans="2:16">
      <c r="B133" s="414" t="s">
        <v>473</v>
      </c>
      <c r="C133" s="206" t="s">
        <v>474</v>
      </c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</row>
    <row r="134" spans="2:16">
      <c r="B134" s="414"/>
      <c r="C134" s="206" t="s">
        <v>475</v>
      </c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</row>
    <row r="135" spans="2:16">
      <c r="B135" s="414"/>
      <c r="C135" s="206" t="s">
        <v>476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</row>
    <row r="136" spans="2:16">
      <c r="B136" s="414" t="s">
        <v>477</v>
      </c>
      <c r="C136" s="206" t="s">
        <v>478</v>
      </c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</row>
    <row r="137" spans="2:16">
      <c r="B137" s="414"/>
      <c r="C137" s="206" t="s">
        <v>479</v>
      </c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</row>
    <row r="138" spans="2:16" ht="24">
      <c r="B138" s="414"/>
      <c r="C138" s="206" t="s">
        <v>480</v>
      </c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</row>
    <row r="139" spans="2:16">
      <c r="B139" s="414"/>
      <c r="C139" s="206" t="s">
        <v>481</v>
      </c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</row>
    <row r="140" spans="2:16">
      <c r="B140" s="414"/>
      <c r="C140" s="206" t="s">
        <v>482</v>
      </c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</row>
    <row r="141" spans="2:16">
      <c r="B141" s="414"/>
      <c r="C141" s="206" t="s">
        <v>483</v>
      </c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</row>
    <row r="142" spans="2:16">
      <c r="B142" s="414" t="s">
        <v>484</v>
      </c>
      <c r="C142" s="414"/>
      <c r="D142" s="213"/>
      <c r="E142" s="213"/>
      <c r="F142" s="213"/>
      <c r="G142" s="213"/>
      <c r="H142" s="213"/>
      <c r="I142" s="213"/>
      <c r="J142" s="213"/>
      <c r="K142" s="213"/>
      <c r="L142" s="213"/>
      <c r="M142" s="213"/>
      <c r="N142" s="213"/>
      <c r="O142" s="213"/>
      <c r="P142" s="213"/>
    </row>
    <row r="143" spans="2:16">
      <c r="B143" s="414" t="s">
        <v>485</v>
      </c>
      <c r="C143" s="414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</row>
    <row r="144" spans="2:16">
      <c r="B144" s="414" t="s">
        <v>447</v>
      </c>
      <c r="C144" s="414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</row>
    <row r="149" spans="2:16" ht="20.25">
      <c r="B149" s="217" t="s">
        <v>493</v>
      </c>
    </row>
    <row r="150" spans="2:16">
      <c r="B150" s="414" t="s">
        <v>389</v>
      </c>
      <c r="C150" s="415" t="s">
        <v>390</v>
      </c>
      <c r="D150" s="415" t="s">
        <v>391</v>
      </c>
      <c r="E150" s="415"/>
      <c r="F150" s="415"/>
      <c r="G150" s="415"/>
      <c r="H150" s="415"/>
      <c r="I150" s="415"/>
      <c r="J150" s="415"/>
      <c r="K150" s="415"/>
      <c r="L150" s="414" t="s">
        <v>449</v>
      </c>
      <c r="M150" s="414"/>
      <c r="N150" s="414"/>
      <c r="O150" s="414"/>
      <c r="P150" s="414"/>
    </row>
    <row r="151" spans="2:16">
      <c r="B151" s="414"/>
      <c r="C151" s="415"/>
      <c r="D151" s="206" t="s">
        <v>392</v>
      </c>
      <c r="E151" s="206" t="s">
        <v>393</v>
      </c>
      <c r="F151" s="206" t="s">
        <v>394</v>
      </c>
      <c r="G151" s="206" t="s">
        <v>395</v>
      </c>
      <c r="H151" s="206" t="s">
        <v>396</v>
      </c>
      <c r="I151" s="206" t="s">
        <v>397</v>
      </c>
      <c r="J151" s="206" t="s">
        <v>398</v>
      </c>
      <c r="K151" s="206" t="s">
        <v>399</v>
      </c>
      <c r="L151" s="206" t="s">
        <v>400</v>
      </c>
      <c r="M151" s="206" t="s">
        <v>401</v>
      </c>
      <c r="N151" s="206" t="s">
        <v>402</v>
      </c>
      <c r="O151" s="206" t="s">
        <v>403</v>
      </c>
      <c r="P151" s="206" t="s">
        <v>392</v>
      </c>
    </row>
    <row r="152" spans="2:16">
      <c r="B152" s="208">
        <v>1</v>
      </c>
      <c r="C152" s="209" t="s">
        <v>404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4"/>
    </row>
    <row r="153" spans="2:16">
      <c r="B153" s="208">
        <v>1.1000000000000001</v>
      </c>
      <c r="C153" s="211" t="s">
        <v>405</v>
      </c>
      <c r="D153" s="210"/>
      <c r="E153" s="210"/>
      <c r="F153" s="210"/>
      <c r="G153" s="210"/>
      <c r="H153" s="210"/>
      <c r="I153" s="210"/>
      <c r="J153" s="210"/>
      <c r="K153" s="210"/>
      <c r="L153" s="210"/>
      <c r="M153" s="210"/>
      <c r="N153" s="210"/>
      <c r="O153" s="210"/>
      <c r="P153" s="214"/>
    </row>
    <row r="154" spans="2:16">
      <c r="B154" s="208">
        <v>1.2</v>
      </c>
      <c r="C154" s="211" t="s">
        <v>406</v>
      </c>
      <c r="D154" s="210"/>
      <c r="E154" s="210"/>
      <c r="F154" s="210"/>
      <c r="G154" s="210"/>
      <c r="H154" s="210"/>
      <c r="I154" s="210"/>
      <c r="J154" s="210"/>
      <c r="K154" s="210"/>
      <c r="L154" s="210"/>
      <c r="M154" s="210"/>
      <c r="N154" s="210"/>
      <c r="O154" s="210"/>
      <c r="P154" s="214"/>
    </row>
    <row r="155" spans="2:16">
      <c r="B155" s="208">
        <v>1.3</v>
      </c>
      <c r="C155" s="211" t="s">
        <v>407</v>
      </c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10"/>
      <c r="P155" s="214"/>
    </row>
    <row r="156" spans="2:16">
      <c r="B156" s="208">
        <v>1.4</v>
      </c>
      <c r="C156" s="211" t="s">
        <v>408</v>
      </c>
      <c r="D156" s="210"/>
      <c r="E156" s="210"/>
      <c r="F156" s="210"/>
      <c r="G156" s="210"/>
      <c r="H156" s="210"/>
      <c r="I156" s="210"/>
      <c r="J156" s="210"/>
      <c r="K156" s="210"/>
      <c r="L156" s="210"/>
      <c r="M156" s="210"/>
      <c r="N156" s="210"/>
      <c r="O156" s="210"/>
      <c r="P156" s="214"/>
    </row>
    <row r="157" spans="2:16">
      <c r="B157" s="208">
        <v>1.5</v>
      </c>
      <c r="C157" s="211" t="s">
        <v>409</v>
      </c>
      <c r="D157" s="210"/>
      <c r="E157" s="210"/>
      <c r="F157" s="210"/>
      <c r="G157" s="210"/>
      <c r="H157" s="210"/>
      <c r="I157" s="210"/>
      <c r="J157" s="210"/>
      <c r="K157" s="210"/>
      <c r="L157" s="210"/>
      <c r="M157" s="210"/>
      <c r="N157" s="210"/>
      <c r="O157" s="210"/>
      <c r="P157" s="214"/>
    </row>
    <row r="158" spans="2:16">
      <c r="B158" s="208">
        <v>1.6</v>
      </c>
      <c r="C158" s="211" t="s">
        <v>410</v>
      </c>
      <c r="D158" s="210"/>
      <c r="E158" s="210"/>
      <c r="F158" s="210"/>
      <c r="G158" s="210"/>
      <c r="H158" s="210"/>
      <c r="I158" s="210"/>
      <c r="J158" s="210"/>
      <c r="K158" s="210"/>
      <c r="L158" s="210"/>
      <c r="M158" s="210"/>
      <c r="N158" s="210"/>
      <c r="O158" s="210"/>
      <c r="P158" s="214"/>
    </row>
    <row r="159" spans="2:16">
      <c r="B159" s="208">
        <v>1.7</v>
      </c>
      <c r="C159" s="211" t="s">
        <v>411</v>
      </c>
      <c r="D159" s="210"/>
      <c r="E159" s="210"/>
      <c r="F159" s="210"/>
      <c r="G159" s="210"/>
      <c r="H159" s="210"/>
      <c r="I159" s="210"/>
      <c r="J159" s="210"/>
      <c r="K159" s="210"/>
      <c r="L159" s="210"/>
      <c r="M159" s="210"/>
      <c r="N159" s="210"/>
      <c r="O159" s="210"/>
      <c r="P159" s="214"/>
    </row>
    <row r="160" spans="2:16">
      <c r="B160" s="208">
        <v>2</v>
      </c>
      <c r="C160" s="209" t="s">
        <v>412</v>
      </c>
      <c r="D160" s="210"/>
      <c r="E160" s="210"/>
      <c r="F160" s="210"/>
      <c r="G160" s="210"/>
      <c r="H160" s="210"/>
      <c r="I160" s="210"/>
      <c r="J160" s="210"/>
      <c r="K160" s="210"/>
      <c r="L160" s="210"/>
      <c r="M160" s="210"/>
      <c r="N160" s="210"/>
      <c r="O160" s="210"/>
      <c r="P160" s="214"/>
    </row>
    <row r="161" spans="2:16">
      <c r="B161" s="208">
        <v>2.1</v>
      </c>
      <c r="C161" s="211" t="s">
        <v>413</v>
      </c>
      <c r="D161" s="210"/>
      <c r="E161" s="210"/>
      <c r="F161" s="210"/>
      <c r="G161" s="210"/>
      <c r="H161" s="210"/>
      <c r="I161" s="210"/>
      <c r="J161" s="210"/>
      <c r="K161" s="210"/>
      <c r="L161" s="210"/>
      <c r="M161" s="210"/>
      <c r="N161" s="210"/>
      <c r="O161" s="210"/>
      <c r="P161" s="214"/>
    </row>
    <row r="162" spans="2:16">
      <c r="B162" s="208">
        <v>2.2000000000000002</v>
      </c>
      <c r="C162" s="211" t="s">
        <v>414</v>
      </c>
      <c r="D162" s="210"/>
      <c r="E162" s="210"/>
      <c r="F162" s="210"/>
      <c r="G162" s="210"/>
      <c r="H162" s="210"/>
      <c r="I162" s="210"/>
      <c r="J162" s="210"/>
      <c r="K162" s="210"/>
      <c r="L162" s="210"/>
      <c r="M162" s="210"/>
      <c r="N162" s="210"/>
      <c r="O162" s="210"/>
      <c r="P162" s="214"/>
    </row>
    <row r="163" spans="2:16">
      <c r="B163" s="208">
        <v>2.2999999999999998</v>
      </c>
      <c r="C163" s="211" t="s">
        <v>415</v>
      </c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10"/>
      <c r="P163" s="214"/>
    </row>
    <row r="164" spans="2:16">
      <c r="B164" s="208">
        <v>2.4</v>
      </c>
      <c r="C164" s="211" t="s">
        <v>416</v>
      </c>
      <c r="D164" s="210"/>
      <c r="E164" s="210"/>
      <c r="F164" s="210"/>
      <c r="G164" s="210"/>
      <c r="H164" s="210"/>
      <c r="I164" s="210"/>
      <c r="J164" s="210"/>
      <c r="K164" s="210"/>
      <c r="L164" s="210"/>
      <c r="M164" s="210"/>
      <c r="N164" s="210"/>
      <c r="O164" s="210"/>
      <c r="P164" s="214"/>
    </row>
    <row r="165" spans="2:16">
      <c r="B165" s="208">
        <v>2.5</v>
      </c>
      <c r="C165" s="211" t="s">
        <v>417</v>
      </c>
      <c r="D165" s="210"/>
      <c r="E165" s="210"/>
      <c r="F165" s="210"/>
      <c r="G165" s="210"/>
      <c r="H165" s="210"/>
      <c r="I165" s="210"/>
      <c r="J165" s="210"/>
      <c r="K165" s="210"/>
      <c r="L165" s="210"/>
      <c r="M165" s="210"/>
      <c r="N165" s="210"/>
      <c r="O165" s="210"/>
      <c r="P165" s="214"/>
    </row>
    <row r="166" spans="2:16">
      <c r="B166" s="208">
        <v>3</v>
      </c>
      <c r="C166" s="209" t="s">
        <v>418</v>
      </c>
      <c r="D166" s="210"/>
      <c r="E166" s="210"/>
      <c r="F166" s="210"/>
      <c r="G166" s="210"/>
      <c r="H166" s="210"/>
      <c r="I166" s="210"/>
      <c r="J166" s="210"/>
      <c r="K166" s="210"/>
      <c r="L166" s="210"/>
      <c r="M166" s="210"/>
      <c r="N166" s="210"/>
      <c r="O166" s="210"/>
      <c r="P166" s="214"/>
    </row>
    <row r="167" spans="2:16">
      <c r="B167" s="208">
        <v>3.1</v>
      </c>
      <c r="C167" s="211" t="s">
        <v>419</v>
      </c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10"/>
      <c r="P167" s="214"/>
    </row>
    <row r="168" spans="2:16">
      <c r="B168" s="208">
        <v>3.2</v>
      </c>
      <c r="C168" s="211" t="s">
        <v>420</v>
      </c>
      <c r="D168" s="210"/>
      <c r="E168" s="210"/>
      <c r="F168" s="210"/>
      <c r="G168" s="210"/>
      <c r="H168" s="210"/>
      <c r="I168" s="210"/>
      <c r="J168" s="210"/>
      <c r="K168" s="210"/>
      <c r="L168" s="210"/>
      <c r="M168" s="210"/>
      <c r="N168" s="210"/>
      <c r="O168" s="210"/>
      <c r="P168" s="214"/>
    </row>
    <row r="169" spans="2:16">
      <c r="B169" s="208">
        <v>3.3</v>
      </c>
      <c r="C169" s="211" t="s">
        <v>421</v>
      </c>
      <c r="D169" s="210"/>
      <c r="E169" s="210"/>
      <c r="F169" s="210"/>
      <c r="G169" s="210"/>
      <c r="H169" s="210"/>
      <c r="I169" s="210"/>
      <c r="J169" s="210"/>
      <c r="K169" s="210"/>
      <c r="L169" s="210"/>
      <c r="M169" s="210"/>
      <c r="N169" s="210"/>
      <c r="O169" s="210"/>
      <c r="P169" s="214"/>
    </row>
    <row r="170" spans="2:16">
      <c r="B170" s="208">
        <v>3.4</v>
      </c>
      <c r="C170" s="211" t="s">
        <v>422</v>
      </c>
      <c r="D170" s="210"/>
      <c r="E170" s="210"/>
      <c r="F170" s="210"/>
      <c r="G170" s="210"/>
      <c r="H170" s="210"/>
      <c r="I170" s="210"/>
      <c r="J170" s="210"/>
      <c r="K170" s="210"/>
      <c r="L170" s="210"/>
      <c r="M170" s="210"/>
      <c r="N170" s="210"/>
      <c r="O170" s="210"/>
      <c r="P170" s="214"/>
    </row>
    <row r="171" spans="2:16">
      <c r="B171" s="208">
        <v>4</v>
      </c>
      <c r="C171" s="209" t="s">
        <v>423</v>
      </c>
      <c r="D171" s="210"/>
      <c r="E171" s="210"/>
      <c r="F171" s="210"/>
      <c r="G171" s="210"/>
      <c r="H171" s="210"/>
      <c r="I171" s="210"/>
      <c r="J171" s="210"/>
      <c r="K171" s="210"/>
      <c r="L171" s="210"/>
      <c r="M171" s="210"/>
      <c r="N171" s="210"/>
      <c r="O171" s="210"/>
      <c r="P171" s="214"/>
    </row>
    <row r="172" spans="2:16">
      <c r="B172" s="208">
        <v>4.0999999999999996</v>
      </c>
      <c r="C172" s="211" t="s">
        <v>424</v>
      </c>
      <c r="D172" s="210"/>
      <c r="E172" s="210"/>
      <c r="F172" s="210"/>
      <c r="G172" s="210"/>
      <c r="H172" s="210"/>
      <c r="I172" s="210"/>
      <c r="J172" s="210"/>
      <c r="K172" s="210"/>
      <c r="L172" s="210"/>
      <c r="M172" s="210"/>
      <c r="N172" s="210"/>
      <c r="O172" s="210"/>
      <c r="P172" s="214"/>
    </row>
    <row r="173" spans="2:16">
      <c r="B173" s="208">
        <v>4.2</v>
      </c>
      <c r="C173" s="211" t="s">
        <v>425</v>
      </c>
      <c r="D173" s="210"/>
      <c r="E173" s="210"/>
      <c r="F173" s="210"/>
      <c r="G173" s="210"/>
      <c r="H173" s="210"/>
      <c r="I173" s="210"/>
      <c r="J173" s="210"/>
      <c r="K173" s="210"/>
      <c r="L173" s="210"/>
      <c r="M173" s="210"/>
      <c r="N173" s="210"/>
      <c r="O173" s="210"/>
      <c r="P173" s="214"/>
    </row>
    <row r="174" spans="2:16">
      <c r="B174" s="208">
        <v>4.3</v>
      </c>
      <c r="C174" s="211" t="s">
        <v>426</v>
      </c>
      <c r="D174" s="210"/>
      <c r="E174" s="210"/>
      <c r="F174" s="210"/>
      <c r="G174" s="210"/>
      <c r="H174" s="210"/>
      <c r="I174" s="210"/>
      <c r="J174" s="210"/>
      <c r="K174" s="210"/>
      <c r="L174" s="210"/>
      <c r="M174" s="210"/>
      <c r="N174" s="210"/>
      <c r="O174" s="210"/>
      <c r="P174" s="214"/>
    </row>
    <row r="175" spans="2:16">
      <c r="B175" s="208">
        <v>5</v>
      </c>
      <c r="C175" s="209" t="s">
        <v>487</v>
      </c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10"/>
      <c r="P175" s="214"/>
    </row>
    <row r="176" spans="2:16">
      <c r="B176" s="208">
        <v>5.0999999999999996</v>
      </c>
      <c r="C176" s="211" t="s">
        <v>428</v>
      </c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10"/>
      <c r="P176" s="214"/>
    </row>
    <row r="177" spans="2:16">
      <c r="B177" s="208">
        <v>5.2</v>
      </c>
      <c r="C177" s="211" t="s">
        <v>429</v>
      </c>
      <c r="D177" s="210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10"/>
      <c r="P177" s="214"/>
    </row>
    <row r="178" spans="2:16">
      <c r="B178" s="208">
        <v>5.3</v>
      </c>
      <c r="C178" s="211" t="s">
        <v>430</v>
      </c>
      <c r="D178" s="210"/>
      <c r="E178" s="210"/>
      <c r="F178" s="210"/>
      <c r="G178" s="210"/>
      <c r="H178" s="210"/>
      <c r="I178" s="210"/>
      <c r="J178" s="210"/>
      <c r="K178" s="210"/>
      <c r="L178" s="210"/>
      <c r="M178" s="210"/>
      <c r="N178" s="210"/>
      <c r="O178" s="210"/>
      <c r="P178" s="214"/>
    </row>
    <row r="179" spans="2:16">
      <c r="B179" s="208">
        <v>5.4</v>
      </c>
      <c r="C179" s="211" t="s">
        <v>431</v>
      </c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10"/>
      <c r="P179" s="214"/>
    </row>
    <row r="180" spans="2:16">
      <c r="B180" s="208">
        <v>6</v>
      </c>
      <c r="C180" s="209" t="s">
        <v>432</v>
      </c>
      <c r="D180" s="210"/>
      <c r="E180" s="210"/>
      <c r="F180" s="210"/>
      <c r="G180" s="210"/>
      <c r="H180" s="210"/>
      <c r="I180" s="210"/>
      <c r="J180" s="210"/>
      <c r="K180" s="210"/>
      <c r="L180" s="210"/>
      <c r="M180" s="210"/>
      <c r="N180" s="210"/>
      <c r="O180" s="210"/>
      <c r="P180" s="214"/>
    </row>
    <row r="181" spans="2:16">
      <c r="B181" s="208">
        <v>6.1</v>
      </c>
      <c r="C181" s="211" t="s">
        <v>433</v>
      </c>
      <c r="D181" s="210"/>
      <c r="E181" s="210"/>
      <c r="F181" s="210"/>
      <c r="G181" s="210"/>
      <c r="H181" s="210"/>
      <c r="I181" s="210"/>
      <c r="J181" s="210"/>
      <c r="K181" s="210"/>
      <c r="L181" s="210"/>
      <c r="M181" s="210"/>
      <c r="N181" s="210"/>
      <c r="O181" s="210"/>
      <c r="P181" s="214"/>
    </row>
    <row r="182" spans="2:16">
      <c r="B182" s="208">
        <v>6.2</v>
      </c>
      <c r="C182" s="211" t="s">
        <v>434</v>
      </c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4"/>
    </row>
    <row r="183" spans="2:16">
      <c r="B183" s="208">
        <v>6.3</v>
      </c>
      <c r="C183" s="211" t="s">
        <v>435</v>
      </c>
      <c r="D183" s="210"/>
      <c r="E183" s="210"/>
      <c r="F183" s="210"/>
      <c r="G183" s="210"/>
      <c r="H183" s="210"/>
      <c r="I183" s="210"/>
      <c r="J183" s="210"/>
      <c r="K183" s="210"/>
      <c r="L183" s="210"/>
      <c r="M183" s="210"/>
      <c r="N183" s="210"/>
      <c r="O183" s="210"/>
      <c r="P183" s="214"/>
    </row>
    <row r="184" spans="2:16">
      <c r="B184" s="208">
        <v>6.4</v>
      </c>
      <c r="C184" s="211" t="s">
        <v>431</v>
      </c>
      <c r="D184" s="210"/>
      <c r="E184" s="210"/>
      <c r="F184" s="210"/>
      <c r="G184" s="210"/>
      <c r="H184" s="210"/>
      <c r="I184" s="210"/>
      <c r="J184" s="210"/>
      <c r="K184" s="210"/>
      <c r="L184" s="210"/>
      <c r="M184" s="210"/>
      <c r="N184" s="210"/>
      <c r="O184" s="210"/>
      <c r="P184" s="214"/>
    </row>
    <row r="185" spans="2:16">
      <c r="B185" s="208">
        <v>7</v>
      </c>
      <c r="C185" s="209" t="s">
        <v>436</v>
      </c>
      <c r="D185" s="210"/>
      <c r="E185" s="210"/>
      <c r="F185" s="210"/>
      <c r="G185" s="210"/>
      <c r="H185" s="210"/>
      <c r="I185" s="210"/>
      <c r="J185" s="210"/>
      <c r="K185" s="210"/>
      <c r="L185" s="210"/>
      <c r="M185" s="210"/>
      <c r="N185" s="210"/>
      <c r="O185" s="210"/>
      <c r="P185" s="214"/>
    </row>
    <row r="186" spans="2:16">
      <c r="B186" s="208">
        <v>7.1</v>
      </c>
      <c r="C186" s="211" t="s">
        <v>437</v>
      </c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4"/>
    </row>
    <row r="187" spans="2:16">
      <c r="B187" s="208">
        <v>7.2</v>
      </c>
      <c r="C187" s="211" t="s">
        <v>438</v>
      </c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4"/>
    </row>
    <row r="188" spans="2:16">
      <c r="B188" s="208">
        <v>7.3</v>
      </c>
      <c r="C188" s="211" t="s">
        <v>439</v>
      </c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4"/>
    </row>
    <row r="189" spans="2:16">
      <c r="B189" s="208">
        <v>7.4</v>
      </c>
      <c r="C189" s="211" t="s">
        <v>440</v>
      </c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4"/>
    </row>
    <row r="190" spans="2:16">
      <c r="B190" s="208">
        <v>7.5</v>
      </c>
      <c r="C190" s="211" t="s">
        <v>431</v>
      </c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4"/>
    </row>
    <row r="191" spans="2:16">
      <c r="B191" s="208">
        <v>8</v>
      </c>
      <c r="C191" s="209" t="s">
        <v>441</v>
      </c>
      <c r="D191" s="210"/>
      <c r="E191" s="210"/>
      <c r="F191" s="210"/>
      <c r="G191" s="210"/>
      <c r="H191" s="210"/>
      <c r="I191" s="210"/>
      <c r="J191" s="210"/>
      <c r="K191" s="210"/>
      <c r="L191" s="210"/>
      <c r="M191" s="210"/>
      <c r="N191" s="210"/>
      <c r="O191" s="210"/>
      <c r="P191" s="214"/>
    </row>
    <row r="192" spans="2:16">
      <c r="B192" s="208">
        <v>8.1</v>
      </c>
      <c r="C192" s="211" t="s">
        <v>442</v>
      </c>
      <c r="D192" s="210"/>
      <c r="E192" s="210"/>
      <c r="F192" s="210"/>
      <c r="G192" s="210"/>
      <c r="H192" s="210"/>
      <c r="I192" s="210"/>
      <c r="J192" s="210"/>
      <c r="K192" s="210"/>
      <c r="L192" s="210"/>
      <c r="M192" s="210"/>
      <c r="N192" s="210"/>
      <c r="O192" s="210"/>
      <c r="P192" s="214"/>
    </row>
    <row r="193" spans="2:16">
      <c r="B193" s="208">
        <v>8.1999999999999993</v>
      </c>
      <c r="C193" s="211" t="s">
        <v>443</v>
      </c>
      <c r="D193" s="210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4"/>
    </row>
    <row r="194" spans="2:16">
      <c r="B194" s="208">
        <v>8.3000000000000007</v>
      </c>
      <c r="C194" s="211" t="s">
        <v>444</v>
      </c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10"/>
      <c r="P194" s="214"/>
    </row>
    <row r="195" spans="2:16">
      <c r="B195" s="208">
        <v>8.4</v>
      </c>
      <c r="C195" s="211" t="s">
        <v>445</v>
      </c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10"/>
      <c r="P195" s="214"/>
    </row>
    <row r="196" spans="2:16">
      <c r="B196" s="208">
        <v>8.5</v>
      </c>
      <c r="C196" s="211" t="s">
        <v>446</v>
      </c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4"/>
    </row>
    <row r="197" spans="2:16">
      <c r="B197" s="208">
        <v>8.6</v>
      </c>
      <c r="C197" s="211" t="s">
        <v>431</v>
      </c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4"/>
    </row>
    <row r="198" spans="2:16" ht="24">
      <c r="B198" s="208">
        <v>9</v>
      </c>
      <c r="C198" s="215" t="s">
        <v>488</v>
      </c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4"/>
    </row>
    <row r="199" spans="2:16" ht="24">
      <c r="B199" s="208">
        <v>9.1</v>
      </c>
      <c r="C199" s="216" t="s">
        <v>489</v>
      </c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4"/>
    </row>
    <row r="200" spans="2:16">
      <c r="B200" s="208">
        <v>9.1999999999999993</v>
      </c>
      <c r="C200" s="216" t="s">
        <v>490</v>
      </c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4"/>
    </row>
    <row r="201" spans="2:16">
      <c r="B201" s="208">
        <v>9.3000000000000007</v>
      </c>
      <c r="C201" s="216" t="s">
        <v>491</v>
      </c>
      <c r="D201" s="210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4"/>
    </row>
    <row r="202" spans="2:16">
      <c r="B202" s="208">
        <v>9.4</v>
      </c>
      <c r="C202" s="216" t="s">
        <v>463</v>
      </c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4"/>
    </row>
    <row r="203" spans="2:16">
      <c r="B203" s="208">
        <v>10</v>
      </c>
      <c r="C203" s="215" t="s">
        <v>463</v>
      </c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10"/>
      <c r="P203" s="214"/>
    </row>
    <row r="204" spans="2:16">
      <c r="B204" s="414" t="s">
        <v>492</v>
      </c>
      <c r="C204" s="414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4"/>
    </row>
    <row r="208" spans="2:16">
      <c r="B208" s="414" t="s">
        <v>448</v>
      </c>
      <c r="C208" s="415" t="s">
        <v>391</v>
      </c>
      <c r="D208" s="415"/>
      <c r="E208" s="415"/>
      <c r="F208" s="415"/>
      <c r="G208" s="415"/>
      <c r="H208" s="415"/>
      <c r="I208" s="415"/>
      <c r="J208" s="415"/>
      <c r="K208" s="414" t="s">
        <v>449</v>
      </c>
      <c r="L208" s="414"/>
      <c r="M208" s="414"/>
      <c r="N208" s="414"/>
      <c r="O208" s="414"/>
    </row>
    <row r="209" spans="2:15">
      <c r="B209" s="414"/>
      <c r="C209" s="206" t="s">
        <v>392</v>
      </c>
      <c r="D209" s="206" t="s">
        <v>393</v>
      </c>
      <c r="E209" s="206" t="s">
        <v>394</v>
      </c>
      <c r="F209" s="206" t="s">
        <v>395</v>
      </c>
      <c r="G209" s="206" t="s">
        <v>396</v>
      </c>
      <c r="H209" s="206" t="s">
        <v>397</v>
      </c>
      <c r="I209" s="206" t="s">
        <v>398</v>
      </c>
      <c r="J209" s="206" t="s">
        <v>399</v>
      </c>
      <c r="K209" s="206" t="s">
        <v>400</v>
      </c>
      <c r="L209" s="206" t="s">
        <v>401</v>
      </c>
      <c r="M209" s="206" t="s">
        <v>402</v>
      </c>
      <c r="N209" s="206" t="s">
        <v>403</v>
      </c>
      <c r="O209" s="206" t="s">
        <v>392</v>
      </c>
    </row>
    <row r="210" spans="2:15">
      <c r="B210" s="206" t="s">
        <v>450</v>
      </c>
      <c r="C210" s="207"/>
      <c r="D210" s="210"/>
      <c r="E210" s="210"/>
      <c r="F210" s="210"/>
      <c r="G210" s="210"/>
      <c r="H210" s="210"/>
      <c r="I210" s="210"/>
      <c r="J210" s="210"/>
      <c r="K210" s="206"/>
      <c r="L210" s="210"/>
      <c r="M210" s="210"/>
      <c r="N210" s="210"/>
      <c r="O210" s="210"/>
    </row>
    <row r="211" spans="2:15">
      <c r="B211" s="206" t="s">
        <v>451</v>
      </c>
      <c r="C211" s="207"/>
      <c r="D211" s="210"/>
      <c r="E211" s="210"/>
      <c r="F211" s="210"/>
      <c r="G211" s="210"/>
      <c r="H211" s="210"/>
      <c r="I211" s="210"/>
      <c r="J211" s="210"/>
      <c r="K211" s="206"/>
      <c r="L211" s="210"/>
      <c r="M211" s="210"/>
      <c r="N211" s="210"/>
      <c r="O211" s="210"/>
    </row>
    <row r="212" spans="2:15">
      <c r="B212" s="206" t="s">
        <v>452</v>
      </c>
      <c r="C212" s="206"/>
      <c r="D212" s="208"/>
      <c r="E212" s="208"/>
      <c r="F212" s="208"/>
      <c r="G212" s="208"/>
      <c r="H212" s="208"/>
      <c r="I212" s="208"/>
      <c r="J212" s="208"/>
      <c r="K212" s="206"/>
      <c r="L212" s="208"/>
      <c r="M212" s="208"/>
      <c r="N212" s="208"/>
      <c r="O212" s="208"/>
    </row>
    <row r="213" spans="2:15">
      <c r="B213" s="206" t="s">
        <v>453</v>
      </c>
      <c r="C213" s="206"/>
      <c r="D213" s="208"/>
      <c r="E213" s="208"/>
      <c r="F213" s="208"/>
      <c r="G213" s="208"/>
      <c r="H213" s="208"/>
      <c r="I213" s="208"/>
      <c r="J213" s="208"/>
      <c r="K213" s="206"/>
      <c r="L213" s="208"/>
      <c r="M213" s="208"/>
      <c r="N213" s="208"/>
      <c r="O213" s="208"/>
    </row>
    <row r="214" spans="2:15">
      <c r="B214" s="206" t="s">
        <v>454</v>
      </c>
      <c r="C214" s="206"/>
      <c r="D214" s="208"/>
      <c r="E214" s="208"/>
      <c r="F214" s="208"/>
      <c r="G214" s="208"/>
      <c r="H214" s="208"/>
      <c r="I214" s="208"/>
      <c r="J214" s="208"/>
      <c r="K214" s="206"/>
      <c r="L214" s="208"/>
      <c r="M214" s="208"/>
      <c r="N214" s="208"/>
      <c r="O214" s="208"/>
    </row>
    <row r="215" spans="2:15">
      <c r="B215" s="206" t="s">
        <v>455</v>
      </c>
      <c r="C215" s="206"/>
      <c r="D215" s="208"/>
      <c r="E215" s="208"/>
      <c r="F215" s="208"/>
      <c r="G215" s="208"/>
      <c r="H215" s="208"/>
      <c r="I215" s="208"/>
      <c r="J215" s="208"/>
      <c r="K215" s="206"/>
      <c r="L215" s="208"/>
      <c r="M215" s="208"/>
      <c r="N215" s="208"/>
      <c r="O215" s="208"/>
    </row>
    <row r="216" spans="2:15">
      <c r="B216" s="206" t="s">
        <v>456</v>
      </c>
      <c r="C216" s="206"/>
      <c r="D216" s="208"/>
      <c r="E216" s="208"/>
      <c r="F216" s="208"/>
      <c r="G216" s="208"/>
      <c r="H216" s="208"/>
      <c r="I216" s="208"/>
      <c r="J216" s="208"/>
      <c r="K216" s="206"/>
      <c r="L216" s="208"/>
      <c r="M216" s="208"/>
      <c r="N216" s="208"/>
      <c r="O216" s="208"/>
    </row>
    <row r="217" spans="2:15">
      <c r="B217" s="206" t="s">
        <v>457</v>
      </c>
      <c r="C217" s="206"/>
      <c r="D217" s="208"/>
      <c r="E217" s="208"/>
      <c r="F217" s="208"/>
      <c r="G217" s="208"/>
      <c r="H217" s="208"/>
      <c r="I217" s="208"/>
      <c r="J217" s="208"/>
      <c r="K217" s="206"/>
      <c r="L217" s="208"/>
      <c r="M217" s="208"/>
      <c r="N217" s="208"/>
      <c r="O217" s="208"/>
    </row>
    <row r="218" spans="2:15">
      <c r="B218" s="206" t="s">
        <v>458</v>
      </c>
      <c r="C218" s="206"/>
      <c r="D218" s="208"/>
      <c r="E218" s="208"/>
      <c r="F218" s="208"/>
      <c r="G218" s="208"/>
      <c r="H218" s="208"/>
      <c r="I218" s="208"/>
      <c r="J218" s="208"/>
      <c r="K218" s="206"/>
      <c r="L218" s="208"/>
      <c r="M218" s="208"/>
      <c r="N218" s="208"/>
      <c r="O218" s="208"/>
    </row>
    <row r="219" spans="2:15">
      <c r="B219" s="206" t="s">
        <v>463</v>
      </c>
      <c r="C219" s="207"/>
      <c r="D219" s="208"/>
      <c r="E219" s="210"/>
      <c r="F219" s="210"/>
      <c r="G219" s="210"/>
      <c r="H219" s="210"/>
      <c r="I219" s="210"/>
      <c r="J219" s="210"/>
      <c r="K219" s="206"/>
      <c r="L219" s="210"/>
      <c r="M219" s="210"/>
      <c r="N219" s="210"/>
      <c r="O219" s="210"/>
    </row>
    <row r="220" spans="2:15">
      <c r="B220" s="206" t="s">
        <v>494</v>
      </c>
      <c r="C220" s="207"/>
      <c r="D220" s="208"/>
      <c r="E220" s="210"/>
      <c r="F220" s="210"/>
      <c r="G220" s="210"/>
      <c r="H220" s="210"/>
      <c r="I220" s="210"/>
      <c r="J220" s="210"/>
      <c r="K220" s="206"/>
      <c r="L220" s="210"/>
      <c r="M220" s="210"/>
      <c r="N220" s="210"/>
      <c r="O220" s="210"/>
    </row>
    <row r="221" spans="2:15">
      <c r="B221" s="206" t="s">
        <v>495</v>
      </c>
      <c r="C221" s="207"/>
      <c r="D221" s="208"/>
      <c r="E221" s="210"/>
      <c r="F221" s="210"/>
      <c r="G221" s="210"/>
      <c r="H221" s="210"/>
      <c r="I221" s="210"/>
      <c r="J221" s="210"/>
      <c r="K221" s="206"/>
      <c r="L221" s="210"/>
      <c r="M221" s="210"/>
      <c r="N221" s="210"/>
      <c r="O221" s="210"/>
    </row>
    <row r="222" spans="2:15">
      <c r="B222" s="206" t="s">
        <v>496</v>
      </c>
      <c r="C222" s="207"/>
      <c r="D222" s="208"/>
      <c r="E222" s="210"/>
      <c r="F222" s="210"/>
      <c r="G222" s="210"/>
      <c r="H222" s="210"/>
      <c r="I222" s="210"/>
      <c r="J222" s="210"/>
      <c r="K222" s="206"/>
      <c r="L222" s="210"/>
      <c r="M222" s="210"/>
      <c r="N222" s="210"/>
      <c r="O222" s="210"/>
    </row>
    <row r="223" spans="2:15">
      <c r="B223" s="206" t="s">
        <v>494</v>
      </c>
      <c r="C223" s="207"/>
      <c r="D223" s="208"/>
      <c r="E223" s="210"/>
      <c r="F223" s="210"/>
      <c r="G223" s="210"/>
      <c r="H223" s="210"/>
      <c r="I223" s="210"/>
      <c r="J223" s="210"/>
      <c r="K223" s="206"/>
      <c r="L223" s="210"/>
      <c r="M223" s="210"/>
      <c r="N223" s="210"/>
      <c r="O223" s="210"/>
    </row>
    <row r="224" spans="2:15">
      <c r="B224" s="206" t="s">
        <v>497</v>
      </c>
      <c r="C224" s="207"/>
      <c r="D224" s="208"/>
      <c r="E224" s="210"/>
      <c r="F224" s="210"/>
      <c r="G224" s="210"/>
      <c r="H224" s="210"/>
      <c r="I224" s="210"/>
      <c r="J224" s="210"/>
      <c r="K224" s="206"/>
      <c r="L224" s="210"/>
      <c r="M224" s="210"/>
      <c r="N224" s="210"/>
      <c r="O224" s="210"/>
    </row>
    <row r="225" spans="2:15">
      <c r="B225" s="206" t="s">
        <v>447</v>
      </c>
      <c r="C225" s="207"/>
      <c r="D225" s="208"/>
      <c r="E225" s="210"/>
      <c r="F225" s="210"/>
      <c r="G225" s="210"/>
      <c r="H225" s="210"/>
      <c r="I225" s="210"/>
      <c r="J225" s="210"/>
      <c r="K225" s="206"/>
      <c r="L225" s="210"/>
      <c r="M225" s="210"/>
      <c r="N225" s="210"/>
      <c r="O225" s="210"/>
    </row>
  </sheetData>
  <mergeCells count="31">
    <mergeCell ref="L150:P150"/>
    <mergeCell ref="B204:C204"/>
    <mergeCell ref="B208:B209"/>
    <mergeCell ref="C208:J208"/>
    <mergeCell ref="K208:O208"/>
    <mergeCell ref="D150:K150"/>
    <mergeCell ref="B142:C142"/>
    <mergeCell ref="B143:C143"/>
    <mergeCell ref="B144:C144"/>
    <mergeCell ref="B150:B151"/>
    <mergeCell ref="C150:C151"/>
    <mergeCell ref="B136:B141"/>
    <mergeCell ref="B75:B76"/>
    <mergeCell ref="C75:C76"/>
    <mergeCell ref="D75:K75"/>
    <mergeCell ref="L75:P75"/>
    <mergeCell ref="B123:C123"/>
    <mergeCell ref="B127:C128"/>
    <mergeCell ref="D127:K127"/>
    <mergeCell ref="L127:P127"/>
    <mergeCell ref="B129:B132"/>
    <mergeCell ref="B133:B135"/>
    <mergeCell ref="B74:D74"/>
    <mergeCell ref="B3:B4"/>
    <mergeCell ref="C3:C4"/>
    <mergeCell ref="D3:K3"/>
    <mergeCell ref="L3:P3"/>
    <mergeCell ref="B51:C51"/>
    <mergeCell ref="B56:B57"/>
    <mergeCell ref="C56:J56"/>
    <mergeCell ref="K56:O5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功能列表</vt:lpstr>
      <vt:lpstr>新特能源日报</vt:lpstr>
      <vt:lpstr>众和分产业关键指标汇报</vt:lpstr>
      <vt:lpstr>众和分子公司月度汇总</vt:lpstr>
      <vt:lpstr>众和分子公司累计汇总</vt:lpstr>
      <vt:lpstr>生产、发货和价格周报表</vt:lpstr>
      <vt:lpstr>签约周报</vt:lpstr>
      <vt:lpstr>应收账款回款周报 </vt:lpstr>
      <vt:lpstr>输变电管报</vt:lpstr>
      <vt:lpstr>输变电管报-财务</vt:lpstr>
      <vt:lpstr>应收账款日报</vt:lpstr>
      <vt:lpstr>指标填报情况</vt:lpstr>
      <vt:lpstr>按照产业汇总指标</vt:lpstr>
      <vt:lpstr>进度计划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Zhiyuan</dc:creator>
  <cp:lastModifiedBy>安丰凌</cp:lastModifiedBy>
  <dcterms:created xsi:type="dcterms:W3CDTF">2008-09-11T17:22:52Z</dcterms:created>
  <dcterms:modified xsi:type="dcterms:W3CDTF">2016-07-04T05:23:00Z</dcterms:modified>
</cp:coreProperties>
</file>