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7755" firstSheet="6" activeTab="9"/>
  </bookViews>
  <sheets>
    <sheet name="各单位" sheetId="20" r:id="rId1"/>
    <sheet name="输变电" sheetId="21" r:id="rId2"/>
    <sheet name="新能源" sheetId="22" r:id="rId3"/>
    <sheet name="能源" sheetId="23" r:id="rId4"/>
    <sheet name="众合" sheetId="24" r:id="rId5"/>
    <sheet name="新增项目公司指标" sheetId="25" r:id="rId6"/>
    <sheet name="应收帐款管报" sheetId="4" r:id="rId7"/>
    <sheet name="存货管报" sheetId="5" r:id="rId8"/>
    <sheet name="盈利分析--完工产品盈利能力水平测算" sheetId="6" r:id="rId9"/>
    <sheet name="盈利分析--未履约订单毛利水平测算" sheetId="7" r:id="rId10"/>
    <sheet name="盈利分析--其他" sheetId="1" r:id="rId11"/>
    <sheet name="成本分析(能源)" sheetId="9" r:id="rId12"/>
    <sheet name="财务-应交税费" sheetId="2" r:id="rId13"/>
    <sheet name="财务-产品大类毛利表" sheetId="3" r:id="rId14"/>
    <sheet name="财务-经营性现金流" sheetId="8" r:id="rId15"/>
    <sheet name="输变电-订单储备及排产情况" sheetId="10" r:id="rId16"/>
    <sheet name="能源-周边市场销量" sheetId="11" r:id="rId17"/>
    <sheet name="能源-周边市场价格" sheetId="12" r:id="rId18"/>
    <sheet name="新能源存货" sheetId="13" r:id="rId19"/>
    <sheet name="输变电-产值完成情况" sheetId="14" r:id="rId20"/>
    <sheet name="输变电-产量完成情况" sheetId="15" r:id="rId21"/>
    <sheet name="输变电-细分市场签约" sheetId="16" r:id="rId22"/>
    <sheet name="输变电-细分产品签约情况及趋势" sheetId="17" r:id="rId23"/>
    <sheet name="输变电质量部" sheetId="18" r:id="rId24"/>
  </sheets>
  <externalReferences>
    <externalReference r:id="rId25"/>
  </externalReferences>
  <calcPr calcId="144525"/>
</workbook>
</file>

<file path=xl/calcChain.xml><?xml version="1.0" encoding="utf-8"?>
<calcChain xmlns="http://schemas.openxmlformats.org/spreadsheetml/2006/main">
  <c r="D43" i="1" l="1"/>
  <c r="E43" i="1"/>
  <c r="E34" i="1"/>
  <c r="G38" i="9" l="1"/>
  <c r="F38" i="9"/>
  <c r="H53" i="10" l="1"/>
  <c r="H40" i="10"/>
  <c r="K26" i="10"/>
  <c r="K5" i="10"/>
  <c r="I64" i="3" l="1"/>
  <c r="M63" i="3"/>
  <c r="F63" i="3"/>
  <c r="M62" i="3"/>
  <c r="J62" i="3"/>
  <c r="F62" i="3"/>
  <c r="H62" i="3" s="1"/>
  <c r="M61" i="3"/>
  <c r="H61" i="3"/>
  <c r="F61" i="3"/>
  <c r="J61" i="3" s="1"/>
  <c r="L60" i="3"/>
  <c r="L64" i="3" s="1"/>
  <c r="K60" i="3"/>
  <c r="I60" i="3"/>
  <c r="E60" i="3"/>
  <c r="E64" i="3" s="1"/>
  <c r="C60" i="3"/>
  <c r="F60" i="3" s="1"/>
  <c r="M59" i="3"/>
  <c r="J59" i="3"/>
  <c r="H59" i="3"/>
  <c r="N59" i="3" s="1"/>
  <c r="F59" i="3"/>
  <c r="M58" i="3"/>
  <c r="F58" i="3"/>
  <c r="G58" i="3" s="1"/>
  <c r="D58" i="3"/>
  <c r="L57" i="3"/>
  <c r="M56" i="3"/>
  <c r="J56" i="3"/>
  <c r="F56" i="3"/>
  <c r="H56" i="3" s="1"/>
  <c r="M55" i="3"/>
  <c r="H55" i="3"/>
  <c r="F55" i="3"/>
  <c r="J55" i="3" s="1"/>
  <c r="M54" i="3"/>
  <c r="J54" i="3"/>
  <c r="F54" i="3"/>
  <c r="H54" i="3" s="1"/>
  <c r="N54" i="3" s="1"/>
  <c r="L53" i="3"/>
  <c r="K53" i="3"/>
  <c r="K57" i="3" s="1"/>
  <c r="M57" i="3" s="1"/>
  <c r="I53" i="3"/>
  <c r="I57" i="3" s="1"/>
  <c r="E53" i="3"/>
  <c r="E57" i="3" s="1"/>
  <c r="C53" i="3"/>
  <c r="M52" i="3"/>
  <c r="F52" i="3"/>
  <c r="M51" i="3"/>
  <c r="F51" i="3"/>
  <c r="H51" i="3" s="1"/>
  <c r="N51" i="3" s="1"/>
  <c r="M50" i="3"/>
  <c r="H50" i="3"/>
  <c r="F50" i="3"/>
  <c r="J50" i="3" s="1"/>
  <c r="M49" i="3"/>
  <c r="J49" i="3"/>
  <c r="F49" i="3"/>
  <c r="H49" i="3" s="1"/>
  <c r="M48" i="3"/>
  <c r="F48" i="3"/>
  <c r="M47" i="3"/>
  <c r="J47" i="3"/>
  <c r="F47" i="3"/>
  <c r="H47" i="3" s="1"/>
  <c r="M46" i="3"/>
  <c r="H46" i="3"/>
  <c r="F46" i="3"/>
  <c r="J46" i="3" s="1"/>
  <c r="M44" i="3"/>
  <c r="J44" i="3"/>
  <c r="F44" i="3"/>
  <c r="H44" i="3" s="1"/>
  <c r="M43" i="3"/>
  <c r="F43" i="3"/>
  <c r="M42" i="3"/>
  <c r="J42" i="3"/>
  <c r="F42" i="3"/>
  <c r="H42" i="3" s="1"/>
  <c r="L41" i="3"/>
  <c r="L45" i="3" s="1"/>
  <c r="K41" i="3"/>
  <c r="K45" i="3" s="1"/>
  <c r="I41" i="3"/>
  <c r="I45" i="3" s="1"/>
  <c r="E41" i="3"/>
  <c r="E45" i="3" s="1"/>
  <c r="C41" i="3"/>
  <c r="C45" i="3" s="1"/>
  <c r="M40" i="3"/>
  <c r="H40" i="3"/>
  <c r="F40" i="3"/>
  <c r="J40" i="3" s="1"/>
  <c r="M39" i="3"/>
  <c r="F39" i="3"/>
  <c r="H39" i="3" s="1"/>
  <c r="N39" i="3" s="1"/>
  <c r="M38" i="3"/>
  <c r="F38" i="3"/>
  <c r="M37" i="3"/>
  <c r="J37" i="3"/>
  <c r="F37" i="3"/>
  <c r="H37" i="3" s="1"/>
  <c r="N37" i="3" s="1"/>
  <c r="M36" i="3"/>
  <c r="F36" i="3"/>
  <c r="J36" i="3" s="1"/>
  <c r="M35" i="3"/>
  <c r="H35" i="3"/>
  <c r="N35" i="3" s="1"/>
  <c r="F35" i="3"/>
  <c r="J35" i="3" s="1"/>
  <c r="I34" i="3"/>
  <c r="M33" i="3"/>
  <c r="F33" i="3"/>
  <c r="M32" i="3"/>
  <c r="J32" i="3"/>
  <c r="F32" i="3"/>
  <c r="H32" i="3" s="1"/>
  <c r="M31" i="3"/>
  <c r="H31" i="3"/>
  <c r="F31" i="3"/>
  <c r="L30" i="3"/>
  <c r="L34" i="3" s="1"/>
  <c r="K30" i="3"/>
  <c r="I30" i="3"/>
  <c r="E30" i="3"/>
  <c r="E34" i="3" s="1"/>
  <c r="C30" i="3"/>
  <c r="F30" i="3" s="1"/>
  <c r="J30" i="3" s="1"/>
  <c r="M29" i="3"/>
  <c r="J29" i="3"/>
  <c r="F29" i="3"/>
  <c r="H29" i="3" s="1"/>
  <c r="N29" i="3" s="1"/>
  <c r="M28" i="3"/>
  <c r="F28" i="3"/>
  <c r="H28" i="3" s="1"/>
  <c r="N28" i="3" s="1"/>
  <c r="M27" i="3"/>
  <c r="J27" i="3"/>
  <c r="F27" i="3"/>
  <c r="H27" i="3" s="1"/>
  <c r="M26" i="3"/>
  <c r="H26" i="3"/>
  <c r="F26" i="3"/>
  <c r="M25" i="3"/>
  <c r="J25" i="3"/>
  <c r="F25" i="3"/>
  <c r="H25" i="3" s="1"/>
  <c r="M24" i="3"/>
  <c r="F24" i="3"/>
  <c r="M23" i="3"/>
  <c r="F23" i="3"/>
  <c r="H23" i="3" s="1"/>
  <c r="N23" i="3" s="1"/>
  <c r="M22" i="3"/>
  <c r="F22" i="3"/>
  <c r="H22" i="3" s="1"/>
  <c r="M21" i="3"/>
  <c r="J21" i="3"/>
  <c r="F21" i="3"/>
  <c r="H21" i="3" s="1"/>
  <c r="M20" i="3"/>
  <c r="F20" i="3"/>
  <c r="M19" i="3"/>
  <c r="F19" i="3"/>
  <c r="H19" i="3" s="1"/>
  <c r="N19" i="3" s="1"/>
  <c r="E18" i="3"/>
  <c r="C18" i="3"/>
  <c r="D16" i="3" s="1"/>
  <c r="M17" i="3"/>
  <c r="F17" i="3"/>
  <c r="M16" i="3"/>
  <c r="J16" i="3"/>
  <c r="F16" i="3"/>
  <c r="H16" i="3" s="1"/>
  <c r="M15" i="3"/>
  <c r="F15" i="3"/>
  <c r="H15" i="3" s="1"/>
  <c r="N15" i="3" s="1"/>
  <c r="L14" i="3"/>
  <c r="L18" i="3" s="1"/>
  <c r="K14" i="3"/>
  <c r="I14" i="3"/>
  <c r="I18" i="3" s="1"/>
  <c r="F14" i="3"/>
  <c r="J14" i="3" s="1"/>
  <c r="E14" i="3"/>
  <c r="C14" i="3"/>
  <c r="M13" i="3"/>
  <c r="J13" i="3"/>
  <c r="F13" i="3"/>
  <c r="H13" i="3" s="1"/>
  <c r="M12" i="3"/>
  <c r="F12" i="3"/>
  <c r="M11" i="3"/>
  <c r="F11" i="3"/>
  <c r="H11" i="3" s="1"/>
  <c r="N11" i="3" s="1"/>
  <c r="M10" i="3"/>
  <c r="F10" i="3"/>
  <c r="M9" i="3"/>
  <c r="J9" i="3"/>
  <c r="F9" i="3"/>
  <c r="H9" i="3" s="1"/>
  <c r="N9" i="3" s="1"/>
  <c r="M8" i="3"/>
  <c r="F8" i="3"/>
  <c r="H8" i="3" s="1"/>
  <c r="N8" i="3" s="1"/>
  <c r="M7" i="3"/>
  <c r="J7" i="3"/>
  <c r="F7" i="3"/>
  <c r="H7" i="3" s="1"/>
  <c r="R63" i="2"/>
  <c r="Q63" i="2"/>
  <c r="U62" i="2"/>
  <c r="R62" i="2"/>
  <c r="Q62" i="2"/>
  <c r="P62" i="2"/>
  <c r="T62" i="2" s="1"/>
  <c r="O62" i="2"/>
  <c r="N62" i="2"/>
  <c r="Q61" i="2"/>
  <c r="O61" i="2"/>
  <c r="U60" i="2"/>
  <c r="R60" i="2"/>
  <c r="Q60" i="2"/>
  <c r="P60" i="2"/>
  <c r="T60" i="2" s="1"/>
  <c r="O60" i="2"/>
  <c r="S60" i="2" s="1"/>
  <c r="N60" i="2"/>
  <c r="U59" i="2"/>
  <c r="R59" i="2"/>
  <c r="Q59" i="2"/>
  <c r="P59" i="2"/>
  <c r="O59" i="2"/>
  <c r="N59" i="2"/>
  <c r="U58" i="2"/>
  <c r="R58" i="2"/>
  <c r="Q58" i="2"/>
  <c r="P58" i="2"/>
  <c r="T58" i="2" s="1"/>
  <c r="O58" i="2"/>
  <c r="S58" i="2" s="1"/>
  <c r="N58" i="2"/>
  <c r="U57" i="2"/>
  <c r="R57" i="2"/>
  <c r="Q57" i="2"/>
  <c r="P57" i="2"/>
  <c r="O57" i="2"/>
  <c r="S57" i="2" s="1"/>
  <c r="N57" i="2"/>
  <c r="U56" i="2"/>
  <c r="R56" i="2"/>
  <c r="Q56" i="2"/>
  <c r="P56" i="2"/>
  <c r="T56" i="2" s="1"/>
  <c r="O56" i="2"/>
  <c r="S56" i="2" s="1"/>
  <c r="N56" i="2"/>
  <c r="U55" i="2"/>
  <c r="R55" i="2"/>
  <c r="Q55" i="2"/>
  <c r="P55" i="2"/>
  <c r="O55" i="2"/>
  <c r="S55" i="2" s="1"/>
  <c r="N55" i="2"/>
  <c r="U54" i="2"/>
  <c r="R54" i="2"/>
  <c r="Q54" i="2"/>
  <c r="P54" i="2"/>
  <c r="T54" i="2" s="1"/>
  <c r="O54" i="2"/>
  <c r="S54" i="2" s="1"/>
  <c r="N54" i="2"/>
  <c r="U53" i="2"/>
  <c r="R53" i="2"/>
  <c r="Q53" i="2"/>
  <c r="P53" i="2"/>
  <c r="O53" i="2"/>
  <c r="N53" i="2"/>
  <c r="U52" i="2"/>
  <c r="R52" i="2"/>
  <c r="Q52" i="2"/>
  <c r="P52" i="2"/>
  <c r="T52" i="2" s="1"/>
  <c r="O52" i="2"/>
  <c r="S52" i="2" s="1"/>
  <c r="N52" i="2"/>
  <c r="U51" i="2"/>
  <c r="R51" i="2"/>
  <c r="Q51" i="2"/>
  <c r="P51" i="2"/>
  <c r="O51" i="2"/>
  <c r="N51" i="2"/>
  <c r="R50" i="2"/>
  <c r="Q50" i="2"/>
  <c r="P50" i="2"/>
  <c r="T50" i="2" s="1"/>
  <c r="O50" i="2"/>
  <c r="N50" i="2"/>
  <c r="R49" i="2"/>
  <c r="Q49" i="2"/>
  <c r="P49" i="2"/>
  <c r="T49" i="2" s="1"/>
  <c r="O49" i="2"/>
  <c r="S49" i="2" s="1"/>
  <c r="N49" i="2"/>
  <c r="R48" i="2"/>
  <c r="Q48" i="2"/>
  <c r="P48" i="2"/>
  <c r="O48" i="2"/>
  <c r="O63" i="2" s="1"/>
  <c r="N48" i="2"/>
  <c r="F62" i="2"/>
  <c r="E62" i="2"/>
  <c r="D62" i="2"/>
  <c r="C62" i="2"/>
  <c r="G62" i="2" s="1"/>
  <c r="B62" i="2"/>
  <c r="I62" i="2" s="1"/>
  <c r="F61" i="2"/>
  <c r="E61" i="2"/>
  <c r="D61" i="2"/>
  <c r="H61" i="2" s="1"/>
  <c r="C61" i="2"/>
  <c r="G61" i="2" s="1"/>
  <c r="B61" i="2"/>
  <c r="I61" i="2" s="1"/>
  <c r="F60" i="2"/>
  <c r="E60" i="2"/>
  <c r="D60" i="2"/>
  <c r="H60" i="2" s="1"/>
  <c r="C60" i="2"/>
  <c r="B60" i="2"/>
  <c r="E59" i="2"/>
  <c r="C59" i="2"/>
  <c r="F58" i="2"/>
  <c r="E58" i="2"/>
  <c r="D58" i="2"/>
  <c r="C58" i="2"/>
  <c r="B58" i="2"/>
  <c r="I58" i="2" s="1"/>
  <c r="F57" i="2"/>
  <c r="E57" i="2"/>
  <c r="D57" i="2"/>
  <c r="C57" i="2"/>
  <c r="G57" i="2" s="1"/>
  <c r="B57" i="2"/>
  <c r="I57" i="2" s="1"/>
  <c r="F56" i="2"/>
  <c r="E56" i="2"/>
  <c r="D56" i="2"/>
  <c r="H56" i="2" s="1"/>
  <c r="C56" i="2"/>
  <c r="G56" i="2" s="1"/>
  <c r="B56" i="2"/>
  <c r="F55" i="2"/>
  <c r="E55" i="2"/>
  <c r="D55" i="2"/>
  <c r="H55" i="2" s="1"/>
  <c r="C55" i="2"/>
  <c r="B55" i="2"/>
  <c r="F54" i="2"/>
  <c r="E54" i="2"/>
  <c r="D54" i="2"/>
  <c r="C54" i="2"/>
  <c r="B54" i="2"/>
  <c r="F53" i="2"/>
  <c r="E53" i="2"/>
  <c r="D53" i="2"/>
  <c r="C53" i="2"/>
  <c r="G53" i="2" s="1"/>
  <c r="B53" i="2"/>
  <c r="I53" i="2" s="1"/>
  <c r="F52" i="2"/>
  <c r="E52" i="2"/>
  <c r="D52" i="2"/>
  <c r="H52" i="2" s="1"/>
  <c r="C52" i="2"/>
  <c r="G52" i="2" s="1"/>
  <c r="B52" i="2"/>
  <c r="F51" i="2"/>
  <c r="E51" i="2"/>
  <c r="D51" i="2"/>
  <c r="H51" i="2" s="1"/>
  <c r="C51" i="2"/>
  <c r="B51" i="2"/>
  <c r="F50" i="2"/>
  <c r="E50" i="2"/>
  <c r="D50" i="2"/>
  <c r="C50" i="2"/>
  <c r="B50" i="2"/>
  <c r="I50" i="2" s="1"/>
  <c r="F49" i="2"/>
  <c r="E49" i="2"/>
  <c r="D49" i="2"/>
  <c r="C49" i="2"/>
  <c r="G49" i="2" s="1"/>
  <c r="B49" i="2"/>
  <c r="I49" i="2" s="1"/>
  <c r="F48" i="2"/>
  <c r="E48" i="2"/>
  <c r="E63" i="2" s="1"/>
  <c r="D48" i="2"/>
  <c r="C48" i="2"/>
  <c r="C63" i="2" s="1"/>
  <c r="B48" i="2"/>
  <c r="Z41" i="2"/>
  <c r="Y41" i="2"/>
  <c r="X41" i="2"/>
  <c r="W41" i="2"/>
  <c r="V41" i="2"/>
  <c r="U41" i="2"/>
  <c r="T41" i="2"/>
  <c r="S41" i="2"/>
  <c r="R41" i="2"/>
  <c r="R61" i="2" s="1"/>
  <c r="Q41" i="2"/>
  <c r="P41" i="2"/>
  <c r="O41" i="2"/>
  <c r="N41" i="2"/>
  <c r="M41" i="2"/>
  <c r="L41" i="2"/>
  <c r="K41" i="2"/>
  <c r="J41" i="2"/>
  <c r="I41" i="2"/>
  <c r="H41" i="2"/>
  <c r="G41" i="2"/>
  <c r="F41" i="2"/>
  <c r="P61" i="2" s="1"/>
  <c r="E41" i="2"/>
  <c r="N61" i="2" s="1"/>
  <c r="U61" i="2" s="1"/>
  <c r="D41" i="2"/>
  <c r="C41" i="2"/>
  <c r="B41" i="2"/>
  <c r="Z21" i="2"/>
  <c r="Y21" i="2"/>
  <c r="X21" i="2"/>
  <c r="W21" i="2"/>
  <c r="V21" i="2"/>
  <c r="U21" i="2"/>
  <c r="T21" i="2"/>
  <c r="S21" i="2"/>
  <c r="R21" i="2"/>
  <c r="Q21" i="2"/>
  <c r="P21" i="2"/>
  <c r="O21" i="2"/>
  <c r="F59" i="2" s="1"/>
  <c r="N21" i="2"/>
  <c r="M21" i="2"/>
  <c r="L21" i="2"/>
  <c r="K21" i="2"/>
  <c r="J21" i="2"/>
  <c r="I21" i="2"/>
  <c r="H21" i="2"/>
  <c r="G21" i="2"/>
  <c r="F21" i="2"/>
  <c r="E21" i="2"/>
  <c r="D21" i="2"/>
  <c r="C21" i="2"/>
  <c r="D59" i="2" s="1"/>
  <c r="H59" i="2" s="1"/>
  <c r="B21" i="2"/>
  <c r="B59" i="2" s="1"/>
  <c r="O3" i="2"/>
  <c r="N3" i="2"/>
  <c r="M3" i="2"/>
  <c r="L3" i="2"/>
  <c r="D34" i="1"/>
  <c r="N13" i="3" l="1"/>
  <c r="M14" i="3"/>
  <c r="N16" i="3"/>
  <c r="K18" i="3"/>
  <c r="M18" i="3" s="1"/>
  <c r="N21" i="3"/>
  <c r="N25" i="3"/>
  <c r="N26" i="3"/>
  <c r="N31" i="3"/>
  <c r="C34" i="3"/>
  <c r="J39" i="3"/>
  <c r="N40" i="3"/>
  <c r="N44" i="3"/>
  <c r="N49" i="3"/>
  <c r="N50" i="3"/>
  <c r="M53" i="3"/>
  <c r="N61" i="3"/>
  <c r="C64" i="3"/>
  <c r="M30" i="3"/>
  <c r="M45" i="3"/>
  <c r="N46" i="3"/>
  <c r="N55" i="3"/>
  <c r="M60" i="3"/>
  <c r="N7" i="3"/>
  <c r="J11" i="3"/>
  <c r="D13" i="3"/>
  <c r="J19" i="3"/>
  <c r="N22" i="3"/>
  <c r="J23" i="3"/>
  <c r="N27" i="3"/>
  <c r="N32" i="3"/>
  <c r="K34" i="3"/>
  <c r="M34" i="3" s="1"/>
  <c r="H36" i="3"/>
  <c r="N36" i="3" s="1"/>
  <c r="N42" i="3"/>
  <c r="N47" i="3"/>
  <c r="J51" i="3"/>
  <c r="F53" i="3"/>
  <c r="N56" i="3"/>
  <c r="N62" i="3"/>
  <c r="K64" i="3"/>
  <c r="J10" i="3"/>
  <c r="D40" i="3"/>
  <c r="D36" i="3"/>
  <c r="D56" i="3"/>
  <c r="F45" i="3"/>
  <c r="D52" i="3"/>
  <c r="D38" i="3"/>
  <c r="D45" i="3"/>
  <c r="D44" i="3"/>
  <c r="D39" i="3"/>
  <c r="D35" i="3"/>
  <c r="D7" i="3"/>
  <c r="H10" i="3"/>
  <c r="N10" i="3" s="1"/>
  <c r="J12" i="3"/>
  <c r="G12" i="3"/>
  <c r="J17" i="3"/>
  <c r="G17" i="3"/>
  <c r="H30" i="3"/>
  <c r="D9" i="3"/>
  <c r="H12" i="3"/>
  <c r="N12" i="3" s="1"/>
  <c r="H14" i="3"/>
  <c r="N14" i="3" s="1"/>
  <c r="H17" i="3"/>
  <c r="N17" i="3" s="1"/>
  <c r="J24" i="3"/>
  <c r="J33" i="3"/>
  <c r="H33" i="3"/>
  <c r="N33" i="3" s="1"/>
  <c r="D37" i="3"/>
  <c r="J20" i="3"/>
  <c r="J28" i="3"/>
  <c r="H20" i="3"/>
  <c r="N20" i="3" s="1"/>
  <c r="J22" i="3"/>
  <c r="J53" i="3"/>
  <c r="H53" i="3"/>
  <c r="N53" i="3" s="1"/>
  <c r="M64" i="3"/>
  <c r="J8" i="3"/>
  <c r="G8" i="3"/>
  <c r="D11" i="3"/>
  <c r="D14" i="3"/>
  <c r="H24" i="3"/>
  <c r="N24" i="3" s="1"/>
  <c r="J26" i="3"/>
  <c r="J31" i="3"/>
  <c r="G52" i="3"/>
  <c r="D18" i="3"/>
  <c r="D17" i="3"/>
  <c r="D12" i="3"/>
  <c r="D8" i="3"/>
  <c r="F18" i="3"/>
  <c r="G10" i="3" s="1"/>
  <c r="D15" i="3"/>
  <c r="D10" i="3"/>
  <c r="G15" i="3"/>
  <c r="J15" i="3"/>
  <c r="H38" i="3"/>
  <c r="N38" i="3" s="1"/>
  <c r="M41" i="3"/>
  <c r="H43" i="3"/>
  <c r="N43" i="3" s="1"/>
  <c r="H48" i="3"/>
  <c r="N48" i="3" s="1"/>
  <c r="H52" i="3"/>
  <c r="N52" i="3" s="1"/>
  <c r="D54" i="3"/>
  <c r="H58" i="3"/>
  <c r="N58" i="3" s="1"/>
  <c r="H60" i="3"/>
  <c r="H63" i="3"/>
  <c r="N63" i="3" s="1"/>
  <c r="D20" i="3"/>
  <c r="D24" i="3"/>
  <c r="D28" i="3"/>
  <c r="D33" i="3"/>
  <c r="D34" i="3"/>
  <c r="J38" i="3"/>
  <c r="F41" i="3"/>
  <c r="D43" i="3"/>
  <c r="J43" i="3"/>
  <c r="J48" i="3"/>
  <c r="J52" i="3"/>
  <c r="D53" i="3"/>
  <c r="C57" i="3"/>
  <c r="J58" i="3"/>
  <c r="D63" i="3"/>
  <c r="J63" i="3"/>
  <c r="D64" i="3"/>
  <c r="J60" i="3"/>
  <c r="D42" i="3"/>
  <c r="D22" i="3"/>
  <c r="D26" i="3"/>
  <c r="D31" i="3"/>
  <c r="F34" i="3"/>
  <c r="D41" i="3"/>
  <c r="D61" i="3"/>
  <c r="S62" i="2"/>
  <c r="I48" i="2"/>
  <c r="H62" i="2"/>
  <c r="T51" i="2"/>
  <c r="T53" i="2"/>
  <c r="T55" i="2"/>
  <c r="T57" i="2"/>
  <c r="P63" i="2"/>
  <c r="D63" i="2"/>
  <c r="I54" i="2"/>
  <c r="N63" i="2"/>
  <c r="S53" i="2"/>
  <c r="S59" i="2"/>
  <c r="G50" i="2"/>
  <c r="H53" i="2"/>
  <c r="I55" i="2"/>
  <c r="G58" i="2"/>
  <c r="F63" i="2"/>
  <c r="H50" i="2"/>
  <c r="G51" i="2"/>
  <c r="I52" i="2"/>
  <c r="H54" i="2"/>
  <c r="G55" i="2"/>
  <c r="I56" i="2"/>
  <c r="H58" i="2"/>
  <c r="G59" i="2"/>
  <c r="I60" i="2"/>
  <c r="T59" i="2"/>
  <c r="T61" i="2"/>
  <c r="G60" i="2"/>
  <c r="S50" i="2"/>
  <c r="H49" i="2"/>
  <c r="I51" i="2"/>
  <c r="G54" i="2"/>
  <c r="H57" i="2"/>
  <c r="I59" i="2"/>
  <c r="S51" i="2"/>
  <c r="S61" i="2"/>
  <c r="U49" i="2"/>
  <c r="U50" i="2"/>
  <c r="U48" i="2"/>
  <c r="S48" i="2"/>
  <c r="S63" i="2" s="1"/>
  <c r="T48" i="2"/>
  <c r="I63" i="2"/>
  <c r="B63" i="2"/>
  <c r="G48" i="2"/>
  <c r="G63" i="2" s="1"/>
  <c r="H48" i="2"/>
  <c r="N60" i="3" l="1"/>
  <c r="N30" i="3"/>
  <c r="F64" i="3"/>
  <c r="D62" i="3"/>
  <c r="D60" i="3"/>
  <c r="D59" i="3"/>
  <c r="D55" i="3"/>
  <c r="D25" i="3"/>
  <c r="D21" i="3"/>
  <c r="D30" i="3"/>
  <c r="D23" i="3"/>
  <c r="D19" i="3"/>
  <c r="D29" i="3"/>
  <c r="D32" i="3"/>
  <c r="D27" i="3"/>
  <c r="J34" i="3"/>
  <c r="G54" i="3"/>
  <c r="H34" i="3"/>
  <c r="N34" i="3" s="1"/>
  <c r="G32" i="3"/>
  <c r="G42" i="3"/>
  <c r="G34" i="3"/>
  <c r="G27" i="3"/>
  <c r="G19" i="3"/>
  <c r="G25" i="3"/>
  <c r="G23" i="3"/>
  <c r="G29" i="3"/>
  <c r="G21" i="3"/>
  <c r="G20" i="3"/>
  <c r="G45" i="3"/>
  <c r="G59" i="3"/>
  <c r="J45" i="3"/>
  <c r="G44" i="3"/>
  <c r="G39" i="3"/>
  <c r="G56" i="3"/>
  <c r="H45" i="3"/>
  <c r="N45" i="3" s="1"/>
  <c r="G37" i="3"/>
  <c r="G35" i="3"/>
  <c r="G40" i="3"/>
  <c r="G43" i="3"/>
  <c r="G30" i="3"/>
  <c r="G22" i="3"/>
  <c r="G28" i="3"/>
  <c r="H41" i="3"/>
  <c r="N41" i="3" s="1"/>
  <c r="G41" i="3"/>
  <c r="J41" i="3"/>
  <c r="G31" i="3"/>
  <c r="G38" i="3"/>
  <c r="G33" i="3"/>
  <c r="D50" i="3"/>
  <c r="D46" i="3"/>
  <c r="D57" i="3"/>
  <c r="D51" i="3"/>
  <c r="D47" i="3"/>
  <c r="D48" i="3"/>
  <c r="F57" i="3"/>
  <c r="D49" i="3"/>
  <c r="G36" i="3"/>
  <c r="H18" i="3"/>
  <c r="N18" i="3" s="1"/>
  <c r="J18" i="3"/>
  <c r="G9" i="3"/>
  <c r="G7" i="3"/>
  <c r="G16" i="3"/>
  <c r="G11" i="3"/>
  <c r="G18" i="3"/>
  <c r="G13" i="3"/>
  <c r="G26" i="3"/>
  <c r="G53" i="3"/>
  <c r="G24" i="3"/>
  <c r="G14" i="3"/>
  <c r="G55" i="3"/>
  <c r="H63" i="2"/>
  <c r="T63" i="2"/>
  <c r="U63" i="2"/>
  <c r="H64" i="3" l="1"/>
  <c r="N64" i="3" s="1"/>
  <c r="G64" i="3"/>
  <c r="G63" i="3"/>
  <c r="G62" i="3"/>
  <c r="G61" i="3"/>
  <c r="G60" i="3"/>
  <c r="J64" i="3"/>
  <c r="H57" i="3"/>
  <c r="N57" i="3" s="1"/>
  <c r="G49" i="3"/>
  <c r="G57" i="3"/>
  <c r="J57" i="3"/>
  <c r="G51" i="3"/>
  <c r="G47" i="3"/>
  <c r="G48" i="3"/>
  <c r="G50" i="3"/>
  <c r="G46" i="3"/>
  <c r="K35" i="5" l="1"/>
  <c r="K26" i="4"/>
  <c r="J63" i="4"/>
</calcChain>
</file>

<file path=xl/comments1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包含自备（自有）电厂，火电、太阳能、风能电站，</t>
        </r>
        <r>
          <rPr>
            <sz val="9"/>
            <color indexed="81"/>
            <rFont val="Tahoma"/>
            <family val="2"/>
          </rPr>
          <t>PPP</t>
        </r>
        <r>
          <rPr>
            <sz val="9"/>
            <color indexed="81"/>
            <rFont val="宋体"/>
            <family val="3"/>
            <charset val="134"/>
          </rPr>
          <t>（充电站），售电公司，供热公司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有公式</t>
        </r>
      </text>
    </comment>
    <comment ref="J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有公式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有公式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包含楼寓收入和门面房收入、物业费、停车费、垃圾清运费等</t>
        </r>
      </text>
    </comment>
    <comment ref="A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按照实际业务归集到个项目公司</t>
        </r>
      </text>
    </comment>
    <comment ref="A2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包括水费、取暖费、纯净水费、汽费</t>
        </r>
      </text>
    </comment>
    <comment ref="A9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包含楼寓收入和门面房收入、物业费、停车费、垃圾清运费等</t>
        </r>
      </text>
    </comment>
    <comment ref="A9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按照实际业务归集到个项目公司</t>
        </r>
      </text>
    </comment>
    <comment ref="A10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包括水费、取暖费、纯净水费、汽费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包含楼寓收入和门面房收入、物业费、停车费、垃圾清运费等</t>
        </r>
      </text>
    </comment>
    <comment ref="A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按照实际业务归集到个项目公司</t>
        </r>
      </text>
    </comment>
    <comment ref="A2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包括水费、取暖费、纯净水费、汽费</t>
        </r>
      </text>
    </comment>
    <comment ref="A8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包含楼寓收入和门面房收入、物业费、停车费、垃圾清运费等</t>
        </r>
      </text>
    </comment>
    <comment ref="A9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按照实际业务归集到个项目公司</t>
        </r>
      </text>
    </comment>
    <comment ref="A9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包括水费、取暖费、纯净水费、汽费</t>
        </r>
      </text>
    </comment>
  </commentList>
</comments>
</file>

<file path=xl/sharedStrings.xml><?xml version="1.0" encoding="utf-8"?>
<sst xmlns="http://schemas.openxmlformats.org/spreadsheetml/2006/main" count="4064" uniqueCount="932">
  <si>
    <t>本年度</t>
  </si>
  <si>
    <t>上年度</t>
  </si>
  <si>
    <t>值手动录入</t>
    <phoneticPr fontId="5" type="noConversion"/>
  </si>
  <si>
    <t xml:space="preserve">预警台账应收账款余额 </t>
  </si>
  <si>
    <t>其他应收科目影响（加项）</t>
  </si>
  <si>
    <t>信用证冲减应收（加项）</t>
  </si>
  <si>
    <t>预收款冲减应收（加项）</t>
  </si>
  <si>
    <t>票开货未发金额（减项）</t>
  </si>
  <si>
    <t>货发票未开金额（加项）</t>
  </si>
  <si>
    <t>保理余额（加项）</t>
  </si>
  <si>
    <t>财务账面应收净收余额</t>
  </si>
  <si>
    <t>月度</t>
  </si>
  <si>
    <t>应收账款账面与预警台账调节趋势表（5）</t>
    <phoneticPr fontId="8" type="noConversion"/>
  </si>
  <si>
    <t>合计</t>
  </si>
  <si>
    <t>诉讼</t>
  </si>
  <si>
    <t>手续办理</t>
  </si>
  <si>
    <t>合同因素</t>
  </si>
  <si>
    <t>项目变化</t>
  </si>
  <si>
    <t>滚动付款</t>
  </si>
  <si>
    <t>客户资信</t>
  </si>
  <si>
    <t>内部因素</t>
  </si>
  <si>
    <t>表4 逾期应收账产生因素</t>
    <phoneticPr fontId="5" type="noConversion"/>
  </si>
  <si>
    <t>小计</t>
  </si>
  <si>
    <r>
      <t>逾期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年以上</t>
    </r>
  </si>
  <si>
    <r>
      <t>逾期</t>
    </r>
    <r>
      <rPr>
        <sz val="10"/>
        <color theme="1"/>
        <rFont val="Times New Roman"/>
        <family val="1"/>
      </rPr>
      <t>6-12</t>
    </r>
    <r>
      <rPr>
        <sz val="10"/>
        <color theme="1"/>
        <rFont val="宋体"/>
        <family val="3"/>
        <charset val="134"/>
      </rPr>
      <t>月</t>
    </r>
  </si>
  <si>
    <r>
      <t>逾期</t>
    </r>
    <r>
      <rPr>
        <sz val="10"/>
        <color theme="1"/>
        <rFont val="Times New Roman"/>
        <family val="1"/>
      </rPr>
      <t>3-6</t>
    </r>
    <r>
      <rPr>
        <sz val="10"/>
        <color theme="1"/>
        <rFont val="宋体"/>
        <family val="3"/>
        <charset val="134"/>
      </rPr>
      <t>月</t>
    </r>
  </si>
  <si>
    <r>
      <t>逾期</t>
    </r>
    <r>
      <rPr>
        <sz val="10"/>
        <color theme="1"/>
        <rFont val="Times New Roman"/>
        <family val="1"/>
      </rPr>
      <t>1-3</t>
    </r>
    <r>
      <rPr>
        <sz val="10"/>
        <color theme="1"/>
        <rFont val="宋体"/>
        <family val="3"/>
        <charset val="134"/>
      </rPr>
      <t>月</t>
    </r>
  </si>
  <si>
    <r>
      <t>逾期</t>
    </r>
    <r>
      <rPr>
        <sz val="10"/>
        <color theme="1"/>
        <rFont val="Times New Roman"/>
        <family val="1"/>
      </rPr>
      <t>0-1</t>
    </r>
    <r>
      <rPr>
        <sz val="10"/>
        <color theme="1"/>
        <rFont val="宋体"/>
        <family val="3"/>
        <charset val="134"/>
      </rPr>
      <t>个月</t>
    </r>
  </si>
  <si>
    <t>值手动录入 录入的列用红色标识</t>
    <phoneticPr fontId="5" type="noConversion"/>
  </si>
  <si>
    <t>未到期质保金</t>
  </si>
  <si>
    <t>未到期(不含质保金)</t>
    <phoneticPr fontId="5" type="noConversion"/>
  </si>
  <si>
    <t>逾期款（含到期保证金）</t>
  </si>
  <si>
    <t>表3 应收账款款项性质情况</t>
    <phoneticPr fontId="5" type="noConversion"/>
  </si>
  <si>
    <t>值从NC里面出</t>
    <phoneticPr fontId="5" type="noConversion"/>
  </si>
  <si>
    <t>1年以内</t>
  </si>
  <si>
    <t>1-2年</t>
  </si>
  <si>
    <t>2-3年</t>
  </si>
  <si>
    <t>3-4年</t>
  </si>
  <si>
    <t>4-5年</t>
  </si>
  <si>
    <t>5年以上</t>
  </si>
  <si>
    <t>表2 应收账款账龄变化</t>
    <phoneticPr fontId="5" type="noConversion"/>
  </si>
  <si>
    <t>原值</t>
  </si>
  <si>
    <t>坏账准备</t>
  </si>
  <si>
    <t>账面净额</t>
  </si>
  <si>
    <t>年，月，公司(四个变压器，三个线缆)、表名称</t>
    <phoneticPr fontId="5" type="noConversion"/>
  </si>
  <si>
    <t>选择项：</t>
    <phoneticPr fontId="5" type="noConversion"/>
  </si>
  <si>
    <t>表1 应收帐款账面表</t>
    <phoneticPr fontId="5" type="noConversion"/>
  </si>
  <si>
    <t>值从NC取</t>
    <phoneticPr fontId="5" type="noConversion"/>
  </si>
  <si>
    <t>低耗</t>
    <phoneticPr fontId="8" type="noConversion"/>
  </si>
  <si>
    <t>发出商品</t>
    <phoneticPr fontId="8" type="noConversion"/>
  </si>
  <si>
    <t>生产成本-待配比土方</t>
    <phoneticPr fontId="8" type="noConversion"/>
  </si>
  <si>
    <t>库存商品</t>
    <phoneticPr fontId="8" type="noConversion"/>
  </si>
  <si>
    <t>原材料</t>
  </si>
  <si>
    <t>表5 能源存货</t>
    <phoneticPr fontId="5" type="noConversion"/>
  </si>
  <si>
    <t>值录入</t>
    <phoneticPr fontId="5" type="noConversion"/>
  </si>
  <si>
    <t>其他</t>
  </si>
  <si>
    <t>未发货已开票</t>
  </si>
  <si>
    <t>期货平仓盈亏(盈-，亏+)</t>
  </si>
  <si>
    <t>期货浮动盈亏(盈+，亏-)</t>
  </si>
  <si>
    <t>已发货未开票</t>
  </si>
  <si>
    <t>实际库存商品</t>
  </si>
  <si>
    <t>半成品</t>
  </si>
  <si>
    <t>表4 存货性质情况（滚动）</t>
    <phoneticPr fontId="8" type="noConversion"/>
  </si>
  <si>
    <t>表3 存货账龄变化情况(滚动)</t>
    <phoneticPr fontId="8" type="noConversion"/>
  </si>
  <si>
    <t>积压商品</t>
  </si>
  <si>
    <t>积压半成品</t>
  </si>
  <si>
    <t>积压原材料</t>
  </si>
  <si>
    <t>期末余额</t>
  </si>
  <si>
    <t>本月处置</t>
  </si>
  <si>
    <t>本月新增</t>
  </si>
  <si>
    <t>上月余额</t>
  </si>
  <si>
    <t>项目</t>
  </si>
  <si>
    <t>积压库存（原值）</t>
  </si>
  <si>
    <t>表2 积压库存表</t>
    <phoneticPr fontId="5" type="noConversion"/>
  </si>
  <si>
    <t>表1 存货账面表</t>
    <phoneticPr fontId="5" type="noConversion"/>
  </si>
  <si>
    <t>工装轮</t>
  </si>
  <si>
    <t>PVC料</t>
  </si>
  <si>
    <t>铝杆</t>
  </si>
  <si>
    <t>铜杆</t>
  </si>
  <si>
    <t>电缆附件</t>
  </si>
  <si>
    <t>特种电缆</t>
  </si>
  <si>
    <t>电磁线</t>
  </si>
  <si>
    <t>电力电缆</t>
  </si>
  <si>
    <t>交联电缆</t>
  </si>
  <si>
    <t>控制电缆</t>
  </si>
  <si>
    <t>架空线</t>
  </si>
  <si>
    <t>布电线</t>
  </si>
  <si>
    <t>导线</t>
  </si>
  <si>
    <t>3月</t>
  </si>
  <si>
    <t>2月</t>
  </si>
  <si>
    <t>1月</t>
  </si>
  <si>
    <t>12月</t>
  </si>
  <si>
    <t>11月</t>
  </si>
  <si>
    <t>10月</t>
  </si>
  <si>
    <t>9月</t>
  </si>
  <si>
    <t>8月</t>
  </si>
  <si>
    <t>7月</t>
  </si>
  <si>
    <t>6月</t>
  </si>
  <si>
    <t>5月</t>
  </si>
  <si>
    <t>4月</t>
  </si>
  <si>
    <t>从NC里面获得</t>
    <phoneticPr fontId="5" type="noConversion"/>
  </si>
  <si>
    <t>产品</t>
  </si>
  <si>
    <r>
      <t>合</t>
    </r>
    <r>
      <rPr>
        <b/>
        <sz val="10.5"/>
        <color rgb="FFFF0000"/>
        <rFont val="Times New Roman"/>
        <family val="1"/>
      </rPr>
      <t xml:space="preserve"> </t>
    </r>
    <r>
      <rPr>
        <b/>
        <sz val="10.5"/>
        <color rgb="FFFF0000"/>
        <rFont val="宋体"/>
        <family val="3"/>
        <charset val="134"/>
      </rPr>
      <t>计</t>
    </r>
  </si>
  <si>
    <t>服务类</t>
  </si>
  <si>
    <t>物流贸易</t>
  </si>
  <si>
    <t>国际成套</t>
  </si>
  <si>
    <t>国内成套</t>
  </si>
  <si>
    <t>成套项目</t>
  </si>
  <si>
    <t>卷铁芯</t>
  </si>
  <si>
    <t>其中：非晶合金变</t>
  </si>
  <si>
    <t>维修备件</t>
  </si>
  <si>
    <t>互感器</t>
  </si>
  <si>
    <t>套管</t>
  </si>
  <si>
    <t>开关</t>
  </si>
  <si>
    <t>配电自动化</t>
  </si>
  <si>
    <t>延伸类</t>
  </si>
  <si>
    <t>其它</t>
  </si>
  <si>
    <t>油田变</t>
  </si>
  <si>
    <t>牵引变</t>
  </si>
  <si>
    <t>整流变</t>
  </si>
  <si>
    <t>其中：隔爆变</t>
  </si>
  <si>
    <t>特种变压器</t>
  </si>
  <si>
    <t>干式电抗器</t>
  </si>
  <si>
    <t>箱式变电站</t>
  </si>
  <si>
    <r>
      <t>H</t>
    </r>
    <r>
      <rPr>
        <sz val="10"/>
        <color theme="1"/>
        <rFont val="宋体"/>
        <family val="3"/>
        <charset val="134"/>
      </rPr>
      <t>级干变</t>
    </r>
  </si>
  <si>
    <r>
      <t>其中：</t>
    </r>
    <r>
      <rPr>
        <sz val="10"/>
        <color theme="1"/>
        <rFont val="Times New Roman"/>
        <family val="1"/>
      </rPr>
      <t>F</t>
    </r>
    <r>
      <rPr>
        <sz val="10"/>
        <color theme="1"/>
        <rFont val="宋体"/>
        <family val="3"/>
        <charset val="134"/>
      </rPr>
      <t>级干变</t>
    </r>
  </si>
  <si>
    <t>干式变压器</t>
  </si>
  <si>
    <t>从NC里面取数</t>
    <phoneticPr fontId="5" type="noConversion"/>
  </si>
  <si>
    <t>小计</t>
    <phoneticPr fontId="8" type="noConversion"/>
  </si>
  <si>
    <r>
      <t>1000kV</t>
    </r>
    <r>
      <rPr>
        <sz val="9"/>
        <color theme="1"/>
        <rFont val="宋体"/>
        <family val="3"/>
        <charset val="134"/>
      </rPr>
      <t>电</t>
    </r>
  </si>
  <si>
    <r>
      <t>750kV</t>
    </r>
    <r>
      <rPr>
        <sz val="9"/>
        <color theme="1"/>
        <rFont val="宋体"/>
        <family val="3"/>
        <charset val="134"/>
      </rPr>
      <t>电</t>
    </r>
  </si>
  <si>
    <r>
      <t>500kV</t>
    </r>
    <r>
      <rPr>
        <sz val="9"/>
        <color theme="1"/>
        <rFont val="宋体"/>
        <family val="3"/>
        <charset val="134"/>
      </rPr>
      <t>电</t>
    </r>
  </si>
  <si>
    <r>
      <t>其中：</t>
    </r>
    <r>
      <rPr>
        <sz val="10"/>
        <color theme="1"/>
        <rFont val="Times New Roman"/>
        <family val="1"/>
      </rPr>
      <t>330kV</t>
    </r>
    <r>
      <rPr>
        <sz val="10"/>
        <color theme="1"/>
        <rFont val="宋体"/>
        <family val="3"/>
        <charset val="134"/>
      </rPr>
      <t>及以下</t>
    </r>
  </si>
  <si>
    <t>电抗器</t>
  </si>
  <si>
    <t>平波电抗器</t>
  </si>
  <si>
    <t>±800kv</t>
  </si>
  <si>
    <t>±600kv</t>
  </si>
  <si>
    <t>±500kv</t>
  </si>
  <si>
    <r>
      <t>其中：</t>
    </r>
    <r>
      <rPr>
        <sz val="10"/>
        <color theme="1"/>
        <rFont val="Times New Roman"/>
        <family val="1"/>
      </rPr>
      <t>±400kv</t>
    </r>
    <r>
      <rPr>
        <sz val="10"/>
        <color theme="1"/>
        <rFont val="宋体"/>
        <family val="3"/>
        <charset val="134"/>
      </rPr>
      <t>及以下</t>
    </r>
  </si>
  <si>
    <t>直流变压器</t>
  </si>
  <si>
    <t>1000kV</t>
  </si>
  <si>
    <t>750kV</t>
  </si>
  <si>
    <t>500KV</t>
  </si>
  <si>
    <t>330KV</t>
  </si>
  <si>
    <t>220KV</t>
  </si>
  <si>
    <t>66-110KV</t>
  </si>
  <si>
    <r>
      <t>其中：</t>
    </r>
    <r>
      <rPr>
        <sz val="10"/>
        <color theme="1"/>
        <rFont val="Times New Roman"/>
        <family val="1"/>
      </rPr>
      <t>35KV</t>
    </r>
    <r>
      <rPr>
        <sz val="10"/>
        <color theme="1"/>
        <rFont val="宋体"/>
        <family val="3"/>
        <charset val="134"/>
      </rPr>
      <t>及以下</t>
    </r>
  </si>
  <si>
    <t>交流变压器</t>
  </si>
  <si>
    <t>大宗材料控成本</t>
    <phoneticPr fontId="8" type="noConversion"/>
  </si>
  <si>
    <t>这个Sheet中的表和前面三个表放在一起显示</t>
    <phoneticPr fontId="5" type="noConversion"/>
  </si>
  <si>
    <t>月份</t>
  </si>
  <si>
    <t>材料</t>
  </si>
  <si>
    <t>期货盈亏（万元）</t>
    <phoneticPr fontId="5" type="noConversion"/>
  </si>
  <si>
    <t>市场现货月均价（元/吨）</t>
  </si>
  <si>
    <t>采购月均价（元/吨）（摊入当月期货盈亏）</t>
  </si>
  <si>
    <t>三项费用保本价（元/吨）</t>
  </si>
  <si>
    <t>目标利润倒算价（元/吨）</t>
  </si>
  <si>
    <t>采购量（吨）</t>
  </si>
  <si>
    <t>期现货合计盈亏</t>
    <phoneticPr fontId="5" type="noConversion"/>
  </si>
  <si>
    <t>指导价格按照保本价（万元）</t>
  </si>
  <si>
    <t>指导价格按照目标利润价（万元）</t>
  </si>
  <si>
    <t>铜</t>
  </si>
  <si>
    <t>铝</t>
  </si>
  <si>
    <t>原材料报废情况（变压器）</t>
    <phoneticPr fontId="8" type="noConversion"/>
  </si>
  <si>
    <t>材料名称</t>
  </si>
  <si>
    <t>当月（吨）</t>
  </si>
  <si>
    <t>上年度废料率</t>
  </si>
  <si>
    <t>当年度废料率</t>
  </si>
  <si>
    <t>领用量</t>
  </si>
  <si>
    <t>废料</t>
  </si>
  <si>
    <t>利用率</t>
  </si>
  <si>
    <t>硅钢片</t>
  </si>
  <si>
    <t>铜线</t>
  </si>
  <si>
    <t>纸板</t>
  </si>
  <si>
    <t>钢板</t>
  </si>
  <si>
    <t>变压器油</t>
  </si>
  <si>
    <t>原材料报废情况（线缆）</t>
    <phoneticPr fontId="8" type="noConversion"/>
  </si>
  <si>
    <t>交联料</t>
  </si>
  <si>
    <t>钢带</t>
  </si>
  <si>
    <t>钢丝</t>
  </si>
  <si>
    <t>橡胶</t>
  </si>
  <si>
    <t>应交税费表</t>
    <phoneticPr fontId="26" type="noConversion"/>
  </si>
  <si>
    <t>单位：元</t>
    <phoneticPr fontId="26" type="noConversion"/>
  </si>
  <si>
    <t>税种</t>
  </si>
  <si>
    <t>期初数</t>
    <phoneticPr fontId="26" type="noConversion"/>
  </si>
  <si>
    <t>本年当月应交数</t>
    <phoneticPr fontId="26" type="noConversion"/>
  </si>
  <si>
    <t>本年当月已交数</t>
    <phoneticPr fontId="26" type="noConversion"/>
  </si>
  <si>
    <t>增值税</t>
  </si>
  <si>
    <t>消费税</t>
  </si>
  <si>
    <t>营业税</t>
  </si>
  <si>
    <t>城建税</t>
  </si>
  <si>
    <t>教育费附加(包括地方教育费附加)</t>
  </si>
  <si>
    <t>企业所得税</t>
  </si>
  <si>
    <t>土地使用税</t>
  </si>
  <si>
    <t>土地增值税</t>
  </si>
  <si>
    <t>车船使用税</t>
  </si>
  <si>
    <t>房产税</t>
  </si>
  <si>
    <t>印花税</t>
  </si>
  <si>
    <t>个人所得税</t>
  </si>
  <si>
    <t>资源税</t>
  </si>
  <si>
    <t>关税</t>
  </si>
  <si>
    <t>`</t>
    <phoneticPr fontId="8" type="noConversion"/>
  </si>
  <si>
    <t>其他税费</t>
  </si>
  <si>
    <t>去年当月应交数</t>
    <phoneticPr fontId="26" type="noConversion"/>
  </si>
  <si>
    <t>去年当月已交数</t>
    <phoneticPr fontId="26" type="noConversion"/>
  </si>
  <si>
    <t>期初余额</t>
  </si>
  <si>
    <t>本期应交税额</t>
  </si>
  <si>
    <t>本期已交税额</t>
  </si>
  <si>
    <t>本期未交税额</t>
  </si>
  <si>
    <t>本月数</t>
  </si>
  <si>
    <t>累计数</t>
  </si>
  <si>
    <t>去年应交税额</t>
    <phoneticPr fontId="26" type="noConversion"/>
  </si>
  <si>
    <t>去年已交税额</t>
    <phoneticPr fontId="26" type="noConversion"/>
  </si>
  <si>
    <t>去年未交税额</t>
    <phoneticPr fontId="26" type="noConversion"/>
  </si>
  <si>
    <t>NC的数据全部都是从NC系统里面抓取  以下从1个表取数据，形成2个表</t>
    <phoneticPr fontId="5" type="noConversion"/>
  </si>
  <si>
    <t>NC的数据全部都是从NC系统里面抓取  以下从1个表取数据，形成2个表</t>
    <phoneticPr fontId="5" type="noConversion"/>
  </si>
  <si>
    <t>产品大类毛利表</t>
    <phoneticPr fontId="26" type="noConversion"/>
  </si>
  <si>
    <t>单位：万元</t>
    <phoneticPr fontId="26" type="noConversion"/>
  </si>
  <si>
    <t>本年累计</t>
    <phoneticPr fontId="26" type="noConversion"/>
  </si>
  <si>
    <t>去年全年累计</t>
    <phoneticPr fontId="26" type="noConversion"/>
  </si>
  <si>
    <t>较毛利率均值增减比</t>
  </si>
  <si>
    <t>产品大类</t>
  </si>
  <si>
    <t>累计收入</t>
    <phoneticPr fontId="26" type="noConversion"/>
  </si>
  <si>
    <t>比重</t>
    <phoneticPr fontId="26" type="noConversion"/>
  </si>
  <si>
    <t>累计成本</t>
    <phoneticPr fontId="26" type="noConversion"/>
  </si>
  <si>
    <t>毛利额</t>
  </si>
  <si>
    <t>毛利贡献率</t>
    <phoneticPr fontId="26" type="noConversion"/>
  </si>
  <si>
    <t>毛利率</t>
  </si>
  <si>
    <t>期货配比情况</t>
    <phoneticPr fontId="26" type="noConversion"/>
  </si>
  <si>
    <t>配比前毛利率</t>
    <phoneticPr fontId="26" type="noConversion"/>
  </si>
  <si>
    <t>去年全年收入</t>
    <phoneticPr fontId="26" type="noConversion"/>
  </si>
  <si>
    <t>去年全年成本</t>
    <phoneticPr fontId="26" type="noConversion"/>
  </si>
  <si>
    <t>上年平均毛利率</t>
  </si>
  <si>
    <t>变压器产业</t>
    <phoneticPr fontId="26" type="noConversion"/>
  </si>
  <si>
    <t>110kV及以下</t>
    <phoneticPr fontId="26" type="noConversion"/>
  </si>
  <si>
    <t>220kV</t>
  </si>
  <si>
    <t>330kV</t>
  </si>
  <si>
    <t>500kV及以上</t>
    <phoneticPr fontId="26" type="noConversion"/>
  </si>
  <si>
    <t>直流产品</t>
  </si>
  <si>
    <t>物流贸易</t>
    <phoneticPr fontId="26" type="noConversion"/>
  </si>
  <si>
    <t>工程</t>
    <phoneticPr fontId="26" type="noConversion"/>
  </si>
  <si>
    <t>其中：国内工程</t>
    <phoneticPr fontId="26" type="noConversion"/>
  </si>
  <si>
    <t>其中：国际工程</t>
    <phoneticPr fontId="26" type="noConversion"/>
  </si>
  <si>
    <t>其他类</t>
    <phoneticPr fontId="26" type="noConversion"/>
  </si>
  <si>
    <t>合计</t>
    <phoneticPr fontId="26" type="noConversion"/>
  </si>
  <si>
    <t>线缆产业</t>
    <phoneticPr fontId="26" type="noConversion"/>
  </si>
  <si>
    <t>导线</t>
    <phoneticPr fontId="26" type="noConversion"/>
  </si>
  <si>
    <t>交联</t>
    <phoneticPr fontId="26" type="noConversion"/>
  </si>
  <si>
    <t>其中:高压交联(66KV以上)</t>
    <phoneticPr fontId="26" type="noConversion"/>
  </si>
  <si>
    <t xml:space="preserve">     中压交联(3.6-66KV)</t>
    <phoneticPr fontId="26" type="noConversion"/>
  </si>
  <si>
    <t xml:space="preserve">     低压交联(1KV以下)</t>
    <phoneticPr fontId="26" type="noConversion"/>
  </si>
  <si>
    <t>电力电缆</t>
    <phoneticPr fontId="26" type="noConversion"/>
  </si>
  <si>
    <t>控制电缆</t>
    <phoneticPr fontId="26" type="noConversion"/>
  </si>
  <si>
    <t>架空线</t>
    <phoneticPr fontId="26" type="noConversion"/>
  </si>
  <si>
    <t>布电线</t>
    <phoneticPr fontId="26" type="noConversion"/>
  </si>
  <si>
    <t>特种电缆</t>
    <phoneticPr fontId="26" type="noConversion"/>
  </si>
  <si>
    <t>其他</t>
    <phoneticPr fontId="26" type="noConversion"/>
  </si>
  <si>
    <t>天池能源</t>
    <phoneticPr fontId="26" type="noConversion"/>
  </si>
  <si>
    <t>大块</t>
    <phoneticPr fontId="26" type="noConversion"/>
  </si>
  <si>
    <t>中块</t>
    <phoneticPr fontId="26" type="noConversion"/>
  </si>
  <si>
    <t>三八块</t>
    <phoneticPr fontId="26" type="noConversion"/>
  </si>
  <si>
    <t>沫煤</t>
    <phoneticPr fontId="26" type="noConversion"/>
  </si>
  <si>
    <t>混煤</t>
    <phoneticPr fontId="26" type="noConversion"/>
  </si>
  <si>
    <t>光伏产业</t>
    <phoneticPr fontId="26" type="noConversion"/>
  </si>
  <si>
    <t>硅片</t>
    <phoneticPr fontId="26" type="noConversion"/>
  </si>
  <si>
    <t>光伏电站建设</t>
    <phoneticPr fontId="26" type="noConversion"/>
  </si>
  <si>
    <t>风电工程建设</t>
    <phoneticPr fontId="26" type="noConversion"/>
  </si>
  <si>
    <t>逆变器</t>
    <phoneticPr fontId="26" type="noConversion"/>
  </si>
  <si>
    <t>电池组件制造及离网电站建设</t>
    <phoneticPr fontId="26" type="noConversion"/>
  </si>
  <si>
    <t>设计调试服务</t>
    <phoneticPr fontId="26" type="noConversion"/>
  </si>
  <si>
    <t>多晶硅</t>
    <phoneticPr fontId="26" type="noConversion"/>
  </si>
  <si>
    <t>工程劳务</t>
    <phoneticPr fontId="26" type="noConversion"/>
  </si>
  <si>
    <t>分析：</t>
    <phoneticPr fontId="26" type="noConversion"/>
  </si>
  <si>
    <t>数据是从NC里面取得，但是只能取到白色的内容，蓝色的内容需要我们计算公式
UI可以按照产业分成几个表</t>
    <phoneticPr fontId="5" type="noConversion"/>
  </si>
  <si>
    <t>科目</t>
  </si>
  <si>
    <t>年度</t>
  </si>
  <si>
    <t>当月计划</t>
  </si>
  <si>
    <t>当月实际</t>
  </si>
  <si>
    <t>计划完成率</t>
  </si>
  <si>
    <t>去年同期</t>
  </si>
  <si>
    <t>同比增幅</t>
  </si>
  <si>
    <t>年度累计</t>
  </si>
  <si>
    <t>一、经营活动产生的现金流量：</t>
  </si>
  <si>
    <t>销售商品、提供劳务收到的现金</t>
  </si>
  <si>
    <t>收到的税费返还</t>
  </si>
  <si>
    <t>收到的其他与经营活动有关的现金</t>
  </si>
  <si>
    <t>其中：罚款所收到的现金</t>
  </si>
  <si>
    <t>其中：政府补助所收到的现金</t>
  </si>
  <si>
    <t>其中：收到本单位向外投标退回所收到的投标保证金</t>
  </si>
  <si>
    <t>其中：收到外单位投标保证金所收到的现金</t>
  </si>
  <si>
    <t>其中：日常业务借支退回所收到的现金</t>
  </si>
  <si>
    <t>其中：银行存款利息所收到到的现金</t>
  </si>
  <si>
    <t>其中：收到的其他与经营活动有关的现金</t>
  </si>
  <si>
    <t>现金流入小计</t>
  </si>
  <si>
    <t>购买商品、接受劳务所支付的现金</t>
  </si>
  <si>
    <t>支付给职工以及为职工支付的现金</t>
  </si>
  <si>
    <t>支付的各项税费</t>
  </si>
  <si>
    <t>支付的其他与经营活动有关的现金</t>
  </si>
  <si>
    <t>其中：本单位向外投标所支付的投标保证金</t>
  </si>
  <si>
    <t>其中：退付外单位投标保证金所支付的现金</t>
  </si>
  <si>
    <t>其中：代理咨询费所支付的现金</t>
  </si>
  <si>
    <t>其中：中标服务费所支付的现金</t>
  </si>
  <si>
    <t>其中：日常业务借支所支付的现金</t>
  </si>
  <si>
    <t>其中：银行相关业务手续费所支付的现金</t>
  </si>
  <si>
    <t>其中：支付的其他与经营活动有关的现金</t>
  </si>
  <si>
    <t>现金流出小计</t>
  </si>
  <si>
    <t>经营活动产生的现金流量净额</t>
  </si>
  <si>
    <t>此表计划值需要录入，所以会有录入界面</t>
    <phoneticPr fontId="5" type="noConversion"/>
  </si>
  <si>
    <t>实际值从NC系统里面取得</t>
    <phoneticPr fontId="5" type="noConversion"/>
  </si>
  <si>
    <t>此表的所有值从上面的实际中取得</t>
    <phoneticPr fontId="5" type="noConversion"/>
  </si>
  <si>
    <t>成本构成</t>
  </si>
  <si>
    <t>单位</t>
  </si>
  <si>
    <t>2016年*月度完成情况</t>
  </si>
  <si>
    <t>同期对比</t>
  </si>
  <si>
    <t>计划</t>
  </si>
  <si>
    <t>实际</t>
  </si>
  <si>
    <t>完成比</t>
  </si>
  <si>
    <t>上年同期</t>
  </si>
  <si>
    <t>增减额</t>
  </si>
  <si>
    <t>增减比</t>
  </si>
  <si>
    <t>土方剥离爆破成本</t>
  </si>
  <si>
    <t>原煤爆破成本</t>
  </si>
  <si>
    <t>原煤采运成本</t>
  </si>
  <si>
    <t>回筛倒运成本</t>
  </si>
  <si>
    <t>装车成本</t>
  </si>
  <si>
    <t>直接成本合计</t>
  </si>
  <si>
    <t>非可控成本</t>
    <phoneticPr fontId="8" type="noConversion"/>
  </si>
  <si>
    <t>可控成本</t>
  </si>
  <si>
    <t>制造费用小计</t>
  </si>
  <si>
    <t>技改财务费用</t>
  </si>
  <si>
    <t>生产成本合计</t>
  </si>
  <si>
    <t>成本构成</t>
    <phoneticPr fontId="8" type="noConversion"/>
  </si>
  <si>
    <t>一季度加权（账面累计）</t>
    <phoneticPr fontId="8" type="noConversion"/>
  </si>
  <si>
    <t>上半年加权</t>
    <phoneticPr fontId="8" type="noConversion"/>
  </si>
  <si>
    <t>前三季度加权</t>
    <phoneticPr fontId="8" type="noConversion"/>
  </si>
  <si>
    <t>全年加权</t>
    <phoneticPr fontId="8" type="noConversion"/>
  </si>
  <si>
    <t>非可控成本</t>
  </si>
  <si>
    <t>1+2+3/3</t>
    <phoneticPr fontId="8" type="noConversion"/>
  </si>
  <si>
    <t>1月</t>
    <phoneticPr fontId="8" type="noConversion"/>
  </si>
  <si>
    <t>实际值是从上一个表中拿下来的</t>
    <phoneticPr fontId="5" type="noConversion"/>
  </si>
  <si>
    <t>合作客户</t>
    <phoneticPr fontId="8" type="noConversion"/>
  </si>
  <si>
    <t>贸易项目</t>
    <phoneticPr fontId="8" type="noConversion"/>
  </si>
  <si>
    <t>数量</t>
    <phoneticPr fontId="8" type="noConversion"/>
  </si>
  <si>
    <t>收入</t>
    <phoneticPr fontId="8" type="noConversion"/>
  </si>
  <si>
    <t>成本</t>
    <phoneticPr fontId="8" type="noConversion"/>
  </si>
  <si>
    <t>毛利</t>
    <phoneticPr fontId="8" type="noConversion"/>
  </si>
  <si>
    <t>毛利率</t>
    <phoneticPr fontId="8" type="noConversion"/>
  </si>
  <si>
    <t>能源贸易业务毛利分析</t>
    <phoneticPr fontId="8" type="noConversion"/>
  </si>
  <si>
    <t>月产出能力</t>
  </si>
  <si>
    <t>所有可供履约订单总量</t>
  </si>
  <si>
    <t>交货期待定</t>
  </si>
  <si>
    <t>产值</t>
  </si>
  <si>
    <t>产量</t>
  </si>
  <si>
    <t>产能发挥率</t>
  </si>
  <si>
    <t>三八块</t>
  </si>
  <si>
    <t>中块</t>
  </si>
  <si>
    <t>大块</t>
  </si>
  <si>
    <t>2016年</t>
    <phoneticPr fontId="8" type="noConversion"/>
  </si>
  <si>
    <t>煤种</t>
    <phoneticPr fontId="8" type="noConversion"/>
  </si>
  <si>
    <t>矿区</t>
    <phoneticPr fontId="8" type="noConversion"/>
  </si>
  <si>
    <t>加权平均价</t>
    <phoneticPr fontId="8" type="noConversion"/>
  </si>
  <si>
    <t>奇台周边矿区市场销量价格情况</t>
    <phoneticPr fontId="8" type="noConversion"/>
  </si>
  <si>
    <t>销量的表和市场价格的表一起录入</t>
    <phoneticPr fontId="5" type="noConversion"/>
  </si>
  <si>
    <t>账面净额合计</t>
  </si>
  <si>
    <t>EPC项目存货</t>
  </si>
  <si>
    <t>已转让自有项目存货</t>
  </si>
  <si>
    <t>未转让自有项目存货</t>
  </si>
  <si>
    <t>已转固自有项目存货</t>
  </si>
  <si>
    <t>资本化前期费用</t>
  </si>
  <si>
    <t>手动录入</t>
    <phoneticPr fontId="5" type="noConversion"/>
  </si>
  <si>
    <r>
      <t>合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计</t>
    </r>
  </si>
  <si>
    <t>数据手动录入</t>
    <phoneticPr fontId="5" type="noConversion"/>
  </si>
  <si>
    <t>国内工程</t>
  </si>
  <si>
    <t>国际工程</t>
  </si>
  <si>
    <t>主材</t>
  </si>
  <si>
    <t>行业</t>
  </si>
  <si>
    <t>传统电力市场</t>
  </si>
  <si>
    <t>国网</t>
  </si>
  <si>
    <t>南网</t>
  </si>
  <si>
    <t>火电</t>
  </si>
  <si>
    <t>水电</t>
  </si>
  <si>
    <t>新能源市场</t>
  </si>
  <si>
    <t>风电</t>
  </si>
  <si>
    <t>光伏</t>
  </si>
  <si>
    <t>核电</t>
  </si>
  <si>
    <t>重点领域市场</t>
  </si>
  <si>
    <t>轨道交通</t>
  </si>
  <si>
    <t>石油石化</t>
  </si>
  <si>
    <t>煤炭及煤化工</t>
  </si>
  <si>
    <t>钢铁冶金</t>
  </si>
  <si>
    <t>航天军工</t>
  </si>
  <si>
    <t>内贸</t>
  </si>
  <si>
    <t>数据各单位手动录入</t>
    <phoneticPr fontId="5" type="noConversion"/>
  </si>
  <si>
    <t>数据各单位手填</t>
    <phoneticPr fontId="5" type="noConversion"/>
  </si>
  <si>
    <t xml:space="preserve">            时间
产品类别</t>
    <phoneticPr fontId="8" type="noConversion"/>
  </si>
  <si>
    <t>当月</t>
    <phoneticPr fontId="8" type="noConversion"/>
  </si>
  <si>
    <t>年度累计</t>
    <phoneticPr fontId="8" type="noConversion"/>
  </si>
  <si>
    <t>当季度</t>
    <phoneticPr fontId="8" type="noConversion"/>
  </si>
  <si>
    <t>去年同期</t>
    <phoneticPr fontId="8" type="noConversion"/>
  </si>
  <si>
    <t>不合格数</t>
  </si>
  <si>
    <t>总数</t>
  </si>
  <si>
    <t>合格率%</t>
  </si>
  <si>
    <t>换流变</t>
    <phoneticPr fontId="8" type="noConversion"/>
  </si>
  <si>
    <t>换流变</t>
    <phoneticPr fontId="8" type="noConversion"/>
  </si>
  <si>
    <t>变压器</t>
    <phoneticPr fontId="8" type="noConversion"/>
  </si>
  <si>
    <t>750kV及以上</t>
    <phoneticPr fontId="8" type="noConversion"/>
  </si>
  <si>
    <t>500kV</t>
    <phoneticPr fontId="8" type="noConversion"/>
  </si>
  <si>
    <t>330kV</t>
    <phoneticPr fontId="8" type="noConversion"/>
  </si>
  <si>
    <t>220kV</t>
    <phoneticPr fontId="8" type="noConversion"/>
  </si>
  <si>
    <t>110kV</t>
    <phoneticPr fontId="8" type="noConversion"/>
  </si>
  <si>
    <t>66kV</t>
    <phoneticPr fontId="8" type="noConversion"/>
  </si>
  <si>
    <t>35kV</t>
    <phoneticPr fontId="8" type="noConversion"/>
  </si>
  <si>
    <t>10KV</t>
    <phoneticPr fontId="8" type="noConversion"/>
  </si>
  <si>
    <t>美变</t>
    <phoneticPr fontId="8" type="noConversion"/>
  </si>
  <si>
    <t>欧变</t>
    <phoneticPr fontId="8" type="noConversion"/>
  </si>
  <si>
    <t>特种变</t>
    <phoneticPr fontId="8" type="noConversion"/>
  </si>
  <si>
    <t>其他</t>
    <phoneticPr fontId="8" type="noConversion"/>
  </si>
  <si>
    <t>电抗器</t>
    <phoneticPr fontId="8" type="noConversion"/>
  </si>
  <si>
    <t>500kV</t>
  </si>
  <si>
    <t>330kV</t>
    <phoneticPr fontId="8" type="noConversion"/>
  </si>
  <si>
    <t>220KV</t>
    <phoneticPr fontId="8" type="noConversion"/>
  </si>
  <si>
    <t>110KV</t>
    <phoneticPr fontId="8" type="noConversion"/>
  </si>
  <si>
    <t>66kV及以下</t>
    <phoneticPr fontId="8" type="noConversion"/>
  </si>
  <si>
    <t>66kV及以下</t>
    <phoneticPr fontId="8" type="noConversion"/>
  </si>
  <si>
    <t>合成一个表，然后手工录入</t>
    <phoneticPr fontId="5" type="noConversion"/>
  </si>
  <si>
    <t>产品型号</t>
  </si>
  <si>
    <t>问题现象</t>
  </si>
  <si>
    <t>原因分析</t>
  </si>
  <si>
    <t>处理措施</t>
  </si>
  <si>
    <t>处理结果</t>
  </si>
  <si>
    <t>沈变公司</t>
    <phoneticPr fontId="8" type="noConversion"/>
  </si>
  <si>
    <t>新变厂</t>
    <phoneticPr fontId="8" type="noConversion"/>
  </si>
  <si>
    <t>天变公司</t>
    <phoneticPr fontId="8" type="noConversion"/>
  </si>
  <si>
    <t>手工录入</t>
    <phoneticPr fontId="5" type="noConversion"/>
  </si>
  <si>
    <t>分单位统计</t>
    <phoneticPr fontId="8" type="noConversion"/>
  </si>
  <si>
    <t>单  位</t>
    <phoneticPr fontId="8" type="noConversion"/>
  </si>
  <si>
    <t>产品：</t>
  </si>
  <si>
    <t>当期</t>
    <phoneticPr fontId="8" type="noConversion"/>
  </si>
  <si>
    <t>年度累计</t>
    <phoneticPr fontId="8" type="noConversion"/>
  </si>
  <si>
    <t>季度</t>
    <phoneticPr fontId="8" type="noConversion"/>
  </si>
  <si>
    <t>去年同期</t>
    <phoneticPr fontId="8" type="noConversion"/>
  </si>
  <si>
    <t>指标变化情况</t>
    <phoneticPr fontId="8" type="noConversion"/>
  </si>
  <si>
    <t>线缆</t>
  </si>
  <si>
    <t>合格率</t>
  </si>
  <si>
    <t>鲁  缆</t>
    <phoneticPr fontId="8" type="noConversion"/>
  </si>
  <si>
    <t>高压电缆（km）</t>
  </si>
  <si>
    <t>中低压电缆(km)</t>
  </si>
  <si>
    <t>导线（t）</t>
    <phoneticPr fontId="8" type="noConversion"/>
  </si>
  <si>
    <t>新  缆</t>
    <phoneticPr fontId="8" type="noConversion"/>
  </si>
  <si>
    <t>德  缆</t>
    <phoneticPr fontId="8" type="noConversion"/>
  </si>
  <si>
    <t>合  计</t>
  </si>
  <si>
    <t>奇台周边矿区块煤市场月销量</t>
    <phoneticPr fontId="8" type="noConversion"/>
  </si>
  <si>
    <t>五彩湾周边矿区市场销量价格情况</t>
    <phoneticPr fontId="8" type="noConversion"/>
  </si>
  <si>
    <t>五彩湾周边矿区块煤市场月销量</t>
    <phoneticPr fontId="8" type="noConversion"/>
  </si>
  <si>
    <t>南矿(万吨)</t>
    <phoneticPr fontId="8" type="noConversion"/>
  </si>
  <si>
    <t>神华准东(万吨)</t>
    <phoneticPr fontId="8" type="noConversion"/>
  </si>
  <si>
    <t>神东天隆(万吨)</t>
    <phoneticPr fontId="8" type="noConversion"/>
  </si>
  <si>
    <t>湖北宜化(万吨)</t>
    <phoneticPr fontId="8" type="noConversion"/>
  </si>
  <si>
    <t>大成国际(万吨)</t>
    <phoneticPr fontId="8" type="noConversion"/>
  </si>
  <si>
    <t>将二矿(万吨)</t>
    <phoneticPr fontId="8" type="noConversion"/>
  </si>
  <si>
    <t>北山(万吨)</t>
    <phoneticPr fontId="8" type="noConversion"/>
  </si>
  <si>
    <t>红沙泉(万吨)</t>
    <phoneticPr fontId="8" type="noConversion"/>
  </si>
  <si>
    <t>义马(万吨)</t>
    <phoneticPr fontId="8" type="noConversion"/>
  </si>
  <si>
    <t>明基凯源(万吨)</t>
    <phoneticPr fontId="8" type="noConversion"/>
  </si>
  <si>
    <t>南矿(元/吨)</t>
    <phoneticPr fontId="8" type="noConversion"/>
  </si>
  <si>
    <t>神华准东(元/吨)</t>
    <phoneticPr fontId="8" type="noConversion"/>
  </si>
  <si>
    <t>神东天隆(元/吨)</t>
    <phoneticPr fontId="8" type="noConversion"/>
  </si>
  <si>
    <t>湖北宜化(元/吨)</t>
    <phoneticPr fontId="8" type="noConversion"/>
  </si>
  <si>
    <t>大成国际(元/吨)</t>
    <phoneticPr fontId="8" type="noConversion"/>
  </si>
  <si>
    <t>将二矿(元/吨)</t>
    <phoneticPr fontId="8" type="noConversion"/>
  </si>
  <si>
    <t>北山(元/吨)</t>
    <phoneticPr fontId="8" type="noConversion"/>
  </si>
  <si>
    <t>红沙泉(元/吨)</t>
    <phoneticPr fontId="8" type="noConversion"/>
  </si>
  <si>
    <t>义马(元/吨)</t>
    <phoneticPr fontId="8" type="noConversion"/>
  </si>
  <si>
    <t>明基凯源(元/吨)</t>
    <phoneticPr fontId="8" type="noConversion"/>
  </si>
  <si>
    <t>利润总额</t>
  </si>
  <si>
    <t>制造业</t>
    <phoneticPr fontId="8" type="noConversion"/>
  </si>
  <si>
    <t>其中：多晶硅</t>
    <phoneticPr fontId="8" type="noConversion"/>
  </si>
  <si>
    <t>其中：加气块</t>
    <phoneticPr fontId="8" type="noConversion"/>
  </si>
  <si>
    <t xml:space="preserve"> 工程业务</t>
  </si>
  <si>
    <t>其中：检测修试</t>
    <phoneticPr fontId="8" type="noConversion"/>
  </si>
  <si>
    <t xml:space="preserve"> 物流贸易</t>
  </si>
  <si>
    <t>运营商</t>
    <phoneticPr fontId="8" type="noConversion"/>
  </si>
  <si>
    <t>煤炭业务</t>
    <phoneticPr fontId="8" type="noConversion"/>
  </si>
  <si>
    <t xml:space="preserve"> 项目资金</t>
  </si>
  <si>
    <t xml:space="preserve"> 其他</t>
  </si>
  <si>
    <t>销售收入</t>
  </si>
  <si>
    <t>销售收入-制造业收入</t>
  </si>
  <si>
    <t xml:space="preserve"> 其中：国内收入</t>
  </si>
  <si>
    <t>—多晶硅</t>
    <phoneticPr fontId="8" type="noConversion"/>
  </si>
  <si>
    <t>—加气块</t>
    <phoneticPr fontId="8" type="noConversion"/>
  </si>
  <si>
    <t xml:space="preserve"> 其中：国际收入</t>
  </si>
  <si>
    <t>销售收入-物流贸易收入</t>
  </si>
  <si>
    <t>销售利润率(%)</t>
  </si>
  <si>
    <t>经营性净现金流</t>
  </si>
  <si>
    <t>应收账款</t>
  </si>
  <si>
    <t>应收账款-制造业应收</t>
  </si>
  <si>
    <t xml:space="preserve"> 其中：国内应收</t>
  </si>
  <si>
    <t xml:space="preserve"> 其中：国际应收</t>
  </si>
  <si>
    <t>应收账款-工程业务应收</t>
  </si>
  <si>
    <t>应收账款-物流贸易应收</t>
  </si>
  <si>
    <t>应收账款-煤炭业务应收</t>
  </si>
  <si>
    <t>应收账款-其他应收</t>
  </si>
  <si>
    <t>逾期款</t>
  </si>
  <si>
    <t>保理</t>
  </si>
  <si>
    <t xml:space="preserve"> 存货</t>
  </si>
  <si>
    <t>合同签约额</t>
  </si>
  <si>
    <t>合同签约-制造业签约</t>
  </si>
  <si>
    <t xml:space="preserve"> 其中：国内签约</t>
  </si>
  <si>
    <t xml:space="preserve"> 其中：国际签约</t>
  </si>
  <si>
    <t>合同签约-工程业务签约</t>
  </si>
  <si>
    <t>合同签约-其他签约</t>
  </si>
  <si>
    <t xml:space="preserve"> 票据</t>
  </si>
  <si>
    <t>线缆</t>
    <phoneticPr fontId="8" type="noConversion"/>
  </si>
  <si>
    <t>输变电产业链延伸产品</t>
    <phoneticPr fontId="8" type="noConversion"/>
  </si>
  <si>
    <t>多晶硅</t>
    <phoneticPr fontId="8" type="noConversion"/>
  </si>
  <si>
    <t>逆变器</t>
    <phoneticPr fontId="8" type="noConversion"/>
  </si>
  <si>
    <t>SVG</t>
    <phoneticPr fontId="8" type="noConversion"/>
  </si>
  <si>
    <t>硅片</t>
    <phoneticPr fontId="8" type="noConversion"/>
  </si>
  <si>
    <t>加气块</t>
    <phoneticPr fontId="8" type="noConversion"/>
  </si>
  <si>
    <t>众和铝产品</t>
    <phoneticPr fontId="8" type="noConversion"/>
  </si>
  <si>
    <t>产量</t>
    <phoneticPr fontId="8" type="noConversion"/>
  </si>
  <si>
    <t>变压器(万KVA)</t>
  </si>
  <si>
    <t>线缆用铜量(吨)</t>
  </si>
  <si>
    <t>线缆用铝量(吨)</t>
  </si>
  <si>
    <t>多晶硅(吨)</t>
  </si>
  <si>
    <t>逆变器（MW）</t>
  </si>
  <si>
    <t>发电量（万度）</t>
  </si>
  <si>
    <t>煤炭(万吨)</t>
  </si>
  <si>
    <t>电子铝箔（吨）</t>
  </si>
  <si>
    <t>电极箔化成量（平米）</t>
  </si>
  <si>
    <t>转供电（万千瓦时）</t>
  </si>
  <si>
    <t>蒸汽量</t>
  </si>
  <si>
    <t>多晶硅（吨）</t>
  </si>
  <si>
    <t>硅片（万片）</t>
  </si>
  <si>
    <t>上网电量（万度）</t>
  </si>
  <si>
    <t>自有项目转让量（MW）</t>
  </si>
  <si>
    <t>EPC项目获取量（MW）</t>
  </si>
  <si>
    <t>将二矿销量</t>
  </si>
  <si>
    <t>大中块</t>
  </si>
  <si>
    <t>末煤</t>
  </si>
  <si>
    <t>南露天矿销量</t>
  </si>
  <si>
    <t>人数</t>
  </si>
  <si>
    <t>人均利润</t>
  </si>
  <si>
    <t>人均收入</t>
  </si>
  <si>
    <t>三项费用</t>
  </si>
  <si>
    <t>管理费用(财务口径)</t>
  </si>
  <si>
    <t xml:space="preserve"> 其中：固定费用</t>
  </si>
  <si>
    <t xml:space="preserve"> 其中：变动费用</t>
  </si>
  <si>
    <t>销售费用(财务口径)</t>
  </si>
  <si>
    <t>财务费用(财务口径)</t>
  </si>
  <si>
    <t>三项费用率(%)</t>
  </si>
  <si>
    <t>净资产收益率(%)</t>
  </si>
  <si>
    <t>指标</t>
    <phoneticPr fontId="26" type="noConversion"/>
  </si>
  <si>
    <t>整体</t>
    <phoneticPr fontId="8" type="noConversion"/>
  </si>
  <si>
    <t>20号</t>
    <phoneticPr fontId="8" type="noConversion"/>
  </si>
  <si>
    <t>28号</t>
    <phoneticPr fontId="8" type="noConversion"/>
  </si>
  <si>
    <t>输变电产业</t>
    <phoneticPr fontId="8" type="noConversion"/>
  </si>
  <si>
    <t>沈变公司</t>
    <phoneticPr fontId="8" type="noConversion"/>
  </si>
  <si>
    <t>衡变公司</t>
    <phoneticPr fontId="8" type="noConversion"/>
  </si>
  <si>
    <t>新变厂</t>
    <phoneticPr fontId="8" type="noConversion"/>
  </si>
  <si>
    <t>鲁缆公司</t>
    <phoneticPr fontId="8" type="noConversion"/>
  </si>
  <si>
    <t>新缆厂</t>
    <phoneticPr fontId="8" type="noConversion"/>
  </si>
  <si>
    <t>德缆公司</t>
    <phoneticPr fontId="8" type="noConversion"/>
  </si>
  <si>
    <t>新能源产业</t>
    <phoneticPr fontId="8" type="noConversion"/>
  </si>
  <si>
    <t>新能源公司</t>
    <phoneticPr fontId="8" type="noConversion"/>
  </si>
  <si>
    <t>新特能源公司</t>
    <phoneticPr fontId="8" type="noConversion"/>
  </si>
  <si>
    <t>能源产业</t>
    <phoneticPr fontId="8" type="noConversion"/>
  </si>
  <si>
    <t>天池能源</t>
    <phoneticPr fontId="8" type="noConversion"/>
  </si>
  <si>
    <t>能源动力</t>
    <phoneticPr fontId="8" type="noConversion"/>
  </si>
  <si>
    <t>进出口公司</t>
    <phoneticPr fontId="8" type="noConversion"/>
  </si>
  <si>
    <t>国际工程公司</t>
    <phoneticPr fontId="8" type="noConversion"/>
  </si>
  <si>
    <t>众和</t>
    <phoneticPr fontId="8" type="noConversion"/>
  </si>
  <si>
    <t>Y</t>
    <phoneticPr fontId="8" type="noConversion"/>
  </si>
  <si>
    <t>·</t>
    <phoneticPr fontId="8" type="noConversion"/>
  </si>
  <si>
    <t xml:space="preserve"> 集成服务业务（含工程和检测修试）</t>
  </si>
  <si>
    <t>销售收入-集成服务业务（含工程和检测修试）收入</t>
  </si>
  <si>
    <t>—检测修试</t>
    <phoneticPr fontId="8" type="noConversion"/>
  </si>
  <si>
    <t>销售收入-运营商收入</t>
    <phoneticPr fontId="8" type="noConversion"/>
  </si>
  <si>
    <t>销售收入-煤炭业务收入</t>
    <phoneticPr fontId="8" type="noConversion"/>
  </si>
  <si>
    <t>销售收入-其他</t>
    <phoneticPr fontId="8" type="noConversion"/>
  </si>
  <si>
    <t>应收账款-集成服务业务（含工程和检测修试）应收</t>
  </si>
  <si>
    <t>应收账款-运营商应收</t>
    <phoneticPr fontId="8" type="noConversion"/>
  </si>
  <si>
    <t>应收账款-煤炭业务应收</t>
    <phoneticPr fontId="8" type="noConversion"/>
  </si>
  <si>
    <t>应收账款-其他</t>
    <phoneticPr fontId="8" type="noConversion"/>
  </si>
  <si>
    <t>其中：自有项目存货</t>
    <phoneticPr fontId="8" type="noConversion"/>
  </si>
  <si>
    <t>其中：天池能源</t>
    <phoneticPr fontId="8" type="noConversion"/>
  </si>
  <si>
    <t>新疆能源</t>
    <phoneticPr fontId="8" type="noConversion"/>
  </si>
  <si>
    <t>其他</t>
    <phoneticPr fontId="8" type="noConversion"/>
  </si>
  <si>
    <t xml:space="preserve"> 其中：积压物资</t>
    <phoneticPr fontId="8" type="noConversion"/>
  </si>
  <si>
    <t>—属地市场签约</t>
    <phoneticPr fontId="8" type="noConversion"/>
  </si>
  <si>
    <t>—自营出口</t>
    <phoneticPr fontId="8" type="noConversion"/>
  </si>
  <si>
    <t>—代理出口</t>
    <phoneticPr fontId="8" type="noConversion"/>
  </si>
  <si>
    <t>合同签约-集成服务业务（含工程和检测修试）签约</t>
  </si>
  <si>
    <t>合同签约-其他</t>
    <phoneticPr fontId="8" type="noConversion"/>
  </si>
  <si>
    <t>产业链延伸签约</t>
    <phoneticPr fontId="8" type="noConversion"/>
  </si>
  <si>
    <t>现款现货签约</t>
    <phoneticPr fontId="8" type="noConversion"/>
  </si>
  <si>
    <t>资金回笼</t>
    <phoneticPr fontId="8" type="noConversion"/>
  </si>
  <si>
    <r>
      <rPr>
        <sz val="9"/>
        <color rgb="FFFF0000"/>
        <rFont val="微软雅黑"/>
        <family val="2"/>
        <charset val="134"/>
      </rPr>
      <t>按业务类型分：</t>
    </r>
    <r>
      <rPr>
        <sz val="9"/>
        <rFont val="微软雅黑"/>
        <family val="2"/>
        <charset val="134"/>
      </rPr>
      <t>制造业</t>
    </r>
    <phoneticPr fontId="8" type="noConversion"/>
  </si>
  <si>
    <r>
      <rPr>
        <sz val="9"/>
        <color rgb="FFFF0000"/>
        <rFont val="微软雅黑"/>
        <family val="2"/>
        <charset val="134"/>
      </rPr>
      <t xml:space="preserve">按回款方式分：    </t>
    </r>
    <r>
      <rPr>
        <sz val="9"/>
        <rFont val="微软雅黑"/>
        <family val="2"/>
        <charset val="134"/>
      </rPr>
      <t>现金</t>
    </r>
    <phoneticPr fontId="8" type="noConversion"/>
  </si>
  <si>
    <t>制造业不含税产值</t>
    <phoneticPr fontId="8" type="noConversion"/>
  </si>
  <si>
    <t>变压器</t>
    <phoneticPr fontId="8" type="noConversion"/>
  </si>
  <si>
    <t>电子铝箔</t>
    <phoneticPr fontId="8" type="noConversion"/>
  </si>
  <si>
    <t>电极箔化成量</t>
    <phoneticPr fontId="8" type="noConversion"/>
  </si>
  <si>
    <t>高纯铝产品</t>
    <phoneticPr fontId="8" type="noConversion"/>
  </si>
  <si>
    <t>合金产品</t>
    <phoneticPr fontId="8" type="noConversion"/>
  </si>
  <si>
    <t>SVG（Mvar）</t>
    <phoneticPr fontId="8" type="noConversion"/>
  </si>
  <si>
    <t>硅片(万片)</t>
    <phoneticPr fontId="8" type="noConversion"/>
  </si>
  <si>
    <t>煤炭(万吨)</t>
    <phoneticPr fontId="8" type="noConversion"/>
  </si>
  <si>
    <t>高纯铝产品（吨）</t>
    <phoneticPr fontId="8" type="noConversion"/>
  </si>
  <si>
    <t>合金产品（吨）</t>
    <phoneticPr fontId="8" type="noConversion"/>
  </si>
  <si>
    <t>蒸汽量（万立方）</t>
    <phoneticPr fontId="8" type="noConversion"/>
  </si>
  <si>
    <r>
      <rPr>
        <sz val="9"/>
        <color rgb="FFFF0000"/>
        <rFont val="微软雅黑"/>
        <family val="2"/>
        <charset val="134"/>
      </rPr>
      <t xml:space="preserve">销量：                 </t>
    </r>
    <r>
      <rPr>
        <sz val="9"/>
        <color theme="1"/>
        <rFont val="微软雅黑"/>
        <family val="2"/>
        <charset val="134"/>
      </rPr>
      <t>多晶硅（吨）</t>
    </r>
    <phoneticPr fontId="8" type="noConversion"/>
  </si>
  <si>
    <t>新疆能源销量</t>
    <phoneticPr fontId="8" type="noConversion"/>
  </si>
  <si>
    <t>天池能源销量</t>
    <phoneticPr fontId="8" type="noConversion"/>
  </si>
  <si>
    <r>
      <t>电极箔</t>
    </r>
    <r>
      <rPr>
        <sz val="9"/>
        <color rgb="FFFF0000"/>
        <rFont val="微软雅黑"/>
        <family val="2"/>
        <charset val="134"/>
      </rPr>
      <t>（万平米）</t>
    </r>
    <phoneticPr fontId="8" type="noConversion"/>
  </si>
  <si>
    <t xml:space="preserve"> 集成服务业务（含工程和检测修试）（含检测修试）</t>
  </si>
  <si>
    <t>2016年各单位项目公司名称</t>
    <phoneticPr fontId="26" type="noConversion"/>
  </si>
  <si>
    <t>2015年项目公司名称</t>
    <phoneticPr fontId="26" type="noConversion"/>
  </si>
  <si>
    <t>操作</t>
    <phoneticPr fontId="26" type="noConversion"/>
  </si>
  <si>
    <t>2016年项目公司名称</t>
    <phoneticPr fontId="26" type="noConversion"/>
  </si>
  <si>
    <t>沈变公司</t>
    <phoneticPr fontId="26" type="noConversion"/>
  </si>
  <si>
    <t>沈变国际贸易成套公司</t>
    <phoneticPr fontId="26" type="noConversion"/>
  </si>
  <si>
    <t>改名</t>
    <phoneticPr fontId="26" type="noConversion"/>
  </si>
  <si>
    <t>特变电工沈阳变压器集团有限公司国际贸易成套分公司</t>
    <phoneticPr fontId="26" type="noConversion"/>
  </si>
  <si>
    <t>沈变中特分公司</t>
    <phoneticPr fontId="26" type="noConversion"/>
  </si>
  <si>
    <t>特变电工沈阳变压器集团有限公司中特分公司</t>
    <phoneticPr fontId="26" type="noConversion"/>
  </si>
  <si>
    <t>沈变康嘉互感器</t>
    <phoneticPr fontId="26" type="noConversion"/>
  </si>
  <si>
    <t>特变电工康嘉（沈阳）互感器有限责任公司</t>
    <phoneticPr fontId="26" type="noConversion"/>
  </si>
  <si>
    <t>和新套管</t>
    <phoneticPr fontId="26" type="noConversion"/>
  </si>
  <si>
    <t>沈阳和新套管有限公司</t>
    <phoneticPr fontId="26" type="noConversion"/>
  </si>
  <si>
    <t>沈变电力自动化公司</t>
    <phoneticPr fontId="26" type="noConversion"/>
  </si>
  <si>
    <t>四方特变电工智能电气有限公司</t>
    <phoneticPr fontId="26" type="noConversion"/>
  </si>
  <si>
    <t>沈变上开公司</t>
    <phoneticPr fontId="26" type="noConversion"/>
  </si>
  <si>
    <t>特变电工中发上海高压开关有限公司</t>
    <phoneticPr fontId="26" type="noConversion"/>
  </si>
  <si>
    <t>沈变修试中心</t>
    <phoneticPr fontId="26" type="noConversion"/>
  </si>
  <si>
    <t>特变电工沈阳变压器集团有限公司客户服务中心</t>
    <phoneticPr fontId="26" type="noConversion"/>
  </si>
  <si>
    <t>沈变现代物流公司</t>
    <phoneticPr fontId="26" type="noConversion"/>
  </si>
  <si>
    <t>特变电工沈阳现代物流国际贸易有限公司</t>
    <phoneticPr fontId="26" type="noConversion"/>
  </si>
  <si>
    <t>沈变电力勘测设计公司</t>
    <phoneticPr fontId="26" type="noConversion"/>
  </si>
  <si>
    <t>2016年停用</t>
    <phoneticPr fontId="26" type="noConversion"/>
  </si>
  <si>
    <t>新利钢公司</t>
    <phoneticPr fontId="26" type="noConversion"/>
  </si>
  <si>
    <t>沈变中型公司</t>
    <phoneticPr fontId="26" type="noConversion"/>
  </si>
  <si>
    <t>沈变物业公司</t>
    <phoneticPr fontId="26" type="noConversion"/>
  </si>
  <si>
    <t>特变电工沈阳变压器集团有限公司物业分公司</t>
    <phoneticPr fontId="26" type="noConversion"/>
  </si>
  <si>
    <t>开关研究所</t>
    <phoneticPr fontId="26" type="noConversion"/>
  </si>
  <si>
    <t>沈变新能源</t>
    <phoneticPr fontId="26" type="noConversion"/>
  </si>
  <si>
    <t>特变电工（印度）能源有限公司</t>
    <phoneticPr fontId="26" type="noConversion"/>
  </si>
  <si>
    <t>特变电工能源（印度）有限公司</t>
    <phoneticPr fontId="26" type="noConversion"/>
  </si>
  <si>
    <t>新增</t>
    <phoneticPr fontId="26" type="noConversion"/>
  </si>
  <si>
    <t>特变电工山东沈变电气设备有限公司</t>
    <phoneticPr fontId="26" type="noConversion"/>
  </si>
  <si>
    <r>
      <t>沈变项目公司合计1</t>
    </r>
    <r>
      <rPr>
        <b/>
        <sz val="10"/>
        <rFont val="宋体"/>
        <family val="3"/>
        <charset val="134"/>
      </rPr>
      <t>5个</t>
    </r>
    <phoneticPr fontId="26" type="noConversion"/>
  </si>
  <si>
    <r>
      <t>沈变项目公司合计1</t>
    </r>
    <r>
      <rPr>
        <b/>
        <sz val="10"/>
        <rFont val="宋体"/>
        <family val="3"/>
        <charset val="134"/>
      </rPr>
      <t>1</t>
    </r>
    <r>
      <rPr>
        <b/>
        <sz val="10"/>
        <rFont val="宋体"/>
        <family val="3"/>
        <charset val="134"/>
      </rPr>
      <t>个</t>
    </r>
    <phoneticPr fontId="26" type="noConversion"/>
  </si>
  <si>
    <t>衡变公司</t>
    <phoneticPr fontId="26" type="noConversion"/>
  </si>
  <si>
    <t>衡变电气分公司</t>
    <phoneticPr fontId="26" type="noConversion"/>
  </si>
  <si>
    <t>特变电工衡阳变压器有限公司电气分公司</t>
    <phoneticPr fontId="26" type="noConversion"/>
  </si>
  <si>
    <t>湖南国际物流国际公司</t>
    <phoneticPr fontId="26" type="noConversion"/>
  </si>
  <si>
    <t>特变电工湖南国际装备物流贸易有限公司</t>
    <phoneticPr fontId="26" type="noConversion"/>
  </si>
  <si>
    <t>湖南工程公司</t>
    <phoneticPr fontId="26" type="noConversion"/>
  </si>
  <si>
    <t>特变电工湖南工程有限公司</t>
    <phoneticPr fontId="26" type="noConversion"/>
  </si>
  <si>
    <t>衡变众业分公司</t>
    <phoneticPr fontId="26" type="noConversion"/>
  </si>
  <si>
    <t>特变电工衡阳变压器公司众业分公司</t>
    <phoneticPr fontId="26" type="noConversion"/>
  </si>
  <si>
    <t>湖南智能电气公司</t>
    <phoneticPr fontId="26" type="noConversion"/>
  </si>
  <si>
    <t>特变电工湖南智能电气有限公司</t>
    <phoneticPr fontId="26" type="noConversion"/>
  </si>
  <si>
    <t>南京智能电气</t>
    <phoneticPr fontId="26" type="noConversion"/>
  </si>
  <si>
    <t xml:space="preserve"> 特变电工南京智能电气有限公司</t>
    <phoneticPr fontId="26" type="noConversion"/>
  </si>
  <si>
    <t>湖南园林公司</t>
    <phoneticPr fontId="26" type="noConversion"/>
  </si>
  <si>
    <t>特变电工湖南园林建设有限公司</t>
    <phoneticPr fontId="26" type="noConversion"/>
  </si>
  <si>
    <t>特变电工南方新能源科技有限公司</t>
    <phoneticPr fontId="26" type="noConversion"/>
  </si>
  <si>
    <t>衡变项目公司合计7个</t>
    <phoneticPr fontId="26" type="noConversion"/>
  </si>
  <si>
    <t>衡变项目公司合计8个</t>
    <phoneticPr fontId="26" type="noConversion"/>
  </si>
  <si>
    <t>新变厂</t>
    <phoneticPr fontId="26" type="noConversion"/>
  </si>
  <si>
    <t>天变公司</t>
    <phoneticPr fontId="26" type="noConversion"/>
  </si>
  <si>
    <t>天津市特变电工变压器有限公司</t>
    <phoneticPr fontId="26" type="noConversion"/>
  </si>
  <si>
    <t>新变中特公司</t>
    <phoneticPr fontId="26" type="noConversion"/>
  </si>
  <si>
    <t>特变电工新疆变压器厂中特公司</t>
    <phoneticPr fontId="26" type="noConversion"/>
  </si>
  <si>
    <t>新变箱变公司</t>
    <phoneticPr fontId="26" type="noConversion"/>
  </si>
  <si>
    <t>特变电工智能电气有限责任公司</t>
    <phoneticPr fontId="26" type="noConversion"/>
  </si>
  <si>
    <t>新变国际成套工程公司</t>
    <phoneticPr fontId="26" type="noConversion"/>
  </si>
  <si>
    <t>特变电工新疆变压器厂国际公司</t>
    <phoneticPr fontId="26" type="noConversion"/>
  </si>
  <si>
    <t>新变国内工程检修公司</t>
    <phoneticPr fontId="26" type="noConversion"/>
  </si>
  <si>
    <t>特变电工新疆变压器厂工程检修公司</t>
    <phoneticPr fontId="26" type="noConversion"/>
  </si>
  <si>
    <t>新疆新特国际物流贸易公司</t>
    <phoneticPr fontId="26" type="noConversion"/>
  </si>
  <si>
    <t>不变</t>
    <phoneticPr fontId="26" type="noConversion"/>
  </si>
  <si>
    <t>国际事业部</t>
    <phoneticPr fontId="26" type="noConversion"/>
  </si>
  <si>
    <t>2016年停用</t>
    <phoneticPr fontId="26" type="noConversion"/>
  </si>
  <si>
    <t>津疆物流</t>
    <phoneticPr fontId="26" type="noConversion"/>
  </si>
  <si>
    <t>特变电工超高压电气有限公司</t>
    <phoneticPr fontId="26" type="noConversion"/>
  </si>
  <si>
    <t>新变项目公司合计8个</t>
    <phoneticPr fontId="26" type="noConversion"/>
  </si>
  <si>
    <t>新变项目公司合计6个</t>
    <phoneticPr fontId="26" type="noConversion"/>
  </si>
  <si>
    <t>鲁缆公司</t>
    <phoneticPr fontId="26" type="noConversion"/>
  </si>
  <si>
    <t>通用电线项目公司</t>
    <phoneticPr fontId="26" type="noConversion"/>
  </si>
  <si>
    <t>节能导线项目公司</t>
    <phoneticPr fontId="26" type="noConversion"/>
  </si>
  <si>
    <t>橡套电缆项目公司</t>
    <phoneticPr fontId="26" type="noConversion"/>
  </si>
  <si>
    <t>电缆经销事业部</t>
    <phoneticPr fontId="26" type="noConversion"/>
  </si>
  <si>
    <t>鲁缆电缆经销事业部</t>
    <phoneticPr fontId="26" type="noConversion"/>
  </si>
  <si>
    <t>电缆工程公司</t>
    <phoneticPr fontId="26" type="noConversion"/>
  </si>
  <si>
    <t>山东电力工程公司</t>
    <phoneticPr fontId="26" type="noConversion"/>
  </si>
  <si>
    <t>鲁缆项目公司合计6个</t>
    <phoneticPr fontId="26" type="noConversion"/>
  </si>
  <si>
    <t>鲁缆项目公司合计1个</t>
    <phoneticPr fontId="26" type="noConversion"/>
  </si>
  <si>
    <t>新缆厂</t>
  </si>
  <si>
    <t>特缆项目公司</t>
    <phoneticPr fontId="26" type="noConversion"/>
  </si>
  <si>
    <t>新缆厂特缆项目公司</t>
    <phoneticPr fontId="26" type="noConversion"/>
  </si>
  <si>
    <t>通用项目公司</t>
    <phoneticPr fontId="26" type="noConversion"/>
  </si>
  <si>
    <t>新缆厂通用项目公司</t>
    <phoneticPr fontId="26" type="noConversion"/>
  </si>
  <si>
    <t>电材公司</t>
  </si>
  <si>
    <t>新缆厂电材公司</t>
    <phoneticPr fontId="26" type="noConversion"/>
  </si>
  <si>
    <t>国贸部</t>
    <phoneticPr fontId="26" type="noConversion"/>
  </si>
  <si>
    <t>二级</t>
    <phoneticPr fontId="26" type="noConversion"/>
  </si>
  <si>
    <t>新疆国际工程公司</t>
    <phoneticPr fontId="26" type="noConversion"/>
  </si>
  <si>
    <t>中特物流公司</t>
  </si>
  <si>
    <t>新疆中特国际物流有限公司</t>
    <phoneticPr fontId="26" type="noConversion"/>
  </si>
  <si>
    <t>销售总公司</t>
    <phoneticPr fontId="26" type="noConversion"/>
  </si>
  <si>
    <t>新疆分公司</t>
    <phoneticPr fontId="26" type="noConversion"/>
  </si>
  <si>
    <t>北京分公司</t>
    <phoneticPr fontId="26" type="noConversion"/>
  </si>
  <si>
    <t>国内分公司</t>
    <phoneticPr fontId="26" type="noConversion"/>
  </si>
  <si>
    <t>西北电线电缆检测中心有限公司</t>
    <phoneticPr fontId="26" type="noConversion"/>
  </si>
  <si>
    <t>新缆项目公司合计10个</t>
    <phoneticPr fontId="26" type="noConversion"/>
  </si>
  <si>
    <t>新缆项目公司合计5个</t>
    <phoneticPr fontId="26" type="noConversion"/>
  </si>
  <si>
    <t>德缆公司</t>
    <phoneticPr fontId="26" type="noConversion"/>
  </si>
  <si>
    <t>特缆公司</t>
    <phoneticPr fontId="26" type="noConversion"/>
  </si>
  <si>
    <t>德缆特缆公司</t>
    <phoneticPr fontId="26" type="noConversion"/>
  </si>
  <si>
    <t>新特公司</t>
    <phoneticPr fontId="26" type="noConversion"/>
  </si>
  <si>
    <t>德缆新特公司</t>
    <phoneticPr fontId="26" type="noConversion"/>
  </si>
  <si>
    <t>工程公司</t>
    <phoneticPr fontId="26" type="noConversion"/>
  </si>
  <si>
    <t>特变电工（德缆）电力工程有限公司</t>
    <phoneticPr fontId="26" type="noConversion"/>
  </si>
  <si>
    <t>西南电气工程公司</t>
    <phoneticPr fontId="26" type="noConversion"/>
  </si>
  <si>
    <t>特变电工西南电气工程有限公司</t>
    <phoneticPr fontId="26" type="noConversion"/>
  </si>
  <si>
    <t>德缆项目公司合计4个</t>
    <phoneticPr fontId="26" type="noConversion"/>
  </si>
  <si>
    <t>输变电项目公司小计50个</t>
    <phoneticPr fontId="26" type="noConversion"/>
  </si>
  <si>
    <t>输变电项目公司小计35个</t>
    <phoneticPr fontId="26" type="noConversion"/>
  </si>
  <si>
    <t>2016年各单位项目公司名称</t>
    <phoneticPr fontId="26" type="noConversion"/>
  </si>
  <si>
    <t>2015年项目公司名称</t>
    <phoneticPr fontId="26" type="noConversion"/>
  </si>
  <si>
    <t>操作</t>
    <phoneticPr fontId="26" type="noConversion"/>
  </si>
  <si>
    <t>2016年项目公司名称</t>
    <phoneticPr fontId="26" type="noConversion"/>
  </si>
  <si>
    <t>西科公司</t>
    <phoneticPr fontId="26" type="noConversion"/>
  </si>
  <si>
    <t>改名</t>
    <phoneticPr fontId="26" type="noConversion"/>
  </si>
  <si>
    <t>特变电工西安电气科技有限公司</t>
    <phoneticPr fontId="8" type="noConversion"/>
  </si>
  <si>
    <t>柔输公司</t>
    <phoneticPr fontId="8" type="noConversion"/>
  </si>
  <si>
    <t>特变电工西安柔性输配电有限公司</t>
    <phoneticPr fontId="8" type="noConversion"/>
  </si>
  <si>
    <t>硅片事业部</t>
    <phoneticPr fontId="26" type="noConversion"/>
  </si>
  <si>
    <t>不变</t>
    <phoneticPr fontId="8" type="noConversion"/>
  </si>
  <si>
    <t>特变电工新疆新能源股份有限公司硅片事业部</t>
    <phoneticPr fontId="26" type="noConversion"/>
  </si>
  <si>
    <t>系统集成事业部</t>
    <phoneticPr fontId="26" type="noConversion"/>
  </si>
  <si>
    <t>特变电工新疆新能源股份有限公司系统集成事业部</t>
    <phoneticPr fontId="8" type="noConversion"/>
  </si>
  <si>
    <t>风电工程事业部</t>
    <phoneticPr fontId="26" type="noConversion"/>
  </si>
  <si>
    <t>特变电工新疆新能源股份有限公司风电工程事业部</t>
    <phoneticPr fontId="8" type="noConversion"/>
  </si>
  <si>
    <t>电力工程事业部</t>
    <phoneticPr fontId="26" type="noConversion"/>
  </si>
  <si>
    <t>特变电工新疆新能源股份有限公司电力工程事业部</t>
    <phoneticPr fontId="8" type="noConversion"/>
  </si>
  <si>
    <t>西安电力设计院</t>
    <phoneticPr fontId="26" type="noConversion"/>
  </si>
  <si>
    <t>西安特变电工电力设计有限责任公司</t>
    <phoneticPr fontId="8" type="noConversion"/>
  </si>
  <si>
    <t>风能事业部</t>
    <phoneticPr fontId="8" type="noConversion"/>
  </si>
  <si>
    <t>特变电工新疆新能源股份有限公司风能事业部</t>
    <phoneticPr fontId="8" type="noConversion"/>
  </si>
  <si>
    <t>佳阳公司</t>
    <phoneticPr fontId="26" type="noConversion"/>
  </si>
  <si>
    <t>2016年停用</t>
    <phoneticPr fontId="8" type="noConversion"/>
  </si>
  <si>
    <t>国际部</t>
    <phoneticPr fontId="26" type="noConversion"/>
  </si>
  <si>
    <t>特变电工新疆新能源股份有限公司国际部</t>
    <phoneticPr fontId="8" type="noConversion"/>
  </si>
  <si>
    <t>新能源研究院</t>
    <phoneticPr fontId="8" type="noConversion"/>
  </si>
  <si>
    <t>新能源公司合计11个</t>
    <phoneticPr fontId="8" type="noConversion"/>
  </si>
  <si>
    <t>新能源公司合计9个</t>
    <phoneticPr fontId="8" type="noConversion"/>
  </si>
  <si>
    <t>多晶硅公司</t>
    <phoneticPr fontId="8" type="noConversion"/>
  </si>
  <si>
    <t>多晶硅一分公司</t>
    <phoneticPr fontId="8" type="noConversion"/>
  </si>
  <si>
    <t>新特能源股份有限公司一分公司</t>
    <phoneticPr fontId="8" type="noConversion"/>
  </si>
  <si>
    <t>多晶硅二公司</t>
    <phoneticPr fontId="8" type="noConversion"/>
  </si>
  <si>
    <t>新特能源股份有限公司二分公司</t>
    <phoneticPr fontId="8" type="noConversion"/>
  </si>
  <si>
    <t>自备电厂</t>
    <phoneticPr fontId="8" type="noConversion"/>
  </si>
  <si>
    <t>新特能源股份有限公司自备热电厂</t>
    <phoneticPr fontId="8" type="noConversion"/>
  </si>
  <si>
    <t>新特材料公司</t>
    <phoneticPr fontId="8" type="noConversion"/>
  </si>
  <si>
    <t>工程服务公司</t>
    <phoneticPr fontId="8" type="noConversion"/>
  </si>
  <si>
    <t>新特物流公司</t>
    <phoneticPr fontId="8" type="noConversion"/>
  </si>
  <si>
    <t>新特能源合计7个</t>
    <phoneticPr fontId="8" type="noConversion"/>
  </si>
  <si>
    <t>新特能源公司合计3个</t>
    <phoneticPr fontId="8" type="noConversion"/>
  </si>
  <si>
    <t>新能源产业合计18个</t>
    <phoneticPr fontId="8" type="noConversion"/>
  </si>
  <si>
    <t>新能源产业合计12个</t>
    <phoneticPr fontId="8" type="noConversion"/>
  </si>
  <si>
    <t>天池能源公司</t>
    <phoneticPr fontId="8" type="noConversion"/>
  </si>
  <si>
    <t>南露天矿</t>
    <phoneticPr fontId="8" type="noConversion"/>
  </si>
  <si>
    <t>新疆天池能源有限责任公司（南露天煤矿）</t>
    <phoneticPr fontId="8" type="noConversion"/>
  </si>
  <si>
    <t>特变电工新疆能源有限责任公司</t>
    <phoneticPr fontId="8" type="noConversion"/>
  </si>
  <si>
    <t>运销公司</t>
    <phoneticPr fontId="8" type="noConversion"/>
  </si>
  <si>
    <t>天池能源销售公司</t>
    <phoneticPr fontId="8" type="noConversion"/>
  </si>
  <si>
    <t>贸易公司</t>
    <phoneticPr fontId="8" type="noConversion"/>
  </si>
  <si>
    <t>小计4个</t>
    <phoneticPr fontId="8" type="noConversion"/>
  </si>
  <si>
    <t>小计3个</t>
    <phoneticPr fontId="8" type="noConversion"/>
  </si>
  <si>
    <t>能动公司</t>
    <phoneticPr fontId="8" type="noConversion"/>
  </si>
  <si>
    <t>动力厂</t>
    <phoneticPr fontId="8" type="noConversion"/>
  </si>
  <si>
    <t xml:space="preserve">特变电工股份有限公司能源动力分公司动力厂 </t>
    <phoneticPr fontId="8" type="noConversion"/>
  </si>
  <si>
    <t>总配电车间</t>
    <phoneticPr fontId="8" type="noConversion"/>
  </si>
  <si>
    <t>特变电工股份有限公司能源动力分公司总配电车间</t>
    <phoneticPr fontId="8" type="noConversion"/>
  </si>
  <si>
    <t>工程公司</t>
    <phoneticPr fontId="8" type="noConversion"/>
  </si>
  <si>
    <t>特变电工股份有限公司能源动力分公司工程公司</t>
    <phoneticPr fontId="8" type="noConversion"/>
  </si>
  <si>
    <t>绿化部</t>
    <phoneticPr fontId="8" type="noConversion"/>
  </si>
  <si>
    <t>不属于项目公司，且规模较小，建议从系统里取消</t>
    <phoneticPr fontId="8" type="noConversion"/>
  </si>
  <si>
    <t>物业公司</t>
    <phoneticPr fontId="8" type="noConversion"/>
  </si>
  <si>
    <t>小计5个</t>
    <phoneticPr fontId="8" type="noConversion"/>
  </si>
  <si>
    <t>能源产业合计9个</t>
    <phoneticPr fontId="8" type="noConversion"/>
  </si>
  <si>
    <t>能源产业合计6个</t>
    <phoneticPr fontId="8" type="noConversion"/>
  </si>
  <si>
    <t>高纯铝制品公司</t>
    <phoneticPr fontId="8" type="noConversion"/>
  </si>
  <si>
    <t>合金材料公司</t>
    <phoneticPr fontId="8" type="noConversion"/>
  </si>
  <si>
    <t>铝箔公司</t>
    <phoneticPr fontId="8" type="noConversion"/>
  </si>
  <si>
    <t>电极箔公司</t>
    <phoneticPr fontId="8" type="noConversion"/>
  </si>
  <si>
    <t>金属结构与炭素材料公司</t>
    <phoneticPr fontId="8" type="noConversion"/>
  </si>
  <si>
    <t>五元电线电缆厂</t>
    <phoneticPr fontId="8" type="noConversion"/>
  </si>
  <si>
    <t>改名</t>
    <phoneticPr fontId="8" type="noConversion"/>
  </si>
  <si>
    <t>新疆五元电线电缆有限公司</t>
    <phoneticPr fontId="8" type="noConversion"/>
  </si>
  <si>
    <t>热电公司</t>
    <phoneticPr fontId="8" type="noConversion"/>
  </si>
  <si>
    <t>动力保障公司</t>
    <phoneticPr fontId="8" type="noConversion"/>
  </si>
  <si>
    <t>新疆众和动力保障公司</t>
    <phoneticPr fontId="8" type="noConversion"/>
  </si>
  <si>
    <t>现代物流公司</t>
    <phoneticPr fontId="8" type="noConversion"/>
  </si>
  <si>
    <t>新疆众和现代物流有限责任公司</t>
    <phoneticPr fontId="8" type="noConversion"/>
  </si>
  <si>
    <t>新疆众和进出口有限公司</t>
    <phoneticPr fontId="8" type="noConversion"/>
  </si>
  <si>
    <t>经纬众和公司</t>
    <phoneticPr fontId="8" type="noConversion"/>
  </si>
  <si>
    <t>新疆经纬众和环保科技有限公司</t>
    <phoneticPr fontId="8" type="noConversion"/>
  </si>
  <si>
    <t>冶金建设工程公司</t>
    <phoneticPr fontId="8" type="noConversion"/>
  </si>
  <si>
    <t>电力建设工程公司</t>
    <phoneticPr fontId="8" type="noConversion"/>
  </si>
  <si>
    <t>服务公司</t>
    <phoneticPr fontId="8" type="noConversion"/>
  </si>
  <si>
    <t>铝苑物业公司</t>
    <phoneticPr fontId="8" type="noConversion"/>
  </si>
  <si>
    <t>矿业公司</t>
  </si>
  <si>
    <t>小计16个</t>
    <phoneticPr fontId="8" type="noConversion"/>
  </si>
  <si>
    <t>小计13个</t>
    <phoneticPr fontId="8" type="noConversion"/>
  </si>
  <si>
    <t>特变电工山东沈变电气设备有限公司</t>
    <phoneticPr fontId="26" type="noConversion"/>
  </si>
  <si>
    <t>特变电工南方新能源科技有限公司</t>
    <phoneticPr fontId="26" type="noConversion"/>
  </si>
  <si>
    <t>特变电工超高压电气有限公司</t>
    <phoneticPr fontId="26" type="noConversion"/>
  </si>
  <si>
    <t>西北电线电缆检测中心有限公司</t>
    <phoneticPr fontId="26" type="noConversion"/>
  </si>
  <si>
    <t>销售收入-工程业务收入</t>
    <phoneticPr fontId="8" type="noConversion"/>
  </si>
  <si>
    <t>销售收入-其他收入</t>
    <phoneticPr fontId="8" type="noConversion"/>
  </si>
  <si>
    <t>按业务类型分：</t>
    <phoneticPr fontId="8" type="noConversion"/>
  </si>
  <si>
    <t>按回款方式分：</t>
    <phoneticPr fontId="8" type="noConversion"/>
  </si>
  <si>
    <t xml:space="preserve"> 现金</t>
    <phoneticPr fontId="8" type="noConversion"/>
  </si>
  <si>
    <t>销量</t>
    <phoneticPr fontId="8" type="noConversion"/>
  </si>
  <si>
    <r>
      <t>电极箔</t>
    </r>
    <r>
      <rPr>
        <sz val="10"/>
        <color rgb="FFFF0000"/>
        <rFont val="微软雅黑"/>
        <family val="2"/>
        <charset val="134"/>
      </rPr>
      <t>（万平米）</t>
    </r>
    <phoneticPr fontId="8" type="noConversion"/>
  </si>
  <si>
    <t>制造业（业务口径）</t>
  </si>
  <si>
    <t>工程业务（业务口径）</t>
  </si>
  <si>
    <t>物流贸易（业务口径）</t>
  </si>
  <si>
    <t>这个表是通过第一个表计算出来</t>
    <phoneticPr fontId="5" type="noConversion"/>
  </si>
  <si>
    <t>计划值手填</t>
    <phoneticPr fontId="5" type="noConversion"/>
  </si>
  <si>
    <t>实际值是从NC里面取：</t>
    <phoneticPr fontId="5" type="noConversion"/>
  </si>
  <si>
    <t>实际值就是当前一个月的实际值/产量（库存商品的借方金额）</t>
    <phoneticPr fontId="5" type="noConversion"/>
  </si>
  <si>
    <t>吨煤成本分析表</t>
    <phoneticPr fontId="5" type="noConversion"/>
  </si>
  <si>
    <t>吨煤成本趋势分析表</t>
    <phoneticPr fontId="5" type="noConversion"/>
  </si>
  <si>
    <t>账面净额</t>
    <phoneticPr fontId="5" type="noConversion"/>
  </si>
  <si>
    <t>煤炭业务利润</t>
    <phoneticPr fontId="8" type="noConversion"/>
  </si>
  <si>
    <t xml:space="preserve"> 项目资金利润</t>
    <phoneticPr fontId="5" type="noConversion"/>
  </si>
  <si>
    <t>制造业利润</t>
    <phoneticPr fontId="8" type="noConversion"/>
  </si>
  <si>
    <t>其中：多晶硅利润</t>
    <phoneticPr fontId="8" type="noConversion"/>
  </si>
  <si>
    <t>其中：加气块利润</t>
    <phoneticPr fontId="8" type="noConversion"/>
  </si>
  <si>
    <t xml:space="preserve"> 集成服务业务（含工程和检测修试）利润</t>
    <phoneticPr fontId="5" type="noConversion"/>
  </si>
  <si>
    <t>其中：检测修试利润</t>
    <phoneticPr fontId="8" type="noConversion"/>
  </si>
  <si>
    <t xml:space="preserve"> 物流贸易利润</t>
    <phoneticPr fontId="5" type="noConversion"/>
  </si>
  <si>
    <t>运营商利润</t>
    <phoneticPr fontId="8" type="noConversion"/>
  </si>
  <si>
    <t xml:space="preserve"> 其他利润</t>
    <phoneticPr fontId="5" type="noConversion"/>
  </si>
  <si>
    <t>多晶硅国内收入</t>
    <phoneticPr fontId="8" type="noConversion"/>
  </si>
  <si>
    <t>加气块国内收入</t>
    <phoneticPr fontId="8" type="noConversion"/>
  </si>
  <si>
    <t>多晶硅国际收入</t>
    <phoneticPr fontId="8" type="noConversion"/>
  </si>
  <si>
    <t>—加气块国内应收</t>
    <phoneticPr fontId="8" type="noConversion"/>
  </si>
  <si>
    <t>—多晶硅国内应收</t>
    <phoneticPr fontId="8" type="noConversion"/>
  </si>
  <si>
    <t>—多晶硅国际应收</t>
    <phoneticPr fontId="8" type="noConversion"/>
  </si>
  <si>
    <t>制造业不含税产值</t>
    <phoneticPr fontId="8" type="noConversion"/>
  </si>
  <si>
    <r>
      <rPr>
        <sz val="9"/>
        <color rgb="FFFF0000"/>
        <rFont val="微软雅黑"/>
        <family val="2"/>
        <charset val="134"/>
      </rPr>
      <t xml:space="preserve">产量：              </t>
    </r>
    <r>
      <rPr>
        <sz val="9"/>
        <color theme="1"/>
        <rFont val="微软雅黑"/>
        <family val="2"/>
        <charset val="134"/>
      </rPr>
      <t>变压器(万KVA)</t>
    </r>
    <phoneticPr fontId="8" type="noConversion"/>
  </si>
  <si>
    <t>应收账款-制造业应收</t>
    <phoneticPr fontId="5" type="noConversion"/>
  </si>
  <si>
    <t>2016年期初结余</t>
    <phoneticPr fontId="8" type="noConversion"/>
  </si>
  <si>
    <t>值从NC取</t>
    <phoneticPr fontId="5" type="noConversion"/>
  </si>
  <si>
    <t>这个表是南矿和疆二矿有一个下拉表</t>
    <phoneticPr fontId="5" type="noConversion"/>
  </si>
  <si>
    <t>上年度</t>
    <phoneticPr fontId="5" type="noConversion"/>
  </si>
  <si>
    <t>跌价准备</t>
    <phoneticPr fontId="5" type="noConversion"/>
  </si>
  <si>
    <r>
      <t>表1 完工产品盈利能力变化趋势（毛利率）</t>
    </r>
    <r>
      <rPr>
        <sz val="22"/>
        <color theme="1"/>
        <rFont val="宋体"/>
        <family val="3"/>
        <charset val="134"/>
        <scheme val="minor"/>
      </rPr>
      <t xml:space="preserve"> (变压器)</t>
    </r>
    <phoneticPr fontId="8" type="noConversion"/>
  </si>
  <si>
    <r>
      <t xml:space="preserve">表1 完工产品盈利能力变化趋势（毛利率） </t>
    </r>
    <r>
      <rPr>
        <sz val="26"/>
        <color theme="1"/>
        <rFont val="宋体"/>
        <family val="3"/>
        <charset val="134"/>
        <scheme val="minor"/>
      </rPr>
      <t>(线缆)</t>
    </r>
    <phoneticPr fontId="5" type="noConversion"/>
  </si>
  <si>
    <t>变压器</t>
    <phoneticPr fontId="8" type="noConversion"/>
  </si>
  <si>
    <t>生产单元
（项目公司）</t>
    <phoneticPr fontId="8" type="noConversion"/>
  </si>
  <si>
    <t>当年可供履约订单总量</t>
    <phoneticPr fontId="26" type="noConversion"/>
  </si>
  <si>
    <t>n+1月订单量</t>
    <phoneticPr fontId="8" type="noConversion"/>
  </si>
  <si>
    <t>n+2月订单量</t>
    <phoneticPr fontId="8" type="noConversion"/>
  </si>
  <si>
    <t>n+3月订单量</t>
    <phoneticPr fontId="8" type="noConversion"/>
  </si>
  <si>
    <t>n+4月订单量</t>
    <phoneticPr fontId="8" type="noConversion"/>
  </si>
  <si>
    <t>n+5月订单量</t>
    <phoneticPr fontId="8" type="noConversion"/>
  </si>
  <si>
    <t>n+6月订单量</t>
    <phoneticPr fontId="8" type="noConversion"/>
  </si>
  <si>
    <t>n+6月以后可供履约订单</t>
    <phoneticPr fontId="26" type="noConversion"/>
  </si>
  <si>
    <t>次年及以后可供履约订单排产值</t>
    <phoneticPr fontId="26" type="noConversion"/>
  </si>
  <si>
    <t>交货期待定</t>
    <phoneticPr fontId="26" type="noConversion"/>
  </si>
  <si>
    <t>直流变压器</t>
    <phoneticPr fontId="8" type="noConversion"/>
  </si>
  <si>
    <t>输变电产业延伸类</t>
    <phoneticPr fontId="8" type="noConversion"/>
  </si>
  <si>
    <t>线缆</t>
    <phoneticPr fontId="8" type="noConversion"/>
  </si>
  <si>
    <t>月产出能力（产值）</t>
    <phoneticPr fontId="26" type="noConversion"/>
  </si>
  <si>
    <t>未履约订单总额</t>
  </si>
  <si>
    <t>当年未履约订单总量</t>
    <phoneticPr fontId="26" type="noConversion"/>
  </si>
  <si>
    <t>n+1月订单量</t>
    <phoneticPr fontId="26" type="noConversion"/>
  </si>
  <si>
    <t>n+2月订单量</t>
    <phoneticPr fontId="26" type="noConversion"/>
  </si>
  <si>
    <t>n+3月订单量</t>
    <phoneticPr fontId="26" type="noConversion"/>
  </si>
  <si>
    <t>n+3月以后
履约订单</t>
    <phoneticPr fontId="26" type="noConversion"/>
  </si>
  <si>
    <t>次年及以后可供履约订单排产值</t>
    <phoneticPr fontId="8" type="noConversion"/>
  </si>
  <si>
    <t>外协</t>
    <phoneticPr fontId="26" type="noConversion"/>
  </si>
  <si>
    <t>已排产</t>
  </si>
  <si>
    <t>未排产</t>
  </si>
  <si>
    <t>产能发挥率</t>
    <phoneticPr fontId="26" type="noConversion"/>
  </si>
  <si>
    <t>产品类别</t>
    <phoneticPr fontId="8" type="noConversion"/>
  </si>
  <si>
    <t>当年年未履约订单总量</t>
    <phoneticPr fontId="26" type="noConversion"/>
  </si>
  <si>
    <t>高压交联电缆</t>
    <phoneticPr fontId="8" type="noConversion"/>
  </si>
  <si>
    <t>中压交联电缆</t>
    <phoneticPr fontId="8" type="noConversion"/>
  </si>
  <si>
    <t>低压交联电缆</t>
    <phoneticPr fontId="8" type="noConversion"/>
  </si>
  <si>
    <t>交流变压器</t>
    <phoneticPr fontId="5" type="noConversion"/>
  </si>
  <si>
    <t>成套项目(国内工程)</t>
    <phoneticPr fontId="5" type="noConversion"/>
  </si>
  <si>
    <t xml:space="preserve">        输变电-EPC模式</t>
  </si>
  <si>
    <t xml:space="preserve">        输变电-BT模式</t>
  </si>
  <si>
    <t xml:space="preserve">        输变电-其他模式</t>
  </si>
  <si>
    <t>成套项目(国际工程)</t>
    <phoneticPr fontId="5" type="noConversion"/>
  </si>
  <si>
    <t>会议费收入</t>
  </si>
  <si>
    <t>物业费收入</t>
  </si>
  <si>
    <t>劳务收入</t>
  </si>
  <si>
    <t>花苗收入</t>
  </si>
  <si>
    <t>住宿收入</t>
  </si>
  <si>
    <t>机票代理收入</t>
  </si>
  <si>
    <t>日用百货收入</t>
  </si>
  <si>
    <t>电费收入</t>
  </si>
  <si>
    <t>水汽暖收入</t>
  </si>
  <si>
    <t>餐饮收入</t>
  </si>
  <si>
    <t>其他收入</t>
  </si>
  <si>
    <t>手动填写</t>
    <phoneticPr fontId="5" type="noConversion"/>
  </si>
  <si>
    <t>红色是填入的 黑色是计算的</t>
    <phoneticPr fontId="5" type="noConversion"/>
  </si>
  <si>
    <t>成套项目(国际工程)</t>
    <phoneticPr fontId="5" type="noConversion"/>
  </si>
  <si>
    <t>成套项目(国内工程)</t>
    <phoneticPr fontId="5" type="noConversion"/>
  </si>
  <si>
    <t>表1 未履约订单毛利水平测算 (变压器)</t>
    <phoneticPr fontId="8" type="noConversion"/>
  </si>
  <si>
    <t>需要让各个单位录入成本和收入</t>
    <phoneticPr fontId="5" type="noConversion"/>
  </si>
  <si>
    <t>成套项目(国内工程)</t>
    <phoneticPr fontId="5" type="noConversion"/>
  </si>
  <si>
    <t>成套项目(国际工程)</t>
    <phoneticPr fontId="5" type="noConversion"/>
  </si>
  <si>
    <r>
      <t>合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计</t>
    </r>
    <phoneticPr fontId="5" type="noConversion"/>
  </si>
  <si>
    <t>小计</t>
    <phoneticPr fontId="8" type="noConversion"/>
  </si>
  <si>
    <t>线缆</t>
    <phoneticPr fontId="5" type="noConversion"/>
  </si>
  <si>
    <t>变压器</t>
    <phoneticPr fontId="5" type="noConversion"/>
  </si>
  <si>
    <t>录入的方式是以每个月为录入方式，展示的时候是12个月一起展示</t>
    <phoneticPr fontId="5" type="noConversion"/>
  </si>
  <si>
    <t>这个表标红的部分可以不展示出来，也可以展示出来，需要评估一下是否好做</t>
    <phoneticPr fontId="5" type="noConversion"/>
  </si>
  <si>
    <t>手动录入</t>
    <phoneticPr fontId="5" type="noConversion"/>
  </si>
  <si>
    <t>需要手动录入数据</t>
    <phoneticPr fontId="5" type="noConversion"/>
  </si>
  <si>
    <t>手动录入数据</t>
    <phoneticPr fontId="5" type="noConversion"/>
  </si>
  <si>
    <t>手动录入数据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</si>
</sst>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.00_ "/>
    <numFmt numFmtId="177" formatCode="0.00_ "/>
    <numFmt numFmtId="178" formatCode="0_ "/>
  </numFmts>
  <fonts count="10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Times New Roman"/>
      <family val="1"/>
    </font>
    <font>
      <sz val="16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.5"/>
      <color rgb="FFFF0000"/>
      <name val="宋体"/>
      <family val="3"/>
      <charset val="134"/>
    </font>
    <font>
      <b/>
      <sz val="10.5"/>
      <color rgb="FFFF0000"/>
      <name val="Times New Roman"/>
      <family val="1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2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7.55"/>
      <color indexed="8"/>
      <name val="宋体"/>
      <family val="3"/>
      <charset val="134"/>
    </font>
    <font>
      <sz val="8.85"/>
      <color indexed="8"/>
      <name val="宋体"/>
      <family val="3"/>
      <charset val="134"/>
    </font>
    <font>
      <sz val="24"/>
      <color rgb="FFFF0000"/>
      <name val="宋体"/>
      <family val="3"/>
      <charset val="134"/>
      <scheme val="minor"/>
    </font>
    <font>
      <b/>
      <sz val="20"/>
      <name val="宋体"/>
      <family val="3"/>
      <charset val="134"/>
    </font>
    <font>
      <b/>
      <sz val="24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Arial"/>
      <family val="2"/>
    </font>
    <font>
      <sz val="9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22"/>
      <color rgb="FFFF0000"/>
      <name val="宋体"/>
      <family val="2"/>
      <scheme val="minor"/>
    </font>
    <font>
      <sz val="22"/>
      <color rgb="FFFF0000"/>
      <name val="宋体"/>
      <family val="3"/>
      <charset val="134"/>
      <scheme val="minor"/>
    </font>
    <font>
      <sz val="18"/>
      <color rgb="FFFF0000"/>
      <name val="宋体"/>
      <family val="2"/>
      <scheme val="minor"/>
    </font>
    <font>
      <sz val="18"/>
      <color rgb="FFFF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rgb="FF000000"/>
      <name val="Calibri"/>
      <family val="2"/>
    </font>
    <font>
      <b/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.5"/>
      <name val="Calibri"/>
      <family val="2"/>
    </font>
    <font>
      <sz val="22"/>
      <color rgb="FFFF0000"/>
      <name val="宋体"/>
      <family val="2"/>
      <charset val="134"/>
      <scheme val="minor"/>
    </font>
    <font>
      <sz val="16"/>
      <color theme="1"/>
      <name val="仿宋_GB2312"/>
      <family val="3"/>
      <charset val="134"/>
    </font>
    <font>
      <b/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2"/>
      <color theme="1"/>
      <name val="仿宋_GB2312"/>
      <family val="3"/>
      <charset val="134"/>
    </font>
    <font>
      <sz val="10.5"/>
      <color rgb="FF000000"/>
      <name val="仿宋_GB2312"/>
      <family val="3"/>
      <charset val="134"/>
    </font>
    <font>
      <sz val="10.5"/>
      <color theme="1"/>
      <name val="仿宋_GB2312"/>
      <family val="3"/>
      <charset val="134"/>
    </font>
    <font>
      <sz val="10.5"/>
      <color rgb="FFFF0000"/>
      <name val="仿宋_GB2312"/>
      <family val="3"/>
      <charset val="134"/>
    </font>
    <font>
      <sz val="10.5"/>
      <color theme="1"/>
      <name val="宋体"/>
      <family val="3"/>
      <charset val="134"/>
    </font>
    <font>
      <sz val="9"/>
      <color rgb="FF000000"/>
      <name val="Arial"/>
      <family val="2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B0F0"/>
      <name val="微软雅黑"/>
      <family val="2"/>
      <charset val="134"/>
    </font>
    <font>
      <sz val="9"/>
      <color rgb="FF0000CC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1"/>
      <name val="Tahoma"/>
      <family val="2"/>
    </font>
    <font>
      <sz val="16"/>
      <color theme="1"/>
      <name val="方正小标宋简体"/>
      <family val="4"/>
      <charset val="134"/>
    </font>
    <font>
      <b/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Times New Roman"/>
      <family val="1"/>
    </font>
    <font>
      <b/>
      <sz val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color theme="1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宋体"/>
      <family val="2"/>
      <charset val="134"/>
      <scheme val="minor"/>
    </font>
    <font>
      <sz val="10"/>
      <color rgb="FF00B0F0"/>
      <name val="微软雅黑"/>
      <family val="2"/>
      <charset val="134"/>
    </font>
    <font>
      <sz val="10"/>
      <color rgb="FF0000CC"/>
      <name val="微软雅黑"/>
      <family val="2"/>
      <charset val="134"/>
    </font>
    <font>
      <b/>
      <sz val="10"/>
      <color rgb="FFFF0000"/>
      <name val="宋体"/>
      <family val="3"/>
      <charset val="134"/>
      <scheme val="minor"/>
    </font>
    <font>
      <sz val="9"/>
      <color rgb="FF7030A0"/>
      <name val="微软雅黑"/>
      <family val="2"/>
      <charset val="134"/>
    </font>
    <font>
      <sz val="22"/>
      <color theme="1"/>
      <name val="宋体"/>
      <family val="3"/>
      <charset val="134"/>
      <scheme val="minor"/>
    </font>
    <font>
      <sz val="2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28"/>
      <color rgb="FFFF0000"/>
      <name val="宋体"/>
      <family val="2"/>
      <charset val="134"/>
      <scheme val="minor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 tint="4.9989318521683403E-2"/>
      <name val="宋体"/>
      <family val="3"/>
      <charset val="134"/>
      <scheme val="minor"/>
    </font>
    <font>
      <sz val="10"/>
      <color rgb="FF0000FF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26"/>
      <color rgb="FFFF0000"/>
      <name val="宋体"/>
      <family val="3"/>
      <charset val="134"/>
    </font>
    <font>
      <sz val="26"/>
      <color rgb="FFFF0000"/>
      <name val="宋体"/>
      <family val="2"/>
      <scheme val="minor"/>
    </font>
    <font>
      <sz val="10.5"/>
      <color rgb="FFFF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6" fillId="0" borderId="0">
      <alignment vertical="top"/>
    </xf>
    <xf numFmtId="0" fontId="3" fillId="0" borderId="0">
      <alignment vertical="center"/>
    </xf>
    <xf numFmtId="0" fontId="1" fillId="0" borderId="0">
      <alignment vertical="center"/>
    </xf>
    <xf numFmtId="0" fontId="74" fillId="0" borderId="0"/>
    <xf numFmtId="0" fontId="27" fillId="0" borderId="0"/>
  </cellStyleXfs>
  <cellXfs count="492">
    <xf numFmtId="0" fontId="0" fillId="0" borderId="0" xfId="0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/>
    <xf numFmtId="0" fontId="7" fillId="5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/>
    <xf numFmtId="0" fontId="0" fillId="0" borderId="0" xfId="0" applyFill="1" applyAlignment="1">
      <alignment vertical="center"/>
    </xf>
    <xf numFmtId="0" fontId="7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wrapText="1"/>
    </xf>
    <xf numFmtId="0" fontId="14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left" vertical="center"/>
    </xf>
    <xf numFmtId="0" fontId="20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21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7" fillId="6" borderId="0" xfId="0" applyFont="1" applyFill="1" applyAlignment="1">
      <alignment vertical="center"/>
    </xf>
    <xf numFmtId="49" fontId="27" fillId="6" borderId="0" xfId="0" applyNumberFormat="1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vertical="center"/>
    </xf>
    <xf numFmtId="4" fontId="28" fillId="7" borderId="7" xfId="0" applyNumberFormat="1" applyFont="1" applyFill="1" applyBorder="1" applyAlignment="1" applyProtection="1">
      <alignment horizontal="right" vertical="center"/>
    </xf>
    <xf numFmtId="0" fontId="27" fillId="6" borderId="1" xfId="0" applyFont="1" applyFill="1" applyBorder="1" applyAlignment="1">
      <alignment vertical="center" wrapText="1" shrinkToFit="1"/>
    </xf>
    <xf numFmtId="2" fontId="29" fillId="7" borderId="7" xfId="0" applyNumberFormat="1" applyFont="1" applyFill="1" applyBorder="1" applyAlignment="1" applyProtection="1">
      <alignment horizontal="right" vertical="center"/>
    </xf>
    <xf numFmtId="2" fontId="28" fillId="7" borderId="7" xfId="0" applyNumberFormat="1" applyFont="1" applyFill="1" applyBorder="1" applyAlignment="1" applyProtection="1">
      <alignment horizontal="right" vertical="center"/>
    </xf>
    <xf numFmtId="176" fontId="27" fillId="0" borderId="1" xfId="0" applyNumberFormat="1" applyFont="1" applyBorder="1" applyAlignment="1">
      <alignment vertical="center" shrinkToFit="1"/>
    </xf>
    <xf numFmtId="176" fontId="27" fillId="0" borderId="1" xfId="0" applyNumberFormat="1" applyFont="1" applyBorder="1" applyAlignment="1" applyProtection="1">
      <alignment vertical="center" shrinkToFit="1"/>
    </xf>
    <xf numFmtId="176" fontId="27" fillId="6" borderId="1" xfId="0" applyNumberFormat="1" applyFont="1" applyFill="1" applyBorder="1" applyAlignment="1">
      <alignment vertical="center" shrinkToFit="1"/>
    </xf>
    <xf numFmtId="0" fontId="27" fillId="6" borderId="1" xfId="0" applyFont="1" applyFill="1" applyBorder="1" applyAlignment="1">
      <alignment horizontal="center" vertical="center" shrinkToFit="1"/>
    </xf>
    <xf numFmtId="2" fontId="28" fillId="7" borderId="7" xfId="0" applyNumberFormat="1" applyFont="1" applyFill="1" applyBorder="1" applyAlignment="1" applyProtection="1">
      <alignment horizontal="left" vertical="center"/>
    </xf>
    <xf numFmtId="176" fontId="27" fillId="6" borderId="1" xfId="1" applyNumberFormat="1" applyFont="1" applyFill="1" applyBorder="1" applyAlignment="1">
      <alignment vertical="center" shrinkToFit="1"/>
    </xf>
    <xf numFmtId="0" fontId="0" fillId="0" borderId="0" xfId="0" applyAlignment="1"/>
    <xf numFmtId="0" fontId="32" fillId="8" borderId="8" xfId="0" applyFont="1" applyFill="1" applyBorder="1" applyAlignment="1">
      <alignment horizontal="center" vertical="center"/>
    </xf>
    <xf numFmtId="10" fontId="32" fillId="8" borderId="8" xfId="0" applyNumberFormat="1" applyFont="1" applyFill="1" applyBorder="1" applyAlignment="1">
      <alignment horizontal="center" vertical="center" shrinkToFit="1"/>
    </xf>
    <xf numFmtId="176" fontId="32" fillId="8" borderId="8" xfId="0" applyNumberFormat="1" applyFont="1" applyFill="1" applyBorder="1" applyAlignment="1">
      <alignment horizontal="center" vertical="center"/>
    </xf>
    <xf numFmtId="0" fontId="33" fillId="8" borderId="8" xfId="0" applyFont="1" applyFill="1" applyBorder="1" applyAlignment="1">
      <alignment horizontal="right" vertical="center"/>
    </xf>
    <xf numFmtId="0" fontId="35" fillId="6" borderId="1" xfId="0" applyFont="1" applyFill="1" applyBorder="1" applyAlignment="1">
      <alignment horizontal="center" vertical="center" wrapText="1"/>
    </xf>
    <xf numFmtId="10" fontId="35" fillId="6" borderId="1" xfId="0" applyNumberFormat="1" applyFont="1" applyFill="1" applyBorder="1" applyAlignment="1">
      <alignment horizontal="center" vertical="center" wrapText="1" shrinkToFit="1"/>
    </xf>
    <xf numFmtId="176" fontId="35" fillId="6" borderId="1" xfId="0" applyNumberFormat="1" applyFont="1" applyFill="1" applyBorder="1" applyAlignment="1">
      <alignment horizontal="center" vertical="center" wrapText="1"/>
    </xf>
    <xf numFmtId="0" fontId="35" fillId="9" borderId="1" xfId="3" applyFont="1" applyFill="1" applyBorder="1" applyAlignment="1">
      <alignment horizontal="left" vertical="center" wrapText="1"/>
    </xf>
    <xf numFmtId="177" fontId="37" fillId="0" borderId="1" xfId="0" applyNumberFormat="1" applyFont="1" applyBorder="1" applyAlignment="1" applyProtection="1">
      <alignment horizontal="center" vertical="center"/>
    </xf>
    <xf numFmtId="10" fontId="35" fillId="6" borderId="1" xfId="0" applyNumberFormat="1" applyFont="1" applyFill="1" applyBorder="1" applyAlignment="1">
      <alignment horizontal="center" vertical="center" shrinkToFit="1"/>
    </xf>
    <xf numFmtId="176" fontId="27" fillId="6" borderId="1" xfId="0" applyNumberFormat="1" applyFont="1" applyFill="1" applyBorder="1" applyAlignment="1">
      <alignment horizontal="right" vertical="center" shrinkToFit="1"/>
    </xf>
    <xf numFmtId="10" fontId="35" fillId="6" borderId="1" xfId="0" applyNumberFormat="1" applyFont="1" applyFill="1" applyBorder="1" applyAlignment="1">
      <alignment horizontal="right" vertical="center" shrinkToFit="1"/>
    </xf>
    <xf numFmtId="177" fontId="35" fillId="7" borderId="1" xfId="0" applyNumberFormat="1" applyFont="1" applyFill="1" applyBorder="1" applyAlignment="1" applyProtection="1">
      <alignment horizontal="center" vertical="center" shrinkToFit="1"/>
    </xf>
    <xf numFmtId="177" fontId="35" fillId="7" borderId="1" xfId="0" applyNumberFormat="1" applyFont="1" applyFill="1" applyBorder="1" applyAlignment="1" applyProtection="1">
      <alignment horizontal="right" vertical="center" shrinkToFit="1"/>
    </xf>
    <xf numFmtId="10" fontId="27" fillId="6" borderId="1" xfId="2" applyNumberFormat="1" applyFont="1" applyFill="1" applyBorder="1" applyAlignment="1">
      <alignment horizontal="center" vertical="center" shrinkToFit="1"/>
    </xf>
    <xf numFmtId="177" fontId="27" fillId="0" borderId="1" xfId="0" applyNumberFormat="1" applyFont="1" applyBorder="1" applyAlignment="1" applyProtection="1">
      <alignment vertical="center" shrinkToFit="1"/>
    </xf>
    <xf numFmtId="4" fontId="35" fillId="7" borderId="1" xfId="0" applyNumberFormat="1" applyFont="1" applyFill="1" applyBorder="1" applyAlignment="1" applyProtection="1">
      <alignment horizontal="right" vertical="center" shrinkToFit="1"/>
    </xf>
    <xf numFmtId="0" fontId="35" fillId="6" borderId="1" xfId="0" applyFont="1" applyFill="1" applyBorder="1" applyAlignment="1">
      <alignment vertical="center" wrapText="1"/>
    </xf>
    <xf numFmtId="0" fontId="35" fillId="7" borderId="1" xfId="0" applyFont="1" applyFill="1" applyBorder="1" applyAlignment="1" applyProtection="1">
      <alignment horizontal="right" vertical="center" shrinkToFit="1"/>
    </xf>
    <xf numFmtId="0" fontId="27" fillId="6" borderId="1" xfId="0" applyFont="1" applyFill="1" applyBorder="1" applyAlignment="1">
      <alignment vertical="center" wrapText="1"/>
    </xf>
    <xf numFmtId="177" fontId="27" fillId="0" borderId="1" xfId="0" applyNumberFormat="1" applyFont="1" applyFill="1" applyBorder="1" applyAlignment="1" applyProtection="1">
      <alignment vertical="center" shrinkToFit="1"/>
    </xf>
    <xf numFmtId="177" fontId="0" fillId="0" borderId="0" xfId="0" applyNumberFormat="1" applyAlignment="1" applyProtection="1"/>
    <xf numFmtId="176" fontId="27" fillId="0" borderId="1" xfId="0" applyNumberFormat="1" applyFont="1" applyBorder="1" applyAlignment="1">
      <alignment vertical="center"/>
    </xf>
    <xf numFmtId="0" fontId="35" fillId="9" borderId="1" xfId="3" applyFont="1" applyFill="1" applyBorder="1" applyAlignment="1">
      <alignment horizontal="left" vertical="center" shrinkToFit="1"/>
    </xf>
    <xf numFmtId="176" fontId="27" fillId="0" borderId="1" xfId="0" applyNumberFormat="1" applyFont="1" applyFill="1" applyBorder="1" applyAlignment="1">
      <alignment vertical="center" shrinkToFit="1"/>
    </xf>
    <xf numFmtId="0" fontId="27" fillId="6" borderId="1" xfId="0" applyFont="1" applyFill="1" applyBorder="1" applyAlignment="1">
      <alignment vertical="center" shrinkToFit="1"/>
    </xf>
    <xf numFmtId="0" fontId="44" fillId="10" borderId="1" xfId="0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justify" vertical="center" wrapText="1"/>
    </xf>
    <xf numFmtId="0" fontId="18" fillId="0" borderId="1" xfId="0" applyFont="1" applyBorder="1" applyAlignment="1">
      <alignment horizontal="left" vertical="center"/>
    </xf>
    <xf numFmtId="0" fontId="47" fillId="0" borderId="1" xfId="0" applyFont="1" applyBorder="1" applyAlignment="1">
      <alignment horizontal="justify" vertical="center" wrapText="1"/>
    </xf>
    <xf numFmtId="0" fontId="47" fillId="0" borderId="1" xfId="0" applyFont="1" applyBorder="1" applyAlignment="1">
      <alignment horizontal="justify" vertical="center"/>
    </xf>
    <xf numFmtId="0" fontId="46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39" fillId="2" borderId="0" xfId="0" applyFont="1" applyFill="1"/>
    <xf numFmtId="0" fontId="4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10" borderId="1" xfId="0" applyFont="1" applyFill="1" applyBorder="1" applyAlignment="1">
      <alignment vertical="center" wrapText="1"/>
    </xf>
    <xf numFmtId="0" fontId="49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0" fontId="49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righ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5" borderId="2" xfId="0" applyFill="1" applyBorder="1" applyAlignment="1">
      <alignment vertical="center"/>
    </xf>
    <xf numFmtId="0" fontId="50" fillId="5" borderId="2" xfId="0" applyFont="1" applyFill="1" applyBorder="1" applyAlignment="1">
      <alignment horizontal="center" vertical="center" wrapText="1"/>
    </xf>
    <xf numFmtId="178" fontId="50" fillId="5" borderId="2" xfId="0" applyNumberFormat="1" applyFont="1" applyFill="1" applyBorder="1" applyAlignment="1">
      <alignment horizontal="center" vertical="center" wrapText="1"/>
    </xf>
    <xf numFmtId="0" fontId="38" fillId="2" borderId="0" xfId="0" applyFont="1" applyFill="1" applyAlignment="1"/>
    <xf numFmtId="0" fontId="39" fillId="2" borderId="0" xfId="0" applyFont="1" applyFill="1" applyAlignment="1"/>
    <xf numFmtId="0" fontId="19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vertical="center"/>
    </xf>
    <xf numFmtId="0" fontId="3" fillId="2" borderId="0" xfId="4" applyFill="1">
      <alignment vertical="center"/>
    </xf>
    <xf numFmtId="0" fontId="3" fillId="2" borderId="1" xfId="4" applyFill="1" applyBorder="1">
      <alignment vertical="center"/>
    </xf>
    <xf numFmtId="0" fontId="50" fillId="2" borderId="1" xfId="4" applyFont="1" applyFill="1" applyBorder="1" applyAlignment="1">
      <alignment horizontal="center" vertical="center" wrapText="1"/>
    </xf>
    <xf numFmtId="0" fontId="26" fillId="2" borderId="1" xfId="4" applyFont="1" applyFill="1" applyBorder="1" applyAlignment="1">
      <alignment horizontal="center" vertical="center" wrapText="1"/>
    </xf>
    <xf numFmtId="0" fontId="51" fillId="2" borderId="0" xfId="4" applyFont="1" applyFill="1">
      <alignment vertical="center"/>
    </xf>
    <xf numFmtId="178" fontId="50" fillId="2" borderId="1" xfId="4" applyNumberFormat="1" applyFont="1" applyFill="1" applyBorder="1" applyAlignment="1">
      <alignment horizontal="center" vertical="center" wrapText="1"/>
    </xf>
    <xf numFmtId="178" fontId="26" fillId="2" borderId="1" xfId="4" applyNumberFormat="1" applyFont="1" applyFill="1" applyBorder="1" applyAlignment="1">
      <alignment horizontal="center" vertical="center" wrapText="1"/>
    </xf>
    <xf numFmtId="0" fontId="53" fillId="2" borderId="5" xfId="4" applyFont="1" applyFill="1" applyBorder="1">
      <alignment vertical="center"/>
    </xf>
    <xf numFmtId="0" fontId="41" fillId="2" borderId="16" xfId="4" applyFont="1" applyFill="1" applyBorder="1">
      <alignment vertical="center"/>
    </xf>
    <xf numFmtId="0" fontId="54" fillId="2" borderId="1" xfId="0" applyFont="1" applyFill="1" applyBorder="1" applyAlignment="1">
      <alignment horizontal="left" vertical="top" wrapText="1"/>
    </xf>
    <xf numFmtId="0" fontId="17" fillId="2" borderId="26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wrapText="1"/>
    </xf>
    <xf numFmtId="0" fontId="5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4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45" fillId="0" borderId="1" xfId="0" applyFont="1" applyFill="1" applyBorder="1" applyAlignment="1">
      <alignment horizontal="center" vertical="center" wrapText="1"/>
    </xf>
    <xf numFmtId="0" fontId="48" fillId="0" borderId="1" xfId="0" applyFont="1" applyFill="1" applyBorder="1" applyAlignment="1">
      <alignment horizontal="center" vertical="center" wrapText="1"/>
    </xf>
    <xf numFmtId="0" fontId="62" fillId="0" borderId="1" xfId="0" applyFont="1" applyFill="1" applyBorder="1" applyAlignment="1">
      <alignment horizontal="center" vertical="center" wrapText="1"/>
    </xf>
    <xf numFmtId="0" fontId="62" fillId="0" borderId="1" xfId="0" applyFont="1" applyFill="1" applyBorder="1" applyAlignment="1">
      <alignment horizontal="center" vertical="top" wrapText="1"/>
    </xf>
    <xf numFmtId="10" fontId="6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41" fillId="2" borderId="0" xfId="4" applyFont="1" applyFill="1" applyBorder="1">
      <alignment vertical="center"/>
    </xf>
    <xf numFmtId="0" fontId="3" fillId="2" borderId="0" xfId="4" applyFill="1" applyBorder="1">
      <alignment vertical="center"/>
    </xf>
    <xf numFmtId="0" fontId="44" fillId="2" borderId="1" xfId="0" applyFont="1" applyFill="1" applyBorder="1" applyAlignment="1">
      <alignment horizontal="center" vertical="center" wrapText="1"/>
    </xf>
    <xf numFmtId="0" fontId="63" fillId="0" borderId="1" xfId="5" applyFont="1" applyFill="1" applyBorder="1" applyAlignment="1">
      <alignment horizontal="center" vertical="center" wrapText="1"/>
    </xf>
    <xf numFmtId="0" fontId="63" fillId="0" borderId="5" xfId="5" applyFont="1" applyFill="1" applyBorder="1" applyAlignment="1">
      <alignment horizontal="center" vertical="center" wrapText="1"/>
    </xf>
    <xf numFmtId="0" fontId="64" fillId="0" borderId="0" xfId="5" applyFont="1">
      <alignment vertical="center"/>
    </xf>
    <xf numFmtId="0" fontId="65" fillId="0" borderId="54" xfId="5" applyFont="1" applyFill="1" applyBorder="1" applyAlignment="1"/>
    <xf numFmtId="0" fontId="66" fillId="0" borderId="54" xfId="5" applyFont="1" applyFill="1" applyBorder="1" applyAlignment="1">
      <alignment horizontal="right"/>
    </xf>
    <xf numFmtId="0" fontId="66" fillId="5" borderId="54" xfId="5" applyFont="1" applyFill="1" applyBorder="1" applyAlignment="1">
      <alignment horizontal="right"/>
    </xf>
    <xf numFmtId="0" fontId="64" fillId="0" borderId="0" xfId="5" applyFont="1" applyFill="1">
      <alignment vertical="center"/>
    </xf>
    <xf numFmtId="0" fontId="64" fillId="0" borderId="1" xfId="5" applyFont="1" applyFill="1" applyBorder="1">
      <alignment vertical="center"/>
    </xf>
    <xf numFmtId="0" fontId="66" fillId="5" borderId="54" xfId="5" applyFont="1" applyFill="1" applyBorder="1" applyAlignment="1">
      <alignment horizontal="right" wrapText="1"/>
    </xf>
    <xf numFmtId="0" fontId="64" fillId="0" borderId="1" xfId="5" applyFont="1" applyBorder="1">
      <alignment vertical="center"/>
    </xf>
    <xf numFmtId="0" fontId="67" fillId="0" borderId="54" xfId="5" applyFont="1" applyFill="1" applyBorder="1" applyAlignment="1">
      <alignment horizontal="right"/>
    </xf>
    <xf numFmtId="0" fontId="65" fillId="0" borderId="54" xfId="5" applyFont="1" applyFill="1" applyBorder="1" applyAlignment="1">
      <alignment horizontal="left"/>
    </xf>
    <xf numFmtId="0" fontId="65" fillId="5" borderId="54" xfId="5" applyFont="1" applyFill="1" applyBorder="1" applyAlignment="1">
      <alignment horizontal="left"/>
    </xf>
    <xf numFmtId="0" fontId="64" fillId="0" borderId="1" xfId="5" applyFont="1" applyFill="1" applyBorder="1" applyAlignment="1">
      <alignment horizontal="right"/>
    </xf>
    <xf numFmtId="0" fontId="67" fillId="0" borderId="1" xfId="5" applyFont="1" applyFill="1" applyBorder="1" applyAlignment="1">
      <alignment horizontal="right"/>
    </xf>
    <xf numFmtId="0" fontId="65" fillId="0" borderId="1" xfId="5" applyFont="1" applyFill="1" applyBorder="1" applyAlignment="1">
      <alignment horizontal="left"/>
    </xf>
    <xf numFmtId="0" fontId="68" fillId="0" borderId="1" xfId="5" applyFont="1" applyFill="1" applyBorder="1" applyAlignment="1">
      <alignment horizontal="right"/>
    </xf>
    <xf numFmtId="0" fontId="64" fillId="0" borderId="1" xfId="5" applyFont="1" applyFill="1" applyBorder="1" applyAlignment="1">
      <alignment horizontal="right" vertical="center"/>
    </xf>
    <xf numFmtId="0" fontId="64" fillId="0" borderId="0" xfId="5" applyFont="1" applyFill="1" applyBorder="1" applyAlignment="1">
      <alignment horizontal="right" vertical="center"/>
    </xf>
    <xf numFmtId="0" fontId="65" fillId="0" borderId="1" xfId="5" applyFont="1" applyFill="1" applyBorder="1" applyAlignment="1"/>
    <xf numFmtId="0" fontId="66" fillId="0" borderId="1" xfId="5" applyFont="1" applyFill="1" applyBorder="1" applyAlignment="1">
      <alignment horizontal="right"/>
    </xf>
    <xf numFmtId="0" fontId="63" fillId="0" borderId="1" xfId="5" applyFont="1" applyBorder="1" applyAlignment="1">
      <alignment horizontal="center" vertical="center" wrapText="1"/>
    </xf>
    <xf numFmtId="0" fontId="69" fillId="3" borderId="1" xfId="5" applyFont="1" applyFill="1" applyBorder="1" applyAlignment="1">
      <alignment horizontal="center" vertical="center" wrapText="1"/>
    </xf>
    <xf numFmtId="0" fontId="64" fillId="3" borderId="3" xfId="5" applyFont="1" applyFill="1" applyBorder="1" applyAlignment="1">
      <alignment horizontal="center" vertical="center"/>
    </xf>
    <xf numFmtId="0" fontId="64" fillId="0" borderId="1" xfId="5" applyFont="1" applyFill="1" applyBorder="1" applyAlignment="1">
      <alignment horizontal="center" vertical="center"/>
    </xf>
    <xf numFmtId="0" fontId="64" fillId="0" borderId="1" xfId="5" applyFont="1" applyBorder="1" applyAlignment="1">
      <alignment horizontal="center" vertical="center"/>
    </xf>
    <xf numFmtId="0" fontId="64" fillId="0" borderId="0" xfId="5" applyFont="1" applyAlignment="1">
      <alignment horizontal="center" vertical="center"/>
    </xf>
    <xf numFmtId="0" fontId="64" fillId="3" borderId="1" xfId="5" applyFont="1" applyFill="1" applyBorder="1" applyAlignment="1">
      <alignment horizontal="center" vertical="center"/>
    </xf>
    <xf numFmtId="0" fontId="64" fillId="12" borderId="1" xfId="5" applyFont="1" applyFill="1" applyBorder="1" applyAlignment="1">
      <alignment horizontal="center" vertical="center"/>
    </xf>
    <xf numFmtId="0" fontId="66" fillId="0" borderId="1" xfId="5" applyFont="1" applyBorder="1" applyAlignment="1">
      <alignment horizontal="right"/>
    </xf>
    <xf numFmtId="0" fontId="65" fillId="0" borderId="1" xfId="5" applyFont="1" applyFill="1" applyBorder="1" applyAlignment="1">
      <alignment horizontal="center" vertical="center"/>
    </xf>
    <xf numFmtId="0" fontId="65" fillId="0" borderId="1" xfId="5" applyFont="1" applyFill="1" applyBorder="1">
      <alignment vertical="center"/>
    </xf>
    <xf numFmtId="0" fontId="66" fillId="0" borderId="1" xfId="5" applyFont="1" applyFill="1" applyBorder="1" applyAlignment="1">
      <alignment horizontal="right" wrapText="1"/>
    </xf>
    <xf numFmtId="0" fontId="64" fillId="0" borderId="0" xfId="5" applyFont="1" applyFill="1" applyBorder="1" applyAlignment="1">
      <alignment horizontal="center" vertical="center"/>
    </xf>
    <xf numFmtId="0" fontId="65" fillId="2" borderId="1" xfId="5" applyFont="1" applyFill="1" applyBorder="1" applyAlignment="1">
      <alignment horizontal="center" vertical="center"/>
    </xf>
    <xf numFmtId="0" fontId="64" fillId="0" borderId="54" xfId="5" applyFont="1" applyFill="1" applyBorder="1" applyAlignment="1">
      <alignment horizontal="right"/>
    </xf>
    <xf numFmtId="0" fontId="64" fillId="0" borderId="1" xfId="5" applyFont="1" applyBorder="1" applyAlignment="1">
      <alignment horizontal="right"/>
    </xf>
    <xf numFmtId="0" fontId="64" fillId="5" borderId="54" xfId="5" applyFont="1" applyFill="1" applyBorder="1" applyAlignment="1">
      <alignment horizontal="right"/>
    </xf>
    <xf numFmtId="0" fontId="68" fillId="5" borderId="54" xfId="5" applyFont="1" applyFill="1" applyBorder="1" applyAlignment="1">
      <alignment horizontal="right"/>
    </xf>
    <xf numFmtId="0" fontId="64" fillId="13" borderId="1" xfId="5" applyFont="1" applyFill="1" applyBorder="1" applyAlignment="1">
      <alignment horizontal="right"/>
    </xf>
    <xf numFmtId="0" fontId="64" fillId="0" borderId="5" xfId="5" applyFont="1" applyFill="1" applyBorder="1" applyAlignment="1">
      <alignment horizontal="right" vertical="center"/>
    </xf>
    <xf numFmtId="0" fontId="64" fillId="0" borderId="1" xfId="5" applyFont="1" applyBorder="1" applyAlignment="1">
      <alignment horizontal="right" vertical="center"/>
    </xf>
    <xf numFmtId="0" fontId="64" fillId="0" borderId="0" xfId="5" applyFont="1" applyBorder="1">
      <alignment vertical="center"/>
    </xf>
    <xf numFmtId="0" fontId="65" fillId="0" borderId="0" xfId="5" applyFont="1" applyFill="1" applyBorder="1">
      <alignment vertical="center"/>
    </xf>
    <xf numFmtId="0" fontId="64" fillId="0" borderId="0" xfId="5" applyFont="1" applyFill="1" applyBorder="1">
      <alignment vertical="center"/>
    </xf>
    <xf numFmtId="0" fontId="64" fillId="0" borderId="0" xfId="5" applyFont="1" applyBorder="1" applyAlignment="1">
      <alignment horizontal="center" vertical="center"/>
    </xf>
    <xf numFmtId="0" fontId="71" fillId="0" borderId="8" xfId="5" applyFont="1" applyBorder="1" applyAlignment="1">
      <alignment vertical="center"/>
    </xf>
    <xf numFmtId="0" fontId="1" fillId="0" borderId="0" xfId="5">
      <alignment vertical="center"/>
    </xf>
    <xf numFmtId="0" fontId="11" fillId="0" borderId="0" xfId="5" applyFont="1">
      <alignment vertical="center"/>
    </xf>
    <xf numFmtId="0" fontId="1" fillId="0" borderId="0" xfId="5" applyAlignment="1">
      <alignment horizontal="left" vertical="center"/>
    </xf>
    <xf numFmtId="0" fontId="73" fillId="0" borderId="0" xfId="5" applyFont="1" applyAlignment="1">
      <alignment horizontal="left" vertical="center"/>
    </xf>
    <xf numFmtId="0" fontId="73" fillId="0" borderId="0" xfId="5" applyFont="1">
      <alignment vertical="center"/>
    </xf>
    <xf numFmtId="0" fontId="73" fillId="0" borderId="0" xfId="5" applyFont="1" applyAlignment="1">
      <alignment horizontal="left" vertical="center" wrapText="1"/>
    </xf>
    <xf numFmtId="0" fontId="73" fillId="0" borderId="0" xfId="5" applyFont="1" applyAlignment="1">
      <alignment vertical="center" wrapText="1"/>
    </xf>
    <xf numFmtId="0" fontId="75" fillId="0" borderId="1" xfId="6" applyFont="1" applyFill="1" applyBorder="1" applyAlignment="1">
      <alignment horizontal="left" vertical="center"/>
    </xf>
    <xf numFmtId="0" fontId="11" fillId="0" borderId="1" xfId="5" applyFont="1" applyFill="1" applyBorder="1">
      <alignment vertical="center"/>
    </xf>
    <xf numFmtId="0" fontId="11" fillId="5" borderId="1" xfId="5" applyFont="1" applyFill="1" applyBorder="1" applyAlignment="1">
      <alignment horizontal="center" vertical="center"/>
    </xf>
    <xf numFmtId="0" fontId="11" fillId="0" borderId="1" xfId="5" applyFont="1" applyBorder="1" applyAlignment="1">
      <alignment horizontal="right" vertical="center"/>
    </xf>
    <xf numFmtId="0" fontId="11" fillId="0" borderId="1" xfId="5" applyFont="1" applyBorder="1">
      <alignment vertical="center"/>
    </xf>
    <xf numFmtId="0" fontId="11" fillId="2" borderId="1" xfId="5" applyFont="1" applyFill="1" applyBorder="1" applyAlignment="1">
      <alignment horizontal="center" vertical="center"/>
    </xf>
    <xf numFmtId="0" fontId="76" fillId="5" borderId="1" xfId="5" applyFont="1" applyFill="1" applyBorder="1" applyAlignment="1">
      <alignment horizontal="center" vertical="center"/>
    </xf>
    <xf numFmtId="0" fontId="76" fillId="5" borderId="1" xfId="5" applyFont="1" applyFill="1" applyBorder="1" applyAlignment="1">
      <alignment horizontal="right" vertical="center"/>
    </xf>
    <xf numFmtId="0" fontId="75" fillId="0" borderId="1" xfId="6" applyFont="1" applyFill="1" applyBorder="1" applyAlignment="1">
      <alignment horizontal="right" vertical="center"/>
    </xf>
    <xf numFmtId="0" fontId="11" fillId="0" borderId="1" xfId="5" applyFont="1" applyBorder="1" applyAlignment="1">
      <alignment horizontal="left" vertical="center"/>
    </xf>
    <xf numFmtId="0" fontId="19" fillId="0" borderId="1" xfId="6" applyFont="1" applyFill="1" applyBorder="1" applyAlignment="1">
      <alignment horizontal="right" vertical="center"/>
    </xf>
    <xf numFmtId="0" fontId="11" fillId="0" borderId="1" xfId="5" applyFont="1" applyFill="1" applyBorder="1" applyAlignment="1">
      <alignment horizontal="right" vertical="center" wrapText="1"/>
    </xf>
    <xf numFmtId="0" fontId="76" fillId="5" borderId="1" xfId="5" applyFont="1" applyFill="1" applyBorder="1" applyAlignment="1">
      <alignment horizontal="right" vertical="center" wrapText="1"/>
    </xf>
    <xf numFmtId="0" fontId="11" fillId="0" borderId="1" xfId="5" applyFont="1" applyFill="1" applyBorder="1" applyAlignment="1">
      <alignment horizontal="right" vertical="center"/>
    </xf>
    <xf numFmtId="0" fontId="19" fillId="5" borderId="1" xfId="6" applyFont="1" applyFill="1" applyBorder="1" applyAlignment="1">
      <alignment horizontal="right" vertical="center"/>
    </xf>
    <xf numFmtId="0" fontId="11" fillId="0" borderId="1" xfId="5" applyFont="1" applyBorder="1" applyAlignment="1">
      <alignment horizontal="center" vertical="center"/>
    </xf>
    <xf numFmtId="0" fontId="19" fillId="14" borderId="1" xfId="6" applyFont="1" applyFill="1" applyBorder="1" applyAlignment="1">
      <alignment horizontal="right" vertical="center"/>
    </xf>
    <xf numFmtId="0" fontId="76" fillId="14" borderId="1" xfId="5" applyFont="1" applyFill="1" applyBorder="1" applyAlignment="1">
      <alignment horizontal="center" vertical="center"/>
    </xf>
    <xf numFmtId="0" fontId="76" fillId="14" borderId="1" xfId="5" applyFont="1" applyFill="1" applyBorder="1" applyAlignment="1">
      <alignment horizontal="right" vertical="center"/>
    </xf>
    <xf numFmtId="0" fontId="73" fillId="14" borderId="0" xfId="5" applyFont="1" applyFill="1" applyAlignment="1">
      <alignment horizontal="left" vertical="center"/>
    </xf>
    <xf numFmtId="0" fontId="72" fillId="0" borderId="1" xfId="5" applyFont="1" applyBorder="1">
      <alignment vertical="center"/>
    </xf>
    <xf numFmtId="0" fontId="77" fillId="0" borderId="0" xfId="5" applyFont="1" applyAlignment="1">
      <alignment horizontal="left" vertical="center"/>
    </xf>
    <xf numFmtId="0" fontId="77" fillId="0" borderId="0" xfId="5" applyFont="1">
      <alignment vertical="center"/>
    </xf>
    <xf numFmtId="0" fontId="72" fillId="0" borderId="1" xfId="5" applyFont="1" applyBorder="1" applyAlignment="1">
      <alignment horizontal="right" vertical="center"/>
    </xf>
    <xf numFmtId="0" fontId="11" fillId="0" borderId="0" xfId="5" applyFont="1" applyFill="1" applyAlignment="1">
      <alignment horizontal="left" vertical="center"/>
    </xf>
    <xf numFmtId="0" fontId="11" fillId="0" borderId="0" xfId="5" applyFont="1" applyAlignment="1">
      <alignment horizontal="left" vertical="center"/>
    </xf>
    <xf numFmtId="0" fontId="75" fillId="0" borderId="1" xfId="6" applyFont="1" applyFill="1" applyBorder="1" applyAlignment="1">
      <alignment horizontal="center" vertical="center"/>
    </xf>
    <xf numFmtId="0" fontId="65" fillId="0" borderId="1" xfId="5" applyFont="1" applyFill="1" applyBorder="1" applyAlignment="1">
      <alignment horizontal="left" vertical="center"/>
    </xf>
    <xf numFmtId="0" fontId="64" fillId="0" borderId="25" xfId="5" applyFont="1" applyFill="1" applyBorder="1" applyAlignment="1">
      <alignment horizontal="center" vertical="center"/>
    </xf>
    <xf numFmtId="0" fontId="64" fillId="5" borderId="1" xfId="5" applyFont="1" applyFill="1" applyBorder="1" applyAlignment="1">
      <alignment horizontal="center" vertical="center"/>
    </xf>
    <xf numFmtId="0" fontId="64" fillId="0" borderId="1" xfId="5" applyFont="1" applyFill="1" applyBorder="1" applyAlignment="1">
      <alignment horizontal="center" vertical="center" wrapText="1"/>
    </xf>
    <xf numFmtId="0" fontId="64" fillId="2" borderId="1" xfId="5" applyFont="1" applyFill="1" applyBorder="1" applyAlignment="1">
      <alignment horizontal="center" vertical="center"/>
    </xf>
    <xf numFmtId="0" fontId="78" fillId="0" borderId="1" xfId="5" applyFont="1" applyBorder="1" applyAlignment="1">
      <alignment horizontal="center" vertical="center"/>
    </xf>
    <xf numFmtId="0" fontId="65" fillId="0" borderId="0" xfId="5" applyFont="1" applyAlignment="1">
      <alignment horizontal="left" vertical="center"/>
    </xf>
    <xf numFmtId="0" fontId="65" fillId="0" borderId="1" xfId="5" applyFont="1" applyBorder="1" applyAlignment="1">
      <alignment horizontal="left" vertical="center"/>
    </xf>
    <xf numFmtId="0" fontId="65" fillId="0" borderId="0" xfId="5" applyFont="1" applyAlignment="1">
      <alignment horizontal="center" vertical="center"/>
    </xf>
    <xf numFmtId="0" fontId="79" fillId="0" borderId="1" xfId="5" applyFont="1" applyFill="1" applyBorder="1" applyAlignment="1">
      <alignment horizontal="center" vertical="center" wrapText="1"/>
    </xf>
    <xf numFmtId="0" fontId="80" fillId="0" borderId="1" xfId="5" applyFont="1" applyFill="1" applyBorder="1" applyAlignment="1">
      <alignment horizontal="left" vertical="center" wrapText="1"/>
    </xf>
    <xf numFmtId="0" fontId="1" fillId="0" borderId="1" xfId="5" applyBorder="1">
      <alignment vertical="center"/>
    </xf>
    <xf numFmtId="0" fontId="80" fillId="0" borderId="1" xfId="5" applyFont="1" applyFill="1" applyBorder="1" applyAlignment="1">
      <alignment horizontal="center" vertical="center" wrapText="1"/>
    </xf>
    <xf numFmtId="0" fontId="1" fillId="0" borderId="1" xfId="5" applyBorder="1" applyAlignment="1">
      <alignment horizontal="left" vertical="center"/>
    </xf>
    <xf numFmtId="0" fontId="64" fillId="5" borderId="1" xfId="5" applyFont="1" applyFill="1" applyBorder="1" applyAlignment="1">
      <alignment horizontal="center" vertical="center" wrapText="1"/>
    </xf>
    <xf numFmtId="0" fontId="1" fillId="0" borderId="1" xfId="5" applyFill="1" applyBorder="1">
      <alignment vertical="center"/>
    </xf>
    <xf numFmtId="0" fontId="1" fillId="0" borderId="0" xfId="5" applyAlignment="1">
      <alignment horizontal="center" vertical="center"/>
    </xf>
    <xf numFmtId="0" fontId="65" fillId="0" borderId="1" xfId="5" applyFont="1" applyFill="1" applyBorder="1" applyAlignment="1">
      <alignment horizontal="center" vertical="center" wrapText="1"/>
    </xf>
    <xf numFmtId="0" fontId="81" fillId="0" borderId="0" xfId="5" applyFont="1">
      <alignment vertical="center"/>
    </xf>
    <xf numFmtId="0" fontId="82" fillId="0" borderId="1" xfId="5" applyFont="1" applyFill="1" applyBorder="1" applyAlignment="1"/>
    <xf numFmtId="0" fontId="11" fillId="15" borderId="1" xfId="5" applyFont="1" applyFill="1" applyBorder="1" applyAlignment="1">
      <alignment horizontal="center" vertical="center"/>
    </xf>
    <xf numFmtId="0" fontId="76" fillId="15" borderId="1" xfId="5" applyFont="1" applyFill="1" applyBorder="1" applyAlignment="1">
      <alignment horizontal="center" vertical="center"/>
    </xf>
    <xf numFmtId="0" fontId="79" fillId="0" borderId="0" xfId="5" applyFont="1">
      <alignment vertical="center"/>
    </xf>
    <xf numFmtId="0" fontId="83" fillId="0" borderId="1" xfId="5" applyFont="1" applyFill="1" applyBorder="1" applyAlignment="1">
      <alignment horizontal="right"/>
    </xf>
    <xf numFmtId="0" fontId="84" fillId="0" borderId="1" xfId="5" applyFont="1" applyBorder="1">
      <alignment vertical="center"/>
    </xf>
    <xf numFmtId="0" fontId="79" fillId="0" borderId="1" xfId="5" applyFont="1" applyBorder="1">
      <alignment vertical="center"/>
    </xf>
    <xf numFmtId="0" fontId="83" fillId="5" borderId="1" xfId="5" applyFont="1" applyFill="1" applyBorder="1" applyAlignment="1">
      <alignment horizontal="right"/>
    </xf>
    <xf numFmtId="0" fontId="83" fillId="5" borderId="1" xfId="5" applyFont="1" applyFill="1" applyBorder="1" applyAlignment="1">
      <alignment horizontal="right" wrapText="1"/>
    </xf>
    <xf numFmtId="0" fontId="82" fillId="0" borderId="1" xfId="5" applyFont="1" applyFill="1" applyBorder="1" applyAlignment="1">
      <alignment horizontal="left"/>
    </xf>
    <xf numFmtId="0" fontId="76" fillId="0" borderId="1" xfId="5" applyFont="1" applyFill="1" applyBorder="1" applyAlignment="1">
      <alignment horizontal="center" vertical="center"/>
    </xf>
    <xf numFmtId="0" fontId="85" fillId="0" borderId="1" xfId="5" applyFont="1" applyFill="1" applyBorder="1" applyAlignment="1">
      <alignment horizontal="right"/>
    </xf>
    <xf numFmtId="0" fontId="82" fillId="5" borderId="1" xfId="5" applyFont="1" applyFill="1" applyBorder="1" applyAlignment="1">
      <alignment horizontal="left"/>
    </xf>
    <xf numFmtId="0" fontId="82" fillId="0" borderId="1" xfId="5" applyFont="1" applyFill="1" applyBorder="1" applyAlignment="1">
      <alignment horizontal="right"/>
    </xf>
    <xf numFmtId="0" fontId="80" fillId="0" borderId="1" xfId="5" applyFont="1" applyFill="1" applyBorder="1" applyAlignment="1">
      <alignment horizontal="right"/>
    </xf>
    <xf numFmtId="0" fontId="86" fillId="0" borderId="1" xfId="5" applyFont="1" applyFill="1" applyBorder="1" applyAlignment="1">
      <alignment horizontal="right"/>
    </xf>
    <xf numFmtId="0" fontId="80" fillId="0" borderId="1" xfId="5" applyFont="1" applyFill="1" applyBorder="1" applyAlignment="1">
      <alignment horizontal="right" vertical="center"/>
    </xf>
    <xf numFmtId="0" fontId="87" fillId="0" borderId="1" xfId="5" applyFont="1" applyBorder="1">
      <alignment vertical="center"/>
    </xf>
    <xf numFmtId="0" fontId="88" fillId="0" borderId="1" xfId="5" applyFont="1" applyFill="1" applyBorder="1" applyAlignment="1">
      <alignment horizontal="right"/>
    </xf>
    <xf numFmtId="0" fontId="80" fillId="0" borderId="0" xfId="5" applyFont="1" applyFill="1">
      <alignment vertical="center"/>
    </xf>
    <xf numFmtId="0" fontId="84" fillId="0" borderId="0" xfId="5" applyFont="1">
      <alignment vertical="center"/>
    </xf>
    <xf numFmtId="0" fontId="38" fillId="0" borderId="0" xfId="0" applyFont="1"/>
    <xf numFmtId="0" fontId="39" fillId="0" borderId="0" xfId="0" applyFont="1"/>
    <xf numFmtId="0" fontId="45" fillId="2" borderId="1" xfId="0" applyFont="1" applyFill="1" applyBorder="1" applyAlignment="1">
      <alignment horizontal="center" vertical="center" wrapText="1"/>
    </xf>
    <xf numFmtId="0" fontId="45" fillId="2" borderId="50" xfId="0" applyFont="1" applyFill="1" applyBorder="1" applyAlignment="1">
      <alignment horizontal="center" vertical="center" wrapText="1"/>
    </xf>
    <xf numFmtId="0" fontId="57" fillId="2" borderId="1" xfId="0" applyFont="1" applyFill="1" applyBorder="1" applyAlignment="1">
      <alignment horizontal="center" vertical="center" wrapText="1"/>
    </xf>
    <xf numFmtId="0" fontId="57" fillId="2" borderId="40" xfId="0" applyFont="1" applyFill="1" applyBorder="1" applyAlignment="1">
      <alignment horizontal="center" vertical="center" wrapText="1"/>
    </xf>
    <xf numFmtId="0" fontId="58" fillId="2" borderId="1" xfId="0" applyFont="1" applyFill="1" applyBorder="1" applyAlignment="1">
      <alignment horizontal="justify" vertical="center" wrapText="1"/>
    </xf>
    <xf numFmtId="0" fontId="58" fillId="2" borderId="1" xfId="0" applyFont="1" applyFill="1" applyBorder="1" applyAlignment="1">
      <alignment horizontal="center" vertical="center" wrapText="1"/>
    </xf>
    <xf numFmtId="10" fontId="58" fillId="2" borderId="40" xfId="0" applyNumberFormat="1" applyFont="1" applyFill="1" applyBorder="1" applyAlignment="1">
      <alignment horizontal="center" vertical="center" wrapText="1"/>
    </xf>
    <xf numFmtId="0" fontId="58" fillId="2" borderId="40" xfId="0" applyFont="1" applyFill="1" applyBorder="1" applyAlignment="1">
      <alignment horizontal="center" vertical="center" wrapText="1"/>
    </xf>
    <xf numFmtId="0" fontId="60" fillId="2" borderId="1" xfId="0" applyFont="1" applyFill="1" applyBorder="1" applyAlignment="1">
      <alignment horizontal="center" vertical="center" wrapText="1"/>
    </xf>
    <xf numFmtId="0" fontId="61" fillId="2" borderId="1" xfId="0" applyFont="1" applyFill="1" applyBorder="1" applyAlignment="1">
      <alignment horizontal="center" vertical="center" wrapText="1"/>
    </xf>
    <xf numFmtId="10" fontId="58" fillId="2" borderId="1" xfId="0" applyNumberFormat="1" applyFont="1" applyFill="1" applyBorder="1" applyAlignment="1">
      <alignment horizontal="center" vertical="center" wrapText="1"/>
    </xf>
    <xf numFmtId="0" fontId="58" fillId="2" borderId="50" xfId="0" applyFont="1" applyFill="1" applyBorder="1" applyAlignment="1">
      <alignment horizontal="center" vertical="center" wrapText="1"/>
    </xf>
    <xf numFmtId="0" fontId="58" fillId="2" borderId="50" xfId="0" applyFont="1" applyFill="1" applyBorder="1" applyAlignment="1">
      <alignment horizontal="justify" vertical="center" wrapText="1"/>
    </xf>
    <xf numFmtId="0" fontId="58" fillId="2" borderId="51" xfId="0" applyFont="1" applyFill="1" applyBorder="1" applyAlignment="1">
      <alignment horizontal="center" vertical="center" wrapText="1"/>
    </xf>
    <xf numFmtId="0" fontId="65" fillId="16" borderId="54" xfId="5" applyFont="1" applyFill="1" applyBorder="1" applyAlignment="1"/>
    <xf numFmtId="0" fontId="21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51" fillId="2" borderId="1" xfId="0" applyFont="1" applyFill="1" applyBorder="1" applyAlignment="1">
      <alignment horizontal="center" vertical="center"/>
    </xf>
    <xf numFmtId="0" fontId="91" fillId="2" borderId="1" xfId="0" applyFont="1" applyFill="1" applyBorder="1" applyAlignment="1">
      <alignment vertical="center"/>
    </xf>
    <xf numFmtId="0" fontId="64" fillId="13" borderId="1" xfId="5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2" fillId="5" borderId="0" xfId="0" applyFont="1" applyFill="1" applyAlignment="1">
      <alignment vertical="center"/>
    </xf>
    <xf numFmtId="0" fontId="26" fillId="2" borderId="1" xfId="0" applyFont="1" applyFill="1" applyBorder="1" applyAlignment="1">
      <alignment horizontal="center" vertical="center" wrapText="1"/>
    </xf>
    <xf numFmtId="178" fontId="19" fillId="2" borderId="1" xfId="0" applyNumberFormat="1" applyFont="1" applyFill="1" applyBorder="1" applyAlignment="1">
      <alignment horizontal="center" vertical="center" wrapText="1"/>
    </xf>
    <xf numFmtId="178" fontId="94" fillId="2" borderId="1" xfId="0" applyNumberFormat="1" applyFont="1" applyFill="1" applyBorder="1" applyAlignment="1">
      <alignment horizontal="center" vertical="center" wrapText="1"/>
    </xf>
    <xf numFmtId="178" fontId="26" fillId="2" borderId="1" xfId="0" applyNumberFormat="1" applyFont="1" applyFill="1" applyBorder="1" applyAlignment="1">
      <alignment horizontal="center" vertical="center" wrapText="1"/>
    </xf>
    <xf numFmtId="10" fontId="26" fillId="2" borderId="1" xfId="0" applyNumberFormat="1" applyFont="1" applyFill="1" applyBorder="1" applyAlignment="1">
      <alignment horizontal="center" vertical="center" wrapText="1"/>
    </xf>
    <xf numFmtId="0" fontId="75" fillId="0" borderId="0" xfId="0" applyFont="1" applyFill="1" applyBorder="1" applyAlignment="1">
      <alignment horizontal="center" vertical="center" wrapText="1"/>
    </xf>
    <xf numFmtId="178" fontId="94" fillId="0" borderId="0" xfId="0" applyNumberFormat="1" applyFont="1" applyBorder="1" applyAlignment="1">
      <alignment horizontal="center" vertical="center" wrapText="1"/>
    </xf>
    <xf numFmtId="178" fontId="26" fillId="0" borderId="0" xfId="0" applyNumberFormat="1" applyFont="1" applyBorder="1" applyAlignment="1">
      <alignment horizontal="center" vertical="center" wrapText="1"/>
    </xf>
    <xf numFmtId="10" fontId="26" fillId="0" borderId="0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95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vertical="center" wrapText="1"/>
    </xf>
    <xf numFmtId="1" fontId="37" fillId="2" borderId="1" xfId="0" applyNumberFormat="1" applyFont="1" applyFill="1" applyBorder="1" applyAlignment="1">
      <alignment horizontal="center" vertical="center" wrapText="1"/>
    </xf>
    <xf numFmtId="9" fontId="37" fillId="2" borderId="1" xfId="2" applyFont="1" applyFill="1" applyBorder="1" applyAlignment="1">
      <alignment vertical="center" wrapText="1"/>
    </xf>
    <xf numFmtId="9" fontId="0" fillId="2" borderId="1" xfId="2" applyFont="1" applyFill="1" applyBorder="1">
      <alignment vertical="center"/>
    </xf>
    <xf numFmtId="1" fontId="0" fillId="0" borderId="0" xfId="0" applyNumberFormat="1" applyFill="1" applyAlignment="1">
      <alignment vertical="center"/>
    </xf>
    <xf numFmtId="9" fontId="96" fillId="2" borderId="1" xfId="2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/>
    </xf>
    <xf numFmtId="0" fontId="51" fillId="0" borderId="0" xfId="0" applyFont="1" applyAlignment="1">
      <alignment vertical="center"/>
    </xf>
    <xf numFmtId="178" fontId="93" fillId="2" borderId="2" xfId="0" applyNumberFormat="1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right"/>
    </xf>
    <xf numFmtId="0" fontId="17" fillId="5" borderId="1" xfId="0" applyFont="1" applyFill="1" applyBorder="1" applyAlignment="1">
      <alignment horizontal="left" vertical="center" wrapText="1"/>
    </xf>
    <xf numFmtId="0" fontId="97" fillId="0" borderId="1" xfId="7" applyFont="1" applyFill="1" applyBorder="1" applyAlignment="1">
      <alignment horizontal="right" vertical="center" wrapText="1"/>
    </xf>
    <xf numFmtId="0" fontId="98" fillId="2" borderId="1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vertical="center"/>
    </xf>
    <xf numFmtId="0" fontId="19" fillId="2" borderId="26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right"/>
    </xf>
    <xf numFmtId="0" fontId="0" fillId="5" borderId="1" xfId="0" applyFill="1" applyBorder="1"/>
    <xf numFmtId="0" fontId="97" fillId="5" borderId="1" xfId="7" applyFont="1" applyFill="1" applyBorder="1" applyAlignment="1">
      <alignment horizontal="right" vertical="center" wrapText="1"/>
    </xf>
    <xf numFmtId="0" fontId="21" fillId="3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0" fontId="99" fillId="5" borderId="0" xfId="0" applyFont="1" applyFill="1" applyBorder="1" applyAlignment="1">
      <alignment horizontal="center" vertical="center" wrapText="1"/>
    </xf>
    <xf numFmtId="0" fontId="100" fillId="5" borderId="0" xfId="0" applyFont="1" applyFill="1" applyBorder="1" applyAlignment="1">
      <alignment vertical="center"/>
    </xf>
    <xf numFmtId="0" fontId="0" fillId="5" borderId="0" xfId="0" applyFill="1"/>
    <xf numFmtId="0" fontId="17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01" fillId="2" borderId="1" xfId="0" applyFont="1" applyFill="1" applyBorder="1" applyAlignment="1">
      <alignment vertical="center"/>
    </xf>
    <xf numFmtId="0" fontId="38" fillId="5" borderId="0" xfId="0" applyFont="1" applyFill="1"/>
    <xf numFmtId="0" fontId="39" fillId="5" borderId="0" xfId="0" applyFont="1" applyFill="1"/>
    <xf numFmtId="0" fontId="72" fillId="0" borderId="3" xfId="5" applyFont="1" applyFill="1" applyBorder="1" applyAlignment="1">
      <alignment horizontal="center" vertical="center"/>
    </xf>
    <xf numFmtId="0" fontId="72" fillId="0" borderId="2" xfId="5" applyFont="1" applyFill="1" applyBorder="1" applyAlignment="1">
      <alignment horizontal="center" vertical="center"/>
    </xf>
    <xf numFmtId="0" fontId="72" fillId="0" borderId="1" xfId="5" applyFont="1" applyFill="1" applyBorder="1" applyAlignment="1">
      <alignment horizontal="center" vertical="center"/>
    </xf>
    <xf numFmtId="0" fontId="64" fillId="0" borderId="8" xfId="5" applyFont="1" applyBorder="1" applyAlignment="1">
      <alignment horizontal="center" vertical="center"/>
    </xf>
    <xf numFmtId="0" fontId="64" fillId="0" borderId="1" xfId="5" applyFont="1" applyFill="1" applyBorder="1" applyAlignment="1">
      <alignment horizontal="center" vertical="center"/>
    </xf>
    <xf numFmtId="0" fontId="64" fillId="0" borderId="24" xfId="5" applyFont="1" applyFill="1" applyBorder="1" applyAlignment="1">
      <alignment horizontal="center" vertical="center"/>
    </xf>
    <xf numFmtId="0" fontId="64" fillId="0" borderId="25" xfId="5" applyFont="1" applyFill="1" applyBorder="1" applyAlignment="1">
      <alignment horizontal="center" vertical="center"/>
    </xf>
    <xf numFmtId="0" fontId="80" fillId="0" borderId="3" xfId="5" applyFont="1" applyFill="1" applyBorder="1" applyAlignment="1">
      <alignment horizontal="center" vertical="center" wrapText="1"/>
    </xf>
    <xf numFmtId="0" fontId="80" fillId="0" borderId="2" xfId="5" applyFont="1" applyFill="1" applyBorder="1" applyAlignment="1">
      <alignment horizontal="center" vertical="center" wrapText="1"/>
    </xf>
    <xf numFmtId="0" fontId="71" fillId="0" borderId="8" xfId="5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21" fillId="5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1" fillId="3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38" fillId="2" borderId="18" xfId="0" applyFont="1" applyFill="1" applyBorder="1" applyAlignment="1">
      <alignment horizontal="center"/>
    </xf>
    <xf numFmtId="0" fontId="39" fillId="2" borderId="19" xfId="0" applyFont="1" applyFill="1" applyBorder="1" applyAlignment="1">
      <alignment horizontal="center"/>
    </xf>
    <xf numFmtId="0" fontId="39" fillId="2" borderId="20" xfId="0" applyFont="1" applyFill="1" applyBorder="1" applyAlignment="1">
      <alignment horizontal="center"/>
    </xf>
    <xf numFmtId="0" fontId="51" fillId="2" borderId="8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 shrinkToFit="1"/>
    </xf>
    <xf numFmtId="0" fontId="27" fillId="6" borderId="2" xfId="0" applyFont="1" applyFill="1" applyBorder="1" applyAlignment="1">
      <alignment horizontal="center" vertical="center" shrinkToFit="1"/>
    </xf>
    <xf numFmtId="0" fontId="27" fillId="6" borderId="1" xfId="0" applyFont="1" applyFill="1" applyBorder="1" applyAlignment="1">
      <alignment horizontal="center" vertical="center" shrinkToFit="1"/>
    </xf>
    <xf numFmtId="0" fontId="30" fillId="2" borderId="0" xfId="0" applyFont="1" applyFill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0" fontId="27" fillId="6" borderId="2" xfId="0" applyFont="1" applyFill="1" applyBorder="1" applyAlignment="1">
      <alignment horizontal="center" vertical="center"/>
    </xf>
    <xf numFmtId="0" fontId="27" fillId="6" borderId="5" xfId="0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42" fillId="2" borderId="10" xfId="0" applyFont="1" applyFill="1" applyBorder="1" applyAlignment="1">
      <alignment horizontal="center" vertical="center" wrapText="1"/>
    </xf>
    <xf numFmtId="0" fontId="43" fillId="2" borderId="11" xfId="0" applyFont="1" applyFill="1" applyBorder="1" applyAlignment="1">
      <alignment horizontal="center" vertical="center"/>
    </xf>
    <xf numFmtId="0" fontId="43" fillId="2" borderId="12" xfId="0" applyFont="1" applyFill="1" applyBorder="1" applyAlignment="1">
      <alignment horizontal="center" vertical="center"/>
    </xf>
    <xf numFmtId="0" fontId="43" fillId="2" borderId="13" xfId="0" applyFont="1" applyFill="1" applyBorder="1" applyAlignment="1">
      <alignment horizontal="center" vertical="center"/>
    </xf>
    <xf numFmtId="0" fontId="43" fillId="2" borderId="14" xfId="0" applyFont="1" applyFill="1" applyBorder="1" applyAlignment="1">
      <alignment horizontal="center" vertical="center"/>
    </xf>
    <xf numFmtId="0" fontId="43" fillId="2" borderId="15" xfId="0" applyFont="1" applyFill="1" applyBorder="1" applyAlignment="1">
      <alignment horizontal="center" vertical="center"/>
    </xf>
    <xf numFmtId="0" fontId="34" fillId="6" borderId="1" xfId="0" applyFont="1" applyFill="1" applyBorder="1" applyAlignment="1">
      <alignment horizontal="center" vertical="center" wrapText="1"/>
    </xf>
    <xf numFmtId="0" fontId="34" fillId="6" borderId="3" xfId="0" applyFont="1" applyFill="1" applyBorder="1" applyAlignment="1">
      <alignment horizontal="center" vertical="center" wrapText="1"/>
    </xf>
    <xf numFmtId="0" fontId="34" fillId="6" borderId="6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left" vertical="center"/>
    </xf>
    <xf numFmtId="0" fontId="31" fillId="8" borderId="0" xfId="0" applyFont="1" applyFill="1" applyBorder="1" applyAlignment="1">
      <alignment horizontal="center" vertical="center"/>
    </xf>
    <xf numFmtId="0" fontId="27" fillId="6" borderId="5" xfId="0" applyFont="1" applyFill="1" applyBorder="1" applyAlignment="1">
      <alignment horizontal="center" vertical="center" wrapText="1"/>
    </xf>
    <xf numFmtId="0" fontId="27" fillId="6" borderId="16" xfId="0" applyFont="1" applyFill="1" applyBorder="1" applyAlignment="1">
      <alignment horizontal="center" vertical="center" wrapText="1"/>
    </xf>
    <xf numFmtId="0" fontId="27" fillId="6" borderId="4" xfId="0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center" wrapText="1"/>
    </xf>
    <xf numFmtId="10" fontId="35" fillId="6" borderId="1" xfId="0" applyNumberFormat="1" applyFont="1" applyFill="1" applyBorder="1" applyAlignment="1">
      <alignment horizontal="center" vertical="center" wrapText="1" shrinkToFit="1"/>
    </xf>
    <xf numFmtId="0" fontId="44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40" fillId="2" borderId="8" xfId="0" applyFont="1" applyFill="1" applyBorder="1" applyAlignment="1">
      <alignment horizontal="center" vertical="center"/>
    </xf>
    <xf numFmtId="0" fontId="41" fillId="2" borderId="8" xfId="0" applyFont="1" applyFill="1" applyBorder="1" applyAlignment="1">
      <alignment horizontal="center" vertical="center"/>
    </xf>
    <xf numFmtId="178" fontId="93" fillId="2" borderId="3" xfId="0" applyNumberFormat="1" applyFont="1" applyFill="1" applyBorder="1" applyAlignment="1">
      <alignment horizontal="center" vertical="center" wrapText="1"/>
    </xf>
    <xf numFmtId="178" fontId="93" fillId="2" borderId="2" xfId="0" applyNumberFormat="1" applyFont="1" applyFill="1" applyBorder="1" applyAlignment="1">
      <alignment horizontal="center" vertical="center" wrapText="1"/>
    </xf>
    <xf numFmtId="0" fontId="26" fillId="2" borderId="5" xfId="0" applyFont="1" applyFill="1" applyBorder="1" applyAlignment="1">
      <alignment horizontal="center" vertical="center" wrapText="1"/>
    </xf>
    <xf numFmtId="0" fontId="26" fillId="2" borderId="4" xfId="0" applyFont="1" applyFill="1" applyBorder="1" applyAlignment="1">
      <alignment horizontal="center" vertical="center" wrapText="1"/>
    </xf>
    <xf numFmtId="49" fontId="26" fillId="2" borderId="1" xfId="0" applyNumberFormat="1" applyFont="1" applyFill="1" applyBorder="1" applyAlignment="1">
      <alignment horizontal="center" vertical="center" wrapText="1"/>
    </xf>
    <xf numFmtId="57" fontId="26" fillId="2" borderId="5" xfId="0" applyNumberFormat="1" applyFont="1" applyFill="1" applyBorder="1" applyAlignment="1">
      <alignment horizontal="center" vertical="center" wrapText="1"/>
    </xf>
    <xf numFmtId="57" fontId="26" fillId="2" borderId="4" xfId="0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0" fontId="95" fillId="2" borderId="3" xfId="0" applyFont="1" applyFill="1" applyBorder="1" applyAlignment="1">
      <alignment vertical="center" wrapText="1"/>
    </xf>
    <xf numFmtId="0" fontId="95" fillId="2" borderId="2" xfId="0" applyFont="1" applyFill="1" applyBorder="1" applyAlignment="1">
      <alignment vertical="center" wrapText="1"/>
    </xf>
    <xf numFmtId="0" fontId="75" fillId="0" borderId="1" xfId="0" applyFont="1" applyFill="1" applyBorder="1" applyAlignment="1">
      <alignment horizontal="center" vertical="center" wrapText="1"/>
    </xf>
    <xf numFmtId="0" fontId="51" fillId="0" borderId="3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2" borderId="1" xfId="4" applyFont="1" applyFill="1" applyBorder="1" applyAlignment="1">
      <alignment horizontal="center" vertical="center"/>
    </xf>
    <xf numFmtId="0" fontId="26" fillId="2" borderId="1" xfId="4" applyFont="1" applyFill="1" applyBorder="1" applyAlignment="1">
      <alignment horizontal="center" vertical="center" wrapText="1"/>
    </xf>
    <xf numFmtId="0" fontId="51" fillId="2" borderId="8" xfId="4" applyFont="1" applyFill="1" applyBorder="1" applyAlignment="1">
      <alignment horizontal="center" vertical="center"/>
    </xf>
    <xf numFmtId="0" fontId="50" fillId="2" borderId="1" xfId="4" applyFont="1" applyFill="1" applyBorder="1" applyAlignment="1">
      <alignment horizontal="center" vertical="center" wrapText="1"/>
    </xf>
    <xf numFmtId="0" fontId="2" fillId="2" borderId="1" xfId="4" applyFont="1" applyFill="1" applyBorder="1" applyAlignment="1">
      <alignment horizontal="center" vertical="center"/>
    </xf>
    <xf numFmtId="0" fontId="3" fillId="2" borderId="1" xfId="4" applyFill="1" applyBorder="1" applyAlignment="1">
      <alignment horizontal="center" vertical="center"/>
    </xf>
    <xf numFmtId="0" fontId="51" fillId="2" borderId="23" xfId="4" applyFont="1" applyFill="1" applyBorder="1" applyAlignment="1">
      <alignment horizontal="center" vertical="center"/>
    </xf>
    <xf numFmtId="0" fontId="38" fillId="5" borderId="8" xfId="0" applyFont="1" applyFill="1" applyBorder="1" applyAlignment="1">
      <alignment horizontal="center"/>
    </xf>
    <xf numFmtId="0" fontId="39" fillId="5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38" fillId="0" borderId="8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38" fillId="5" borderId="5" xfId="0" applyFont="1" applyFill="1" applyBorder="1" applyAlignment="1">
      <alignment horizontal="center"/>
    </xf>
    <xf numFmtId="0" fontId="39" fillId="5" borderId="16" xfId="0" applyFont="1" applyFill="1" applyBorder="1" applyAlignment="1">
      <alignment horizontal="center"/>
    </xf>
    <xf numFmtId="0" fontId="39" fillId="5" borderId="4" xfId="0" applyFont="1" applyFill="1" applyBorder="1" applyAlignment="1">
      <alignment horizontal="center"/>
    </xf>
    <xf numFmtId="0" fontId="45" fillId="0" borderId="1" xfId="0" applyFont="1" applyFill="1" applyBorder="1" applyAlignment="1">
      <alignment horizontal="center" vertical="center" wrapText="1"/>
    </xf>
    <xf numFmtId="0" fontId="55" fillId="0" borderId="1" xfId="0" applyFont="1" applyFill="1" applyBorder="1" applyAlignment="1">
      <alignment horizontal="center" vertical="top" wrapText="1"/>
    </xf>
    <xf numFmtId="0" fontId="51" fillId="11" borderId="1" xfId="0" applyFont="1" applyFill="1" applyBorder="1" applyAlignment="1">
      <alignment horizontal="center" vertical="center"/>
    </xf>
    <xf numFmtId="0" fontId="51" fillId="11" borderId="21" xfId="0" applyFont="1" applyFill="1" applyBorder="1" applyAlignment="1">
      <alignment horizontal="center" vertical="center"/>
    </xf>
    <xf numFmtId="0" fontId="51" fillId="11" borderId="22" xfId="0" applyFont="1" applyFill="1" applyBorder="1" applyAlignment="1">
      <alignment horizontal="center" vertical="center"/>
    </xf>
    <xf numFmtId="0" fontId="51" fillId="11" borderId="24" xfId="0" applyFont="1" applyFill="1" applyBorder="1" applyAlignment="1">
      <alignment horizontal="center" vertical="center"/>
    </xf>
    <xf numFmtId="0" fontId="51" fillId="11" borderId="23" xfId="0" applyFont="1" applyFill="1" applyBorder="1" applyAlignment="1">
      <alignment horizontal="center" vertical="center"/>
    </xf>
    <xf numFmtId="0" fontId="51" fillId="11" borderId="8" xfId="0" applyFont="1" applyFill="1" applyBorder="1" applyAlignment="1">
      <alignment horizontal="center" vertical="center"/>
    </xf>
    <xf numFmtId="0" fontId="51" fillId="11" borderId="25" xfId="0" applyFont="1" applyFill="1" applyBorder="1" applyAlignment="1">
      <alignment horizontal="center" vertical="center"/>
    </xf>
    <xf numFmtId="0" fontId="48" fillId="2" borderId="52" xfId="0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0" fontId="48" fillId="2" borderId="53" xfId="0" applyFont="1" applyFill="1" applyBorder="1" applyAlignment="1">
      <alignment horizontal="center" vertical="center" wrapText="1"/>
    </xf>
    <xf numFmtId="0" fontId="48" fillId="2" borderId="50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5" fillId="2" borderId="40" xfId="0" applyFont="1" applyFill="1" applyBorder="1" applyAlignment="1">
      <alignment horizontal="center" vertical="center" wrapText="1"/>
    </xf>
    <xf numFmtId="0" fontId="45" fillId="2" borderId="50" xfId="0" applyFont="1" applyFill="1" applyBorder="1" applyAlignment="1">
      <alignment horizontal="center" vertical="center" wrapText="1"/>
    </xf>
    <xf numFmtId="0" fontId="45" fillId="2" borderId="51" xfId="0" applyFont="1" applyFill="1" applyBorder="1" applyAlignment="1">
      <alignment horizontal="center" vertical="center" wrapText="1"/>
    </xf>
    <xf numFmtId="0" fontId="45" fillId="2" borderId="52" xfId="0" applyFont="1" applyFill="1" applyBorder="1" applyAlignment="1">
      <alignment horizontal="center" vertical="center" wrapText="1"/>
    </xf>
    <xf numFmtId="0" fontId="58" fillId="2" borderId="4" xfId="0" applyFont="1" applyFill="1" applyBorder="1" applyAlignment="1">
      <alignment horizontal="center" vertical="center" wrapText="1"/>
    </xf>
    <xf numFmtId="0" fontId="58" fillId="2" borderId="1" xfId="0" applyFont="1" applyFill="1" applyBorder="1" applyAlignment="1">
      <alignment horizontal="center" vertical="center" wrapText="1"/>
    </xf>
    <xf numFmtId="0" fontId="58" fillId="2" borderId="44" xfId="0" applyFont="1" applyFill="1" applyBorder="1" applyAlignment="1">
      <alignment horizontal="center" vertical="center" wrapText="1"/>
    </xf>
    <xf numFmtId="0" fontId="58" fillId="2" borderId="16" xfId="0" applyFont="1" applyFill="1" applyBorder="1" applyAlignment="1">
      <alignment horizontal="center" vertical="center" wrapText="1"/>
    </xf>
    <xf numFmtId="0" fontId="59" fillId="2" borderId="45" xfId="0" applyFont="1" applyFill="1" applyBorder="1" applyAlignment="1">
      <alignment horizontal="center" vertical="center" wrapText="1"/>
    </xf>
    <xf numFmtId="0" fontId="59" fillId="2" borderId="22" xfId="0" applyFont="1" applyFill="1" applyBorder="1" applyAlignment="1">
      <alignment horizontal="center" vertical="center" wrapText="1"/>
    </xf>
    <xf numFmtId="0" fontId="59" fillId="2" borderId="24" xfId="0" applyFont="1" applyFill="1" applyBorder="1" applyAlignment="1">
      <alignment horizontal="center" vertical="center" wrapText="1"/>
    </xf>
    <xf numFmtId="0" fontId="59" fillId="2" borderId="46" xfId="0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horizontal="center" vertical="center" wrapText="1"/>
    </xf>
    <xf numFmtId="0" fontId="59" fillId="2" borderId="47" xfId="0" applyFont="1" applyFill="1" applyBorder="1" applyAlignment="1">
      <alignment horizontal="center" vertical="center" wrapText="1"/>
    </xf>
    <xf numFmtId="0" fontId="59" fillId="2" borderId="48" xfId="0" applyFont="1" applyFill="1" applyBorder="1" applyAlignment="1">
      <alignment horizontal="center" vertical="center" wrapText="1"/>
    </xf>
    <xf numFmtId="0" fontId="59" fillId="2" borderId="8" xfId="0" applyFont="1" applyFill="1" applyBorder="1" applyAlignment="1">
      <alignment horizontal="center" vertical="center" wrapText="1"/>
    </xf>
    <xf numFmtId="0" fontId="59" fillId="2" borderId="25" xfId="0" applyFont="1" applyFill="1" applyBorder="1" applyAlignment="1">
      <alignment horizontal="center" vertical="center" wrapText="1"/>
    </xf>
    <xf numFmtId="0" fontId="59" fillId="2" borderId="1" xfId="0" applyFont="1" applyFill="1" applyBorder="1" applyAlignment="1">
      <alignment horizontal="center" vertical="center" wrapText="1"/>
    </xf>
    <xf numFmtId="0" fontId="59" fillId="2" borderId="13" xfId="0" applyFont="1" applyFill="1" applyBorder="1" applyAlignment="1">
      <alignment horizontal="center" vertical="center" wrapText="1"/>
    </xf>
    <xf numFmtId="0" fontId="59" fillId="2" borderId="14" xfId="0" applyFont="1" applyFill="1" applyBorder="1" applyAlignment="1">
      <alignment horizontal="center" vertical="center" wrapText="1"/>
    </xf>
    <xf numFmtId="0" fontId="59" fillId="2" borderId="49" xfId="0" applyFont="1" applyFill="1" applyBorder="1" applyAlignment="1">
      <alignment horizontal="center" vertical="center" wrapText="1"/>
    </xf>
    <xf numFmtId="0" fontId="57" fillId="2" borderId="34" xfId="0" applyFont="1" applyFill="1" applyBorder="1" applyAlignment="1">
      <alignment horizontal="center" vertical="center" wrapText="1"/>
    </xf>
    <xf numFmtId="0" fontId="57" fillId="2" borderId="35" xfId="0" applyFont="1" applyFill="1" applyBorder="1" applyAlignment="1">
      <alignment horizontal="center" vertical="center" wrapText="1"/>
    </xf>
    <xf numFmtId="0" fontId="57" fillId="2" borderId="37" xfId="0" applyFont="1" applyFill="1" applyBorder="1" applyAlignment="1">
      <alignment horizontal="center" vertical="center" wrapText="1"/>
    </xf>
    <xf numFmtId="0" fontId="57" fillId="2" borderId="27" xfId="0" applyFont="1" applyFill="1" applyBorder="1" applyAlignment="1">
      <alignment horizontal="left" vertical="center" wrapText="1"/>
    </xf>
    <xf numFmtId="0" fontId="57" fillId="2" borderId="28" xfId="0" applyFont="1" applyFill="1" applyBorder="1" applyAlignment="1">
      <alignment horizontal="left" vertical="center" wrapText="1"/>
    </xf>
    <xf numFmtId="0" fontId="57" fillId="2" borderId="38" xfId="0" applyFont="1" applyFill="1" applyBorder="1" applyAlignment="1">
      <alignment horizontal="left" vertical="center" wrapText="1"/>
    </xf>
    <xf numFmtId="0" fontId="57" fillId="2" borderId="39" xfId="0" applyFont="1" applyFill="1" applyBorder="1" applyAlignment="1">
      <alignment horizontal="left" vertical="center" wrapText="1"/>
    </xf>
    <xf numFmtId="0" fontId="57" fillId="2" borderId="29" xfId="0" applyFont="1" applyFill="1" applyBorder="1" applyAlignment="1">
      <alignment horizontal="center" vertical="center" wrapText="1"/>
    </xf>
    <xf numFmtId="0" fontId="57" fillId="2" borderId="30" xfId="0" applyFont="1" applyFill="1" applyBorder="1" applyAlignment="1">
      <alignment horizontal="center" vertical="center" wrapText="1"/>
    </xf>
    <xf numFmtId="0" fontId="57" fillId="2" borderId="31" xfId="0" applyFont="1" applyFill="1" applyBorder="1" applyAlignment="1">
      <alignment horizontal="left" vertical="center" wrapText="1"/>
    </xf>
    <xf numFmtId="0" fontId="57" fillId="2" borderId="32" xfId="0" applyFont="1" applyFill="1" applyBorder="1" applyAlignment="1">
      <alignment horizontal="left" vertical="center" wrapText="1"/>
    </xf>
    <xf numFmtId="0" fontId="57" fillId="2" borderId="33" xfId="0" applyFont="1" applyFill="1" applyBorder="1" applyAlignment="1">
      <alignment horizontal="left" vertical="center" wrapText="1"/>
    </xf>
    <xf numFmtId="0" fontId="57" fillId="2" borderId="41" xfId="0" applyFont="1" applyFill="1" applyBorder="1" applyAlignment="1">
      <alignment horizontal="left" vertical="center" wrapText="1"/>
    </xf>
    <xf numFmtId="0" fontId="57" fillId="2" borderId="42" xfId="0" applyFont="1" applyFill="1" applyBorder="1" applyAlignment="1">
      <alignment horizontal="left" vertical="center" wrapText="1"/>
    </xf>
    <xf numFmtId="0" fontId="57" fillId="2" borderId="43" xfId="0" applyFont="1" applyFill="1" applyBorder="1" applyAlignment="1">
      <alignment horizontal="left" vertical="center" wrapText="1"/>
    </xf>
    <xf numFmtId="0" fontId="57" fillId="2" borderId="36" xfId="0" applyFont="1" applyFill="1" applyBorder="1" applyAlignment="1">
      <alignment horizontal="center" vertical="center" wrapText="1"/>
    </xf>
  </cellXfs>
  <cellStyles count="8">
    <cellStyle name="0,0_x000d__x000a_NA_x000d__x000a_" xfId="7"/>
    <cellStyle name="百分比" xfId="2" builtinId="5"/>
    <cellStyle name="常规" xfId="0" builtinId="0"/>
    <cellStyle name="常规 2" xfId="4"/>
    <cellStyle name="常规 3" xfId="5"/>
    <cellStyle name="常规_特变电工98-07上半年各单位产销利统计表" xfId="6"/>
    <cellStyle name="千位分隔" xfId="1" builtinId="3"/>
    <cellStyle name="样式 1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intian.TBEA/Desktop/&#25105;&#25509;&#25910;&#21040;&#30340;&#25991;&#20214;/&#39532;&#27704;&#29983;/&#20256;&#32479;&#36130;&#21153;&#20998;&#26512;&#27169;&#26495;&#65288;&#20197;&#26032;&#21464;&#20026;&#20363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封面"/>
      <sheetName val="资产负债表"/>
      <sheetName val="利润表"/>
      <sheetName val="现金流量表"/>
      <sheetName val="应交税费"/>
      <sheetName val="销售费用"/>
      <sheetName val="管理费用"/>
      <sheetName val="财务费用"/>
      <sheetName val="费用预算"/>
      <sheetName val="管理建议"/>
      <sheetName val="对比情况"/>
      <sheetName val="收入成本毛利"/>
      <sheetName val="费用分析"/>
      <sheetName val="应收账款分析"/>
      <sheetName val="存货分析"/>
      <sheetName val="现金流量分析"/>
      <sheetName val="税收分析"/>
      <sheetName val="实际经营分析"/>
      <sheetName val="费用执行"/>
      <sheetName val="降成本情况"/>
      <sheetName val="质量成本分析"/>
      <sheetName val="产品大类"/>
      <sheetName val="保理期货"/>
      <sheetName val="项目公司"/>
      <sheetName val="净资产收益率"/>
      <sheetName val="杜邦分析"/>
      <sheetName val="报表指标对比"/>
      <sheetName val="财务指标"/>
    </sheetNames>
    <sheetDataSet>
      <sheetData sheetId="0" refreshError="1"/>
      <sheetData sheetId="1" refreshError="1">
        <row r="12">
          <cell r="C12">
            <v>2015</v>
          </cell>
          <cell r="D12" t="str">
            <v>年</v>
          </cell>
        </row>
        <row r="13">
          <cell r="C13">
            <v>12</v>
          </cell>
          <cell r="D13" t="str">
            <v>月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9"/>
  <sheetViews>
    <sheetView zoomScale="130" zoomScaleNormal="130" workbookViewId="0">
      <pane ySplit="1" topLeftCell="A164" activePane="bottomLeft" state="frozen"/>
      <selection pane="bottomLeft" activeCell="S179" sqref="S179"/>
    </sheetView>
  </sheetViews>
  <sheetFormatPr defaultRowHeight="14.25"/>
  <cols>
    <col min="1" max="1" width="33.125" style="145" customWidth="1"/>
    <col min="2" max="2" width="7.25" style="141" customWidth="1"/>
    <col min="3" max="3" width="6.25" style="145" customWidth="1"/>
    <col min="4" max="4" width="7.125" style="145" customWidth="1"/>
    <col min="5" max="5" width="9" style="181" customWidth="1"/>
    <col min="6" max="8" width="9" style="172" customWidth="1"/>
    <col min="9" max="11" width="8.625" style="141" customWidth="1"/>
    <col min="12" max="12" width="6.25" style="145" customWidth="1"/>
    <col min="13" max="13" width="7.125" style="145" customWidth="1"/>
    <col min="14" max="14" width="9" style="181" customWidth="1"/>
    <col min="15" max="18" width="9" style="182" customWidth="1"/>
    <col min="19" max="19" width="9" style="181" customWidth="1"/>
    <col min="20" max="22" width="9" style="183" customWidth="1"/>
    <col min="23" max="25" width="11.375" style="183" customWidth="1"/>
    <col min="26" max="26" width="9.25" style="184" customWidth="1"/>
    <col min="27" max="16384" width="9" style="141"/>
  </cols>
  <sheetData>
    <row r="1" spans="1:26" ht="22.5" customHeight="1">
      <c r="A1" s="140" t="s">
        <v>552</v>
      </c>
      <c r="B1" s="160" t="s">
        <v>553</v>
      </c>
      <c r="C1" s="161" t="s">
        <v>554</v>
      </c>
      <c r="D1" s="161" t="s">
        <v>555</v>
      </c>
      <c r="E1" s="162" t="s">
        <v>556</v>
      </c>
      <c r="F1" s="163" t="s">
        <v>557</v>
      </c>
      <c r="G1" s="163" t="s">
        <v>558</v>
      </c>
      <c r="H1" s="163" t="s">
        <v>559</v>
      </c>
      <c r="I1" s="164" t="s">
        <v>560</v>
      </c>
      <c r="J1" s="164" t="s">
        <v>561</v>
      </c>
      <c r="K1" s="165" t="s">
        <v>562</v>
      </c>
      <c r="L1" s="161" t="s">
        <v>554</v>
      </c>
      <c r="M1" s="161" t="s">
        <v>555</v>
      </c>
      <c r="N1" s="166" t="s">
        <v>563</v>
      </c>
      <c r="O1" s="164" t="s">
        <v>564</v>
      </c>
      <c r="P1" s="164" t="s">
        <v>565</v>
      </c>
      <c r="Q1" s="161" t="s">
        <v>554</v>
      </c>
      <c r="R1" s="161" t="s">
        <v>555</v>
      </c>
      <c r="S1" s="166" t="s">
        <v>566</v>
      </c>
      <c r="T1" s="163" t="s">
        <v>567</v>
      </c>
      <c r="U1" s="163" t="s">
        <v>568</v>
      </c>
      <c r="V1" s="163" t="s">
        <v>569</v>
      </c>
      <c r="W1" s="163" t="s">
        <v>570</v>
      </c>
      <c r="X1" s="161" t="s">
        <v>554</v>
      </c>
      <c r="Y1" s="161" t="s">
        <v>555</v>
      </c>
      <c r="Z1" s="166" t="s">
        <v>571</v>
      </c>
    </row>
    <row r="2" spans="1:26">
      <c r="A2" s="142" t="s">
        <v>474</v>
      </c>
      <c r="B2" s="167" t="s">
        <v>572</v>
      </c>
      <c r="C2" s="167" t="s">
        <v>572</v>
      </c>
      <c r="D2" s="167" t="s">
        <v>572</v>
      </c>
      <c r="E2" s="167" t="s">
        <v>572</v>
      </c>
      <c r="F2" s="167" t="s">
        <v>572</v>
      </c>
      <c r="G2" s="167" t="s">
        <v>572</v>
      </c>
      <c r="H2" s="167" t="s">
        <v>572</v>
      </c>
      <c r="I2" s="167" t="s">
        <v>572</v>
      </c>
      <c r="J2" s="167" t="s">
        <v>572</v>
      </c>
      <c r="K2" s="167" t="s">
        <v>572</v>
      </c>
      <c r="L2" s="167" t="s">
        <v>572</v>
      </c>
      <c r="M2" s="167" t="s">
        <v>572</v>
      </c>
      <c r="N2" s="167" t="s">
        <v>572</v>
      </c>
      <c r="O2" s="167" t="s">
        <v>572</v>
      </c>
      <c r="P2" s="167" t="s">
        <v>572</v>
      </c>
      <c r="Q2" s="167" t="s">
        <v>572</v>
      </c>
      <c r="R2" s="167" t="s">
        <v>572</v>
      </c>
      <c r="S2" s="167" t="s">
        <v>572</v>
      </c>
      <c r="T2" s="167" t="s">
        <v>572</v>
      </c>
      <c r="U2" s="167" t="s">
        <v>572</v>
      </c>
      <c r="V2" s="167" t="s">
        <v>572</v>
      </c>
      <c r="W2" s="167" t="s">
        <v>572</v>
      </c>
      <c r="X2" s="167" t="s">
        <v>572</v>
      </c>
      <c r="Y2" s="167" t="s">
        <v>572</v>
      </c>
      <c r="Z2" s="167" t="s">
        <v>572</v>
      </c>
    </row>
    <row r="3" spans="1:26">
      <c r="A3" s="143" t="s">
        <v>841</v>
      </c>
      <c r="B3" s="168"/>
      <c r="C3" s="159"/>
      <c r="D3" s="159"/>
      <c r="E3" s="167" t="s">
        <v>572</v>
      </c>
      <c r="F3" s="167" t="s">
        <v>572</v>
      </c>
      <c r="G3" s="167" t="s">
        <v>572</v>
      </c>
      <c r="H3" s="167" t="s">
        <v>572</v>
      </c>
      <c r="I3" s="167" t="s">
        <v>572</v>
      </c>
      <c r="J3" s="167" t="s">
        <v>572</v>
      </c>
      <c r="K3" s="167" t="s">
        <v>572</v>
      </c>
      <c r="L3" s="159"/>
      <c r="M3" s="159"/>
      <c r="N3" s="167" t="s">
        <v>572</v>
      </c>
      <c r="O3" s="167" t="s">
        <v>572</v>
      </c>
      <c r="P3" s="167" t="s">
        <v>572</v>
      </c>
      <c r="Q3" s="163"/>
      <c r="R3" s="163"/>
      <c r="S3" s="148"/>
      <c r="T3" s="146"/>
      <c r="U3" s="146"/>
      <c r="V3" s="146"/>
      <c r="W3" s="146"/>
      <c r="X3" s="146"/>
      <c r="Y3" s="146"/>
      <c r="Z3" s="167" t="s">
        <v>572</v>
      </c>
    </row>
    <row r="4" spans="1:26" s="145" customFormat="1">
      <c r="A4" s="144" t="s">
        <v>842</v>
      </c>
      <c r="B4" s="159"/>
      <c r="C4" s="159"/>
      <c r="D4" s="159"/>
      <c r="E4" s="163"/>
      <c r="F4" s="163"/>
      <c r="G4" s="163"/>
      <c r="H4" s="163"/>
      <c r="I4" s="163"/>
      <c r="J4" s="163"/>
      <c r="K4" s="163"/>
      <c r="L4" s="159"/>
      <c r="M4" s="159"/>
      <c r="N4" s="163"/>
      <c r="O4" s="169" t="s">
        <v>573</v>
      </c>
      <c r="P4" s="167" t="s">
        <v>572</v>
      </c>
      <c r="Q4" s="163"/>
      <c r="R4" s="163"/>
      <c r="S4" s="146"/>
      <c r="T4" s="146"/>
      <c r="U4" s="146"/>
      <c r="V4" s="146"/>
      <c r="W4" s="146"/>
      <c r="X4" s="146"/>
      <c r="Y4" s="146"/>
      <c r="Z4" s="163"/>
    </row>
    <row r="5" spans="1:26" s="145" customFormat="1">
      <c r="A5" s="144" t="s">
        <v>843</v>
      </c>
      <c r="B5" s="159"/>
      <c r="C5" s="159"/>
      <c r="D5" s="159"/>
      <c r="E5" s="163"/>
      <c r="F5" s="163"/>
      <c r="G5" s="163"/>
      <c r="H5" s="163"/>
      <c r="I5" s="163"/>
      <c r="J5" s="163"/>
      <c r="K5" s="163"/>
      <c r="L5" s="159"/>
      <c r="M5" s="159"/>
      <c r="N5" s="163"/>
      <c r="O5" s="169"/>
      <c r="P5" s="167" t="s">
        <v>572</v>
      </c>
      <c r="Q5" s="163"/>
      <c r="R5" s="163"/>
      <c r="S5" s="146"/>
      <c r="T5" s="146"/>
      <c r="U5" s="146"/>
      <c r="V5" s="146"/>
      <c r="W5" s="146"/>
      <c r="X5" s="146"/>
      <c r="Y5" s="146"/>
      <c r="Z5" s="163"/>
    </row>
    <row r="6" spans="1:26">
      <c r="A6" s="143" t="s">
        <v>844</v>
      </c>
      <c r="B6" s="168"/>
      <c r="C6" s="159"/>
      <c r="D6" s="159"/>
      <c r="E6" s="167" t="s">
        <v>572</v>
      </c>
      <c r="F6" s="167" t="s">
        <v>572</v>
      </c>
      <c r="G6" s="167" t="s">
        <v>572</v>
      </c>
      <c r="H6" s="167" t="s">
        <v>572</v>
      </c>
      <c r="I6" s="167" t="s">
        <v>572</v>
      </c>
      <c r="J6" s="167" t="s">
        <v>572</v>
      </c>
      <c r="K6" s="167" t="s">
        <v>572</v>
      </c>
      <c r="L6" s="159"/>
      <c r="M6" s="159"/>
      <c r="N6" s="167" t="s">
        <v>572</v>
      </c>
      <c r="O6" s="167" t="s">
        <v>572</v>
      </c>
      <c r="P6" s="169"/>
      <c r="Q6" s="169"/>
      <c r="R6" s="169"/>
      <c r="S6" s="167" t="s">
        <v>572</v>
      </c>
      <c r="T6" s="163"/>
      <c r="U6" s="167" t="s">
        <v>572</v>
      </c>
      <c r="V6" s="167" t="s">
        <v>572</v>
      </c>
      <c r="W6" s="167" t="s">
        <v>572</v>
      </c>
      <c r="X6" s="163"/>
      <c r="Y6" s="163"/>
      <c r="Z6" s="167" t="s">
        <v>572</v>
      </c>
    </row>
    <row r="7" spans="1:26">
      <c r="A7" s="144" t="s">
        <v>845</v>
      </c>
      <c r="B7" s="159"/>
      <c r="C7" s="159"/>
      <c r="D7" s="159"/>
      <c r="E7" s="167" t="s">
        <v>572</v>
      </c>
      <c r="F7" s="167" t="s">
        <v>572</v>
      </c>
      <c r="G7" s="167" t="s">
        <v>572</v>
      </c>
      <c r="H7" s="167" t="s">
        <v>572</v>
      </c>
      <c r="I7" s="167" t="s">
        <v>572</v>
      </c>
      <c r="J7" s="167" t="s">
        <v>572</v>
      </c>
      <c r="K7" s="167" t="s">
        <v>572</v>
      </c>
      <c r="L7" s="159"/>
      <c r="M7" s="159"/>
      <c r="N7" s="163"/>
      <c r="O7" s="169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4"/>
    </row>
    <row r="8" spans="1:26">
      <c r="A8" s="143" t="s">
        <v>846</v>
      </c>
      <c r="B8" s="168"/>
      <c r="C8" s="159"/>
      <c r="D8" s="159"/>
      <c r="E8" s="167" t="s">
        <v>572</v>
      </c>
      <c r="F8" s="167" t="s">
        <v>572</v>
      </c>
      <c r="G8" s="167" t="s">
        <v>572</v>
      </c>
      <c r="H8" s="167" t="s">
        <v>572</v>
      </c>
      <c r="I8" s="167" t="s">
        <v>572</v>
      </c>
      <c r="J8" s="167" t="s">
        <v>572</v>
      </c>
      <c r="K8" s="167" t="s">
        <v>572</v>
      </c>
      <c r="L8" s="159"/>
      <c r="M8" s="159"/>
      <c r="N8" s="167" t="s">
        <v>572</v>
      </c>
      <c r="O8" s="169"/>
      <c r="P8" s="167" t="s">
        <v>572</v>
      </c>
      <c r="Q8" s="163"/>
      <c r="R8" s="163"/>
      <c r="S8" s="167" t="s">
        <v>572</v>
      </c>
      <c r="T8" s="167" t="s">
        <v>572</v>
      </c>
      <c r="U8" s="163"/>
      <c r="V8" s="167" t="s">
        <v>572</v>
      </c>
      <c r="W8" s="167" t="s">
        <v>572</v>
      </c>
      <c r="X8" s="163"/>
      <c r="Y8" s="163"/>
      <c r="Z8" s="167" t="s">
        <v>572</v>
      </c>
    </row>
    <row r="9" spans="1:26">
      <c r="A9" s="144" t="s">
        <v>847</v>
      </c>
      <c r="B9" s="159"/>
      <c r="C9" s="159"/>
      <c r="D9" s="159"/>
      <c r="E9" s="148"/>
      <c r="F9" s="163"/>
      <c r="G9" s="163"/>
      <c r="H9" s="163"/>
      <c r="I9" s="148"/>
      <c r="J9" s="148"/>
      <c r="K9" s="148"/>
      <c r="L9" s="159"/>
      <c r="M9" s="159"/>
      <c r="N9" s="167" t="s">
        <v>572</v>
      </c>
      <c r="O9" s="167" t="s">
        <v>572</v>
      </c>
      <c r="P9" s="167" t="s">
        <v>572</v>
      </c>
      <c r="Q9" s="163"/>
      <c r="R9" s="163"/>
      <c r="S9" s="167" t="s">
        <v>572</v>
      </c>
      <c r="T9" s="167" t="s">
        <v>572</v>
      </c>
      <c r="U9" s="167" t="s">
        <v>572</v>
      </c>
      <c r="V9" s="163"/>
      <c r="W9" s="163"/>
      <c r="X9" s="163"/>
      <c r="Y9" s="163"/>
      <c r="Z9" s="164"/>
    </row>
    <row r="10" spans="1:26">
      <c r="A10" s="144" t="s">
        <v>839</v>
      </c>
      <c r="B10" s="159"/>
      <c r="C10" s="159"/>
      <c r="D10" s="159"/>
      <c r="E10" s="148"/>
      <c r="F10" s="163"/>
      <c r="G10" s="163"/>
      <c r="H10" s="163"/>
      <c r="I10" s="148"/>
      <c r="J10" s="148"/>
      <c r="K10" s="148"/>
      <c r="L10" s="159"/>
      <c r="M10" s="159"/>
      <c r="N10" s="148"/>
      <c r="O10" s="170"/>
      <c r="P10" s="170"/>
      <c r="Q10" s="170"/>
      <c r="R10" s="170"/>
      <c r="S10" s="167" t="s">
        <v>572</v>
      </c>
      <c r="T10" s="167" t="s">
        <v>572</v>
      </c>
      <c r="U10" s="163"/>
      <c r="V10" s="163"/>
      <c r="W10" s="163"/>
      <c r="X10" s="163"/>
      <c r="Y10" s="163"/>
      <c r="Z10" s="164"/>
    </row>
    <row r="11" spans="1:26">
      <c r="A11" s="143" t="s">
        <v>840</v>
      </c>
      <c r="B11" s="168"/>
      <c r="C11" s="159"/>
      <c r="D11" s="159"/>
      <c r="E11" s="167" t="s">
        <v>572</v>
      </c>
      <c r="F11" s="167" t="s">
        <v>572</v>
      </c>
      <c r="G11" s="167" t="s">
        <v>572</v>
      </c>
      <c r="H11" s="167" t="s">
        <v>572</v>
      </c>
      <c r="I11" s="167" t="s">
        <v>572</v>
      </c>
      <c r="J11" s="167" t="s">
        <v>572</v>
      </c>
      <c r="K11" s="167" t="s">
        <v>572</v>
      </c>
      <c r="L11" s="159"/>
      <c r="M11" s="159"/>
      <c r="N11" s="167" t="s">
        <v>572</v>
      </c>
      <c r="O11" s="167" t="s">
        <v>572</v>
      </c>
      <c r="P11" s="167" t="s">
        <v>572</v>
      </c>
      <c r="Q11" s="163"/>
      <c r="R11" s="163"/>
      <c r="S11" s="167" t="s">
        <v>572</v>
      </c>
      <c r="T11" s="167" t="s">
        <v>572</v>
      </c>
      <c r="U11" s="167" t="s">
        <v>572</v>
      </c>
      <c r="V11" s="167" t="s">
        <v>572</v>
      </c>
      <c r="W11" s="167" t="s">
        <v>572</v>
      </c>
      <c r="X11" s="163"/>
      <c r="Y11" s="163"/>
      <c r="Z11" s="167" t="s">
        <v>572</v>
      </c>
    </row>
    <row r="12" spans="1:26">
      <c r="A12" s="143" t="s">
        <v>848</v>
      </c>
      <c r="B12" s="168"/>
      <c r="C12" s="159"/>
      <c r="D12" s="159"/>
      <c r="E12" s="167" t="s">
        <v>572</v>
      </c>
      <c r="F12" s="167" t="s">
        <v>572</v>
      </c>
      <c r="G12" s="167" t="s">
        <v>572</v>
      </c>
      <c r="H12" s="167" t="s">
        <v>572</v>
      </c>
      <c r="I12" s="167" t="s">
        <v>572</v>
      </c>
      <c r="J12" s="167" t="s">
        <v>572</v>
      </c>
      <c r="K12" s="167" t="s">
        <v>572</v>
      </c>
      <c r="L12" s="159"/>
      <c r="M12" s="159"/>
      <c r="N12" s="167" t="s">
        <v>572</v>
      </c>
      <c r="O12" s="167" t="s">
        <v>572</v>
      </c>
      <c r="P12" s="167" t="s">
        <v>572</v>
      </c>
      <c r="Q12" s="163"/>
      <c r="R12" s="163"/>
      <c r="S12" s="167" t="s">
        <v>572</v>
      </c>
      <c r="T12" s="167" t="s">
        <v>572</v>
      </c>
      <c r="U12" s="167" t="s">
        <v>572</v>
      </c>
      <c r="V12" s="167" t="s">
        <v>572</v>
      </c>
      <c r="W12" s="167" t="s">
        <v>572</v>
      </c>
      <c r="X12" s="163"/>
      <c r="Y12" s="163"/>
      <c r="Z12" s="167" t="s">
        <v>572</v>
      </c>
    </row>
    <row r="13" spans="1:26">
      <c r="A13" s="142" t="s">
        <v>485</v>
      </c>
      <c r="B13" s="167" t="s">
        <v>572</v>
      </c>
      <c r="C13" s="167" t="s">
        <v>572</v>
      </c>
      <c r="D13" s="167" t="s">
        <v>572</v>
      </c>
      <c r="E13" s="167" t="s">
        <v>572</v>
      </c>
      <c r="F13" s="167" t="s">
        <v>572</v>
      </c>
      <c r="G13" s="167" t="s">
        <v>572</v>
      </c>
      <c r="H13" s="167" t="s">
        <v>572</v>
      </c>
      <c r="I13" s="167" t="s">
        <v>572</v>
      </c>
      <c r="J13" s="167" t="s">
        <v>572</v>
      </c>
      <c r="K13" s="167" t="s">
        <v>572</v>
      </c>
      <c r="L13" s="158"/>
      <c r="M13" s="158"/>
      <c r="N13" s="167" t="s">
        <v>572</v>
      </c>
      <c r="O13" s="167" t="s">
        <v>572</v>
      </c>
      <c r="P13" s="167" t="s">
        <v>572</v>
      </c>
      <c r="Q13" s="167" t="s">
        <v>572</v>
      </c>
      <c r="R13" s="167" t="s">
        <v>572</v>
      </c>
      <c r="S13" s="167" t="s">
        <v>572</v>
      </c>
      <c r="T13" s="167" t="s">
        <v>572</v>
      </c>
      <c r="U13" s="167" t="s">
        <v>572</v>
      </c>
      <c r="V13" s="167" t="s">
        <v>572</v>
      </c>
      <c r="W13" s="167" t="s">
        <v>572</v>
      </c>
      <c r="X13" s="167" t="s">
        <v>572</v>
      </c>
      <c r="Y13" s="167" t="s">
        <v>572</v>
      </c>
      <c r="Z13" s="167" t="s">
        <v>572</v>
      </c>
    </row>
    <row r="14" spans="1:26" ht="15.75" customHeight="1">
      <c r="A14" s="143" t="s">
        <v>486</v>
      </c>
      <c r="B14" s="168"/>
      <c r="C14" s="159"/>
      <c r="D14" s="159"/>
      <c r="E14" s="167" t="s">
        <v>572</v>
      </c>
      <c r="F14" s="167" t="s">
        <v>572</v>
      </c>
      <c r="G14" s="167" t="s">
        <v>572</v>
      </c>
      <c r="H14" s="167" t="s">
        <v>572</v>
      </c>
      <c r="I14" s="167" t="s">
        <v>572</v>
      </c>
      <c r="J14" s="167" t="s">
        <v>572</v>
      </c>
      <c r="K14" s="167" t="s">
        <v>572</v>
      </c>
      <c r="L14" s="159"/>
      <c r="M14" s="159"/>
      <c r="N14" s="167" t="s">
        <v>572</v>
      </c>
      <c r="O14" s="167" t="s">
        <v>572</v>
      </c>
      <c r="P14" s="167" t="s">
        <v>572</v>
      </c>
      <c r="Q14" s="163"/>
      <c r="R14" s="163"/>
      <c r="S14" s="148"/>
      <c r="T14" s="146"/>
      <c r="U14" s="146"/>
      <c r="V14" s="146"/>
      <c r="W14" s="146"/>
      <c r="X14" s="146"/>
      <c r="Y14" s="146"/>
      <c r="Z14" s="167" t="s">
        <v>572</v>
      </c>
    </row>
    <row r="15" spans="1:26">
      <c r="A15" s="143" t="s">
        <v>487</v>
      </c>
      <c r="B15" s="168"/>
      <c r="C15" s="159"/>
      <c r="D15" s="159"/>
      <c r="E15" s="167" t="s">
        <v>572</v>
      </c>
      <c r="F15" s="167" t="s">
        <v>572</v>
      </c>
      <c r="G15" s="167" t="s">
        <v>572</v>
      </c>
      <c r="H15" s="167" t="s">
        <v>572</v>
      </c>
      <c r="I15" s="167" t="s">
        <v>572</v>
      </c>
      <c r="J15" s="167" t="s">
        <v>572</v>
      </c>
      <c r="K15" s="167" t="s">
        <v>572</v>
      </c>
      <c r="L15" s="159"/>
      <c r="M15" s="159"/>
      <c r="N15" s="167" t="s">
        <v>572</v>
      </c>
      <c r="O15" s="167" t="s">
        <v>572</v>
      </c>
      <c r="P15" s="167" t="s">
        <v>572</v>
      </c>
      <c r="Q15" s="163"/>
      <c r="R15" s="163"/>
      <c r="S15" s="148"/>
      <c r="T15" s="146"/>
      <c r="U15" s="146"/>
      <c r="V15" s="146"/>
      <c r="W15" s="146"/>
      <c r="X15" s="146"/>
      <c r="Y15" s="146"/>
      <c r="Z15" s="167" t="s">
        <v>572</v>
      </c>
    </row>
    <row r="16" spans="1:26">
      <c r="A16" s="147" t="s">
        <v>849</v>
      </c>
      <c r="B16" s="168"/>
      <c r="C16" s="171"/>
      <c r="D16" s="171"/>
      <c r="E16" s="163"/>
      <c r="F16" s="163"/>
      <c r="G16" s="163"/>
      <c r="H16" s="163"/>
      <c r="I16" s="163"/>
      <c r="J16" s="163"/>
      <c r="K16" s="163"/>
      <c r="L16" s="171"/>
      <c r="M16" s="171"/>
      <c r="N16" s="163"/>
      <c r="O16" s="169"/>
      <c r="P16" s="167" t="s">
        <v>572</v>
      </c>
      <c r="Q16" s="163"/>
      <c r="R16" s="163"/>
      <c r="S16" s="148"/>
      <c r="T16" s="146"/>
      <c r="U16" s="146"/>
      <c r="V16" s="146"/>
      <c r="W16" s="146"/>
      <c r="X16" s="146"/>
      <c r="Y16" s="146"/>
      <c r="Z16" s="146"/>
    </row>
    <row r="17" spans="1:26">
      <c r="A17" s="147" t="s">
        <v>850</v>
      </c>
      <c r="B17" s="168"/>
      <c r="C17" s="171"/>
      <c r="D17" s="171"/>
      <c r="E17" s="163"/>
      <c r="F17" s="163"/>
      <c r="G17" s="163"/>
      <c r="H17" s="163"/>
      <c r="I17" s="163"/>
      <c r="J17" s="163"/>
      <c r="K17" s="163"/>
      <c r="L17" s="171"/>
      <c r="M17" s="171"/>
      <c r="N17" s="163"/>
      <c r="O17" s="169"/>
      <c r="P17" s="167" t="s">
        <v>572</v>
      </c>
      <c r="Q17" s="163"/>
      <c r="R17" s="163"/>
      <c r="S17" s="148"/>
      <c r="T17" s="146"/>
      <c r="U17" s="146"/>
      <c r="V17" s="146"/>
      <c r="W17" s="146"/>
      <c r="X17" s="146"/>
      <c r="Y17" s="146"/>
      <c r="Z17" s="146"/>
    </row>
    <row r="18" spans="1:26">
      <c r="A18" s="143" t="s">
        <v>490</v>
      </c>
      <c r="B18" s="168"/>
      <c r="C18" s="159"/>
      <c r="D18" s="159"/>
      <c r="E18" s="167" t="s">
        <v>572</v>
      </c>
      <c r="F18" s="167" t="s">
        <v>572</v>
      </c>
      <c r="G18" s="167" t="s">
        <v>572</v>
      </c>
      <c r="H18" s="167" t="s">
        <v>572</v>
      </c>
      <c r="I18" s="167" t="s">
        <v>572</v>
      </c>
      <c r="J18" s="167" t="s">
        <v>572</v>
      </c>
      <c r="K18" s="167" t="s">
        <v>572</v>
      </c>
      <c r="L18" s="159"/>
      <c r="M18" s="159"/>
      <c r="N18" s="167" t="s">
        <v>572</v>
      </c>
      <c r="O18" s="167" t="s">
        <v>572</v>
      </c>
      <c r="P18" s="167" t="s">
        <v>572</v>
      </c>
      <c r="Q18" s="163"/>
      <c r="R18" s="163"/>
      <c r="S18" s="148" t="s">
        <v>573</v>
      </c>
      <c r="T18" s="146"/>
      <c r="U18" s="146"/>
      <c r="V18" s="146"/>
      <c r="W18" s="146"/>
      <c r="X18" s="146"/>
      <c r="Y18" s="146"/>
      <c r="Z18" s="167" t="s">
        <v>572</v>
      </c>
    </row>
    <row r="19" spans="1:26">
      <c r="A19" s="147" t="s">
        <v>851</v>
      </c>
      <c r="B19" s="159"/>
      <c r="C19" s="171"/>
      <c r="D19" s="171"/>
      <c r="E19" s="163"/>
      <c r="F19" s="163"/>
      <c r="G19" s="163"/>
      <c r="H19" s="163"/>
      <c r="I19" s="163"/>
      <c r="J19" s="163"/>
      <c r="K19" s="163"/>
      <c r="L19" s="171"/>
      <c r="M19" s="171"/>
      <c r="N19" s="163"/>
      <c r="O19" s="169"/>
      <c r="P19" s="167" t="s">
        <v>572</v>
      </c>
      <c r="Q19" s="163"/>
      <c r="R19" s="163"/>
      <c r="S19" s="148"/>
      <c r="T19" s="146"/>
      <c r="U19" s="146"/>
      <c r="V19" s="146"/>
      <c r="W19" s="146"/>
      <c r="X19" s="146"/>
      <c r="Y19" s="146"/>
      <c r="Z19" s="163"/>
    </row>
    <row r="20" spans="1:26">
      <c r="A20" s="143" t="s">
        <v>575</v>
      </c>
      <c r="B20" s="168"/>
      <c r="C20" s="159"/>
      <c r="D20" s="159"/>
      <c r="E20" s="167" t="s">
        <v>572</v>
      </c>
      <c r="F20" s="167" t="s">
        <v>572</v>
      </c>
      <c r="G20" s="167" t="s">
        <v>572</v>
      </c>
      <c r="H20" s="167" t="s">
        <v>572</v>
      </c>
      <c r="I20" s="167" t="s">
        <v>572</v>
      </c>
      <c r="J20" s="167" t="s">
        <v>572</v>
      </c>
      <c r="K20" s="167" t="s">
        <v>572</v>
      </c>
      <c r="L20" s="159"/>
      <c r="M20" s="159"/>
      <c r="N20" s="167" t="s">
        <v>572</v>
      </c>
      <c r="O20" s="167" t="s">
        <v>572</v>
      </c>
      <c r="P20" s="167" t="s">
        <v>572</v>
      </c>
      <c r="Q20" s="163"/>
      <c r="R20" s="163"/>
      <c r="S20" s="167" t="s">
        <v>572</v>
      </c>
      <c r="T20" s="163"/>
      <c r="U20" s="167" t="s">
        <v>572</v>
      </c>
      <c r="V20" s="167" t="s">
        <v>572</v>
      </c>
      <c r="W20" s="167" t="s">
        <v>572</v>
      </c>
      <c r="X20" s="163"/>
      <c r="Y20" s="163"/>
      <c r="Z20" s="167" t="s">
        <v>572</v>
      </c>
    </row>
    <row r="21" spans="1:26">
      <c r="A21" s="143" t="s">
        <v>487</v>
      </c>
      <c r="B21" s="168"/>
      <c r="C21" s="159"/>
      <c r="D21" s="159"/>
      <c r="E21" s="167" t="s">
        <v>572</v>
      </c>
      <c r="F21" s="167" t="s">
        <v>572</v>
      </c>
      <c r="G21" s="167" t="s">
        <v>572</v>
      </c>
      <c r="H21" s="167" t="s">
        <v>572</v>
      </c>
      <c r="I21" s="167" t="s">
        <v>572</v>
      </c>
      <c r="J21" s="167" t="s">
        <v>572</v>
      </c>
      <c r="K21" s="167" t="s">
        <v>572</v>
      </c>
      <c r="L21" s="159"/>
      <c r="M21" s="159"/>
      <c r="N21" s="167" t="s">
        <v>572</v>
      </c>
      <c r="O21" s="167" t="s">
        <v>572</v>
      </c>
      <c r="P21" s="167" t="s">
        <v>572</v>
      </c>
      <c r="Q21" s="163"/>
      <c r="R21" s="163"/>
      <c r="S21" s="167" t="s">
        <v>572</v>
      </c>
      <c r="T21" s="163"/>
      <c r="U21" s="167" t="s">
        <v>572</v>
      </c>
      <c r="V21" s="163"/>
      <c r="W21" s="167" t="s">
        <v>572</v>
      </c>
      <c r="X21" s="172"/>
      <c r="Y21" s="172"/>
      <c r="Z21" s="141"/>
    </row>
    <row r="22" spans="1:26" s="145" customFormat="1">
      <c r="A22" s="144" t="s">
        <v>576</v>
      </c>
      <c r="B22" s="159"/>
      <c r="C22" s="159"/>
      <c r="D22" s="159"/>
      <c r="E22" s="167" t="s">
        <v>572</v>
      </c>
      <c r="F22" s="167" t="s">
        <v>572</v>
      </c>
      <c r="G22" s="167" t="s">
        <v>572</v>
      </c>
      <c r="H22" s="167" t="s">
        <v>572</v>
      </c>
      <c r="I22" s="167" t="s">
        <v>572</v>
      </c>
      <c r="J22" s="167" t="s">
        <v>572</v>
      </c>
      <c r="K22" s="167" t="s">
        <v>572</v>
      </c>
      <c r="L22" s="159"/>
      <c r="M22" s="159"/>
      <c r="N22" s="163"/>
      <c r="O22" s="163"/>
      <c r="P22" s="167" t="s">
        <v>572</v>
      </c>
      <c r="Q22" s="163"/>
      <c r="R22" s="163"/>
      <c r="S22" s="163"/>
      <c r="T22" s="163"/>
      <c r="U22" s="163"/>
      <c r="V22" s="163"/>
      <c r="W22" s="163"/>
      <c r="X22" s="163"/>
      <c r="Y22" s="163"/>
      <c r="Z22" s="163"/>
    </row>
    <row r="23" spans="1:26">
      <c r="A23" s="143" t="s">
        <v>490</v>
      </c>
      <c r="B23" s="168"/>
      <c r="C23" s="159"/>
      <c r="D23" s="159"/>
      <c r="E23" s="167" t="s">
        <v>572</v>
      </c>
      <c r="F23" s="167" t="s">
        <v>572</v>
      </c>
      <c r="G23" s="167" t="s">
        <v>572</v>
      </c>
      <c r="H23" s="167" t="s">
        <v>572</v>
      </c>
      <c r="I23" s="167" t="s">
        <v>572</v>
      </c>
      <c r="J23" s="167" t="s">
        <v>572</v>
      </c>
      <c r="K23" s="167" t="s">
        <v>572</v>
      </c>
      <c r="L23" s="159"/>
      <c r="M23" s="159"/>
      <c r="N23" s="167" t="s">
        <v>572</v>
      </c>
      <c r="O23" s="167" t="s">
        <v>572</v>
      </c>
      <c r="P23" s="169"/>
      <c r="Q23" s="169"/>
      <c r="R23" s="169"/>
      <c r="S23" s="163"/>
      <c r="T23" s="163"/>
      <c r="U23" s="163"/>
      <c r="V23" s="167" t="s">
        <v>572</v>
      </c>
      <c r="W23" s="167" t="s">
        <v>572</v>
      </c>
      <c r="X23" s="172"/>
      <c r="Y23" s="172"/>
      <c r="Z23" s="141"/>
    </row>
    <row r="24" spans="1:26" s="145" customFormat="1">
      <c r="A24" s="144" t="s">
        <v>576</v>
      </c>
      <c r="B24" s="159"/>
      <c r="C24" s="159"/>
      <c r="D24" s="159"/>
      <c r="E24" s="167" t="s">
        <v>572</v>
      </c>
      <c r="F24" s="167" t="s">
        <v>572</v>
      </c>
      <c r="G24" s="167" t="s">
        <v>572</v>
      </c>
      <c r="H24" s="167" t="s">
        <v>572</v>
      </c>
      <c r="I24" s="167" t="s">
        <v>572</v>
      </c>
      <c r="J24" s="167" t="s">
        <v>572</v>
      </c>
      <c r="K24" s="167" t="s">
        <v>572</v>
      </c>
      <c r="L24" s="159"/>
      <c r="M24" s="159"/>
      <c r="N24" s="163"/>
      <c r="O24" s="163"/>
      <c r="P24" s="169"/>
      <c r="Q24" s="169"/>
      <c r="R24" s="169"/>
      <c r="S24" s="163"/>
      <c r="T24" s="163"/>
      <c r="U24" s="163"/>
      <c r="V24" s="163"/>
      <c r="W24" s="163"/>
      <c r="X24" s="163"/>
      <c r="Y24" s="163"/>
      <c r="Z24" s="163"/>
    </row>
    <row r="25" spans="1:26">
      <c r="A25" s="143" t="s">
        <v>491</v>
      </c>
      <c r="B25" s="168"/>
      <c r="C25" s="159"/>
      <c r="D25" s="159"/>
      <c r="E25" s="167" t="s">
        <v>572</v>
      </c>
      <c r="F25" s="167" t="s">
        <v>572</v>
      </c>
      <c r="G25" s="167" t="s">
        <v>572</v>
      </c>
      <c r="H25" s="167" t="s">
        <v>572</v>
      </c>
      <c r="I25" s="167" t="s">
        <v>572</v>
      </c>
      <c r="J25" s="167" t="s">
        <v>572</v>
      </c>
      <c r="K25" s="167" t="s">
        <v>572</v>
      </c>
      <c r="L25" s="159"/>
      <c r="M25" s="159"/>
      <c r="N25" s="167" t="s">
        <v>572</v>
      </c>
      <c r="O25" s="169"/>
      <c r="P25" s="167" t="s">
        <v>572</v>
      </c>
      <c r="Q25" s="163"/>
      <c r="R25" s="163"/>
      <c r="S25" s="167" t="s">
        <v>572</v>
      </c>
      <c r="T25" s="167" t="s">
        <v>572</v>
      </c>
      <c r="U25" s="163"/>
      <c r="V25" s="167" t="s">
        <v>572</v>
      </c>
      <c r="W25" s="167" t="s">
        <v>572</v>
      </c>
      <c r="X25" s="163"/>
      <c r="Y25" s="163"/>
      <c r="Z25" s="167" t="s">
        <v>572</v>
      </c>
    </row>
    <row r="26" spans="1:26">
      <c r="A26" s="143" t="s">
        <v>487</v>
      </c>
      <c r="B26" s="168"/>
      <c r="C26" s="159"/>
      <c r="D26" s="159"/>
      <c r="E26" s="167" t="s">
        <v>572</v>
      </c>
      <c r="F26" s="167" t="s">
        <v>572</v>
      </c>
      <c r="G26" s="167" t="s">
        <v>572</v>
      </c>
      <c r="H26" s="167" t="s">
        <v>572</v>
      </c>
      <c r="I26" s="167" t="s">
        <v>572</v>
      </c>
      <c r="J26" s="167" t="s">
        <v>572</v>
      </c>
      <c r="K26" s="167" t="s">
        <v>572</v>
      </c>
      <c r="L26" s="159"/>
      <c r="M26" s="159"/>
      <c r="N26" s="167" t="s">
        <v>572</v>
      </c>
      <c r="O26" s="169"/>
      <c r="P26" s="167" t="s">
        <v>572</v>
      </c>
      <c r="Q26" s="163"/>
      <c r="R26" s="163"/>
      <c r="S26" s="167" t="s">
        <v>572</v>
      </c>
      <c r="T26" s="167" t="s">
        <v>572</v>
      </c>
      <c r="U26" s="163"/>
      <c r="V26" s="163"/>
      <c r="W26" s="167" t="s">
        <v>572</v>
      </c>
      <c r="X26" s="163"/>
      <c r="Y26" s="163"/>
      <c r="Z26" s="167" t="s">
        <v>572</v>
      </c>
    </row>
    <row r="27" spans="1:26">
      <c r="A27" s="143" t="s">
        <v>490</v>
      </c>
      <c r="B27" s="168"/>
      <c r="C27" s="159"/>
      <c r="D27" s="159"/>
      <c r="E27" s="167" t="s">
        <v>572</v>
      </c>
      <c r="F27" s="167" t="s">
        <v>572</v>
      </c>
      <c r="G27" s="167" t="s">
        <v>572</v>
      </c>
      <c r="H27" s="167" t="s">
        <v>572</v>
      </c>
      <c r="I27" s="167" t="s">
        <v>572</v>
      </c>
      <c r="J27" s="167" t="s">
        <v>572</v>
      </c>
      <c r="K27" s="167" t="s">
        <v>572</v>
      </c>
      <c r="L27" s="159"/>
      <c r="M27" s="159"/>
      <c r="N27" s="167" t="s">
        <v>572</v>
      </c>
      <c r="O27" s="169"/>
      <c r="P27" s="169"/>
      <c r="Q27" s="169"/>
      <c r="R27" s="169"/>
      <c r="S27" s="167" t="s">
        <v>572</v>
      </c>
      <c r="T27" s="167" t="s">
        <v>572</v>
      </c>
      <c r="U27" s="163"/>
      <c r="V27" s="167" t="s">
        <v>572</v>
      </c>
      <c r="W27" s="167" t="s">
        <v>572</v>
      </c>
      <c r="X27" s="163"/>
      <c r="Y27" s="163"/>
      <c r="Z27" s="167" t="s">
        <v>572</v>
      </c>
    </row>
    <row r="28" spans="1:26">
      <c r="A28" s="143" t="s">
        <v>577</v>
      </c>
      <c r="B28" s="159"/>
      <c r="C28" s="159"/>
      <c r="D28" s="159"/>
      <c r="E28" s="148"/>
      <c r="F28" s="163"/>
      <c r="G28" s="163"/>
      <c r="H28" s="163"/>
      <c r="I28" s="148"/>
      <c r="J28" s="148"/>
      <c r="K28" s="148"/>
      <c r="L28" s="159"/>
      <c r="M28" s="159"/>
      <c r="N28" s="167" t="s">
        <v>572</v>
      </c>
      <c r="O28" s="167" t="s">
        <v>572</v>
      </c>
      <c r="P28" s="167" t="s">
        <v>572</v>
      </c>
      <c r="Q28" s="163"/>
      <c r="R28" s="163"/>
      <c r="S28" s="167" t="s">
        <v>572</v>
      </c>
      <c r="T28" s="167" t="s">
        <v>572</v>
      </c>
      <c r="U28" s="167" t="s">
        <v>572</v>
      </c>
      <c r="V28" s="163"/>
      <c r="W28" s="163"/>
      <c r="X28" s="163"/>
      <c r="Y28" s="163"/>
      <c r="Z28" s="167" t="s">
        <v>572</v>
      </c>
    </row>
    <row r="29" spans="1:26">
      <c r="A29" s="144" t="s">
        <v>487</v>
      </c>
      <c r="B29" s="159"/>
      <c r="C29" s="159"/>
      <c r="D29" s="159"/>
      <c r="E29" s="148"/>
      <c r="F29" s="163"/>
      <c r="G29" s="163"/>
      <c r="H29" s="163"/>
      <c r="I29" s="148"/>
      <c r="J29" s="148"/>
      <c r="K29" s="148"/>
      <c r="L29" s="159"/>
      <c r="M29" s="159"/>
      <c r="N29" s="167" t="s">
        <v>572</v>
      </c>
      <c r="O29" s="167" t="s">
        <v>572</v>
      </c>
      <c r="P29" s="167" t="s">
        <v>572</v>
      </c>
      <c r="Q29" s="163"/>
      <c r="R29" s="163"/>
      <c r="S29" s="167" t="s">
        <v>572</v>
      </c>
      <c r="T29" s="167" t="s">
        <v>572</v>
      </c>
      <c r="U29" s="167" t="s">
        <v>572</v>
      </c>
      <c r="V29" s="163"/>
      <c r="W29" s="163"/>
      <c r="X29" s="163"/>
      <c r="Y29" s="163"/>
      <c r="Z29" s="167" t="s">
        <v>572</v>
      </c>
    </row>
    <row r="30" spans="1:26">
      <c r="A30" s="144" t="s">
        <v>490</v>
      </c>
      <c r="B30" s="159"/>
      <c r="C30" s="159"/>
      <c r="D30" s="159"/>
      <c r="E30" s="148"/>
      <c r="F30" s="163"/>
      <c r="G30" s="163"/>
      <c r="H30" s="163"/>
      <c r="I30" s="148"/>
      <c r="J30" s="148"/>
      <c r="K30" s="148"/>
      <c r="L30" s="159"/>
      <c r="M30" s="159"/>
      <c r="N30" s="167" t="s">
        <v>572</v>
      </c>
      <c r="O30" s="167" t="s">
        <v>572</v>
      </c>
      <c r="P30" s="169"/>
      <c r="Q30" s="169"/>
      <c r="R30" s="169"/>
      <c r="S30" s="167" t="s">
        <v>572</v>
      </c>
      <c r="T30" s="167" t="s">
        <v>572</v>
      </c>
      <c r="U30" s="163"/>
      <c r="V30" s="163"/>
      <c r="W30" s="163"/>
      <c r="X30" s="163"/>
      <c r="Y30" s="163"/>
      <c r="Z30" s="167" t="s">
        <v>572</v>
      </c>
    </row>
    <row r="31" spans="1:26">
      <c r="A31" s="144" t="s">
        <v>578</v>
      </c>
      <c r="B31" s="159"/>
      <c r="C31" s="159"/>
      <c r="D31" s="159"/>
      <c r="E31" s="148"/>
      <c r="F31" s="163"/>
      <c r="G31" s="163"/>
      <c r="H31" s="163"/>
      <c r="I31" s="148"/>
      <c r="J31" s="148"/>
      <c r="K31" s="148"/>
      <c r="L31" s="159"/>
      <c r="M31" s="159"/>
      <c r="N31" s="148"/>
      <c r="O31" s="148"/>
      <c r="P31" s="170"/>
      <c r="Q31" s="170"/>
      <c r="R31" s="170"/>
      <c r="S31" s="167" t="s">
        <v>572</v>
      </c>
      <c r="T31" s="167" t="s">
        <v>572</v>
      </c>
      <c r="U31" s="163"/>
      <c r="V31" s="163"/>
      <c r="W31" s="163"/>
      <c r="X31" s="163"/>
      <c r="Y31" s="163"/>
      <c r="Z31" s="164"/>
    </row>
    <row r="32" spans="1:26">
      <c r="A32" s="144" t="s">
        <v>487</v>
      </c>
      <c r="B32" s="159"/>
      <c r="C32" s="159"/>
      <c r="D32" s="159"/>
      <c r="E32" s="148"/>
      <c r="F32" s="163"/>
      <c r="G32" s="163"/>
      <c r="H32" s="163"/>
      <c r="I32" s="148"/>
      <c r="J32" s="148"/>
      <c r="K32" s="148"/>
      <c r="L32" s="159"/>
      <c r="M32" s="159"/>
      <c r="N32" s="148"/>
      <c r="O32" s="170"/>
      <c r="P32" s="170"/>
      <c r="Q32" s="170"/>
      <c r="R32" s="170"/>
      <c r="S32" s="167" t="s">
        <v>572</v>
      </c>
      <c r="T32" s="167" t="s">
        <v>572</v>
      </c>
      <c r="U32" s="163"/>
      <c r="V32" s="163"/>
      <c r="W32" s="163"/>
      <c r="X32" s="163"/>
      <c r="Y32" s="163"/>
      <c r="Z32" s="164"/>
    </row>
    <row r="33" spans="1:26">
      <c r="A33" s="144" t="s">
        <v>490</v>
      </c>
      <c r="B33" s="159"/>
      <c r="C33" s="159"/>
      <c r="D33" s="159"/>
      <c r="E33" s="148"/>
      <c r="F33" s="163"/>
      <c r="G33" s="163"/>
      <c r="H33" s="163"/>
      <c r="I33" s="148"/>
      <c r="J33" s="148"/>
      <c r="K33" s="148"/>
      <c r="L33" s="159"/>
      <c r="M33" s="159"/>
      <c r="N33" s="148"/>
      <c r="O33" s="170"/>
      <c r="P33" s="170"/>
      <c r="Q33" s="170"/>
      <c r="R33" s="170"/>
      <c r="S33" s="167" t="s">
        <v>572</v>
      </c>
      <c r="T33" s="167" t="s">
        <v>572</v>
      </c>
      <c r="U33" s="163"/>
      <c r="V33" s="163"/>
      <c r="W33" s="163"/>
      <c r="X33" s="163"/>
      <c r="Y33" s="163"/>
      <c r="Z33" s="164"/>
    </row>
    <row r="34" spans="1:26">
      <c r="A34" s="144" t="s">
        <v>579</v>
      </c>
      <c r="B34" s="159"/>
      <c r="C34" s="159"/>
      <c r="D34" s="159"/>
      <c r="E34" s="167" t="s">
        <v>572</v>
      </c>
      <c r="F34" s="167" t="s">
        <v>572</v>
      </c>
      <c r="G34" s="167" t="s">
        <v>572</v>
      </c>
      <c r="H34" s="167" t="s">
        <v>572</v>
      </c>
      <c r="I34" s="167" t="s">
        <v>572</v>
      </c>
      <c r="J34" s="167" t="s">
        <v>572</v>
      </c>
      <c r="K34" s="167" t="s">
        <v>572</v>
      </c>
      <c r="L34" s="159"/>
      <c r="M34" s="159"/>
      <c r="N34" s="167" t="s">
        <v>572</v>
      </c>
      <c r="O34" s="167" t="s">
        <v>572</v>
      </c>
      <c r="P34" s="167" t="s">
        <v>572</v>
      </c>
      <c r="Q34" s="163"/>
      <c r="R34" s="163"/>
      <c r="S34" s="167" t="s">
        <v>572</v>
      </c>
      <c r="T34" s="167" t="s">
        <v>572</v>
      </c>
      <c r="U34" s="167" t="s">
        <v>572</v>
      </c>
      <c r="V34" s="167" t="s">
        <v>572</v>
      </c>
      <c r="W34" s="167" t="s">
        <v>572</v>
      </c>
      <c r="X34" s="163"/>
      <c r="Y34" s="163"/>
      <c r="Z34" s="167" t="s">
        <v>572</v>
      </c>
    </row>
    <row r="35" spans="1:26">
      <c r="A35" s="144" t="s">
        <v>487</v>
      </c>
      <c r="B35" s="159"/>
      <c r="C35" s="159"/>
      <c r="D35" s="159"/>
      <c r="E35" s="167" t="s">
        <v>572</v>
      </c>
      <c r="F35" s="167" t="s">
        <v>572</v>
      </c>
      <c r="G35" s="167" t="s">
        <v>572</v>
      </c>
      <c r="H35" s="167" t="s">
        <v>572</v>
      </c>
      <c r="I35" s="167" t="s">
        <v>572</v>
      </c>
      <c r="J35" s="167" t="s">
        <v>572</v>
      </c>
      <c r="K35" s="167" t="s">
        <v>572</v>
      </c>
      <c r="L35" s="159"/>
      <c r="M35" s="159"/>
      <c r="N35" s="167" t="s">
        <v>572</v>
      </c>
      <c r="O35" s="167" t="s">
        <v>572</v>
      </c>
      <c r="P35" s="167" t="s">
        <v>572</v>
      </c>
      <c r="Q35" s="163"/>
      <c r="R35" s="163"/>
      <c r="S35" s="167" t="s">
        <v>572</v>
      </c>
      <c r="T35" s="167" t="s">
        <v>572</v>
      </c>
      <c r="U35" s="167" t="s">
        <v>572</v>
      </c>
      <c r="V35" s="167" t="s">
        <v>572</v>
      </c>
      <c r="W35" s="167" t="s">
        <v>572</v>
      </c>
      <c r="X35" s="163"/>
      <c r="Y35" s="163"/>
      <c r="Z35" s="167" t="s">
        <v>572</v>
      </c>
    </row>
    <row r="36" spans="1:26">
      <c r="A36" s="144" t="s">
        <v>490</v>
      </c>
      <c r="B36" s="159"/>
      <c r="C36" s="159"/>
      <c r="D36" s="159"/>
      <c r="E36" s="167" t="s">
        <v>572</v>
      </c>
      <c r="F36" s="167" t="s">
        <v>572</v>
      </c>
      <c r="G36" s="167" t="s">
        <v>572</v>
      </c>
      <c r="H36" s="167" t="s">
        <v>572</v>
      </c>
      <c r="I36" s="167" t="s">
        <v>572</v>
      </c>
      <c r="J36" s="167" t="s">
        <v>572</v>
      </c>
      <c r="K36" s="167" t="s">
        <v>572</v>
      </c>
      <c r="L36" s="159"/>
      <c r="M36" s="159"/>
      <c r="N36" s="167" t="s">
        <v>572</v>
      </c>
      <c r="O36" s="167" t="s">
        <v>572</v>
      </c>
      <c r="P36" s="169"/>
      <c r="Q36" s="169"/>
      <c r="R36" s="169"/>
      <c r="S36" s="167" t="s">
        <v>572</v>
      </c>
      <c r="T36" s="167" t="s">
        <v>572</v>
      </c>
      <c r="U36" s="167" t="s">
        <v>572</v>
      </c>
      <c r="V36" s="167" t="s">
        <v>572</v>
      </c>
      <c r="W36" s="167" t="s">
        <v>572</v>
      </c>
      <c r="X36" s="163"/>
      <c r="Y36" s="163"/>
      <c r="Z36" s="167" t="s">
        <v>572</v>
      </c>
    </row>
    <row r="37" spans="1:26">
      <c r="A37" s="142" t="s">
        <v>492</v>
      </c>
      <c r="B37" s="167" t="s">
        <v>572</v>
      </c>
      <c r="C37" s="167" t="s">
        <v>572</v>
      </c>
      <c r="D37" s="167" t="s">
        <v>572</v>
      </c>
      <c r="E37" s="167" t="s">
        <v>572</v>
      </c>
      <c r="F37" s="167" t="s">
        <v>572</v>
      </c>
      <c r="G37" s="167" t="s">
        <v>572</v>
      </c>
      <c r="H37" s="167" t="s">
        <v>572</v>
      </c>
      <c r="I37" s="167" t="s">
        <v>572</v>
      </c>
      <c r="J37" s="167" t="s">
        <v>572</v>
      </c>
      <c r="K37" s="167" t="s">
        <v>572</v>
      </c>
      <c r="L37" s="158"/>
      <c r="M37" s="158"/>
      <c r="N37" s="167" t="s">
        <v>572</v>
      </c>
      <c r="O37" s="167" t="s">
        <v>572</v>
      </c>
      <c r="P37" s="167" t="s">
        <v>572</v>
      </c>
      <c r="Q37" s="167" t="s">
        <v>572</v>
      </c>
      <c r="R37" s="167" t="s">
        <v>572</v>
      </c>
      <c r="S37" s="167" t="s">
        <v>572</v>
      </c>
      <c r="T37" s="167" t="s">
        <v>572</v>
      </c>
      <c r="U37" s="167" t="s">
        <v>572</v>
      </c>
      <c r="V37" s="167" t="s">
        <v>572</v>
      </c>
      <c r="W37" s="167" t="s">
        <v>572</v>
      </c>
      <c r="X37" s="167" t="s">
        <v>572</v>
      </c>
      <c r="Y37" s="167" t="s">
        <v>572</v>
      </c>
      <c r="Z37" s="167" t="s">
        <v>572</v>
      </c>
    </row>
    <row r="38" spans="1:26">
      <c r="A38" s="142" t="s">
        <v>493</v>
      </c>
      <c r="B38" s="167" t="s">
        <v>572</v>
      </c>
      <c r="C38" s="167" t="s">
        <v>572</v>
      </c>
      <c r="D38" s="167" t="s">
        <v>572</v>
      </c>
      <c r="E38" s="167" t="s">
        <v>572</v>
      </c>
      <c r="F38" s="167" t="s">
        <v>572</v>
      </c>
      <c r="G38" s="167" t="s">
        <v>572</v>
      </c>
      <c r="H38" s="167" t="s">
        <v>572</v>
      </c>
      <c r="I38" s="167" t="s">
        <v>572</v>
      </c>
      <c r="J38" s="167" t="s">
        <v>572</v>
      </c>
      <c r="K38" s="167" t="s">
        <v>572</v>
      </c>
      <c r="L38" s="158"/>
      <c r="M38" s="158"/>
      <c r="N38" s="167" t="s">
        <v>572</v>
      </c>
      <c r="O38" s="167" t="s">
        <v>572</v>
      </c>
      <c r="P38" s="167" t="s">
        <v>572</v>
      </c>
      <c r="Q38" s="167" t="s">
        <v>572</v>
      </c>
      <c r="R38" s="167" t="s">
        <v>572</v>
      </c>
      <c r="S38" s="167" t="s">
        <v>572</v>
      </c>
      <c r="T38" s="167" t="s">
        <v>572</v>
      </c>
      <c r="U38" s="167" t="s">
        <v>572</v>
      </c>
      <c r="V38" s="167" t="s">
        <v>572</v>
      </c>
      <c r="W38" s="167" t="s">
        <v>572</v>
      </c>
      <c r="X38" s="167" t="s">
        <v>572</v>
      </c>
      <c r="Y38" s="167" t="s">
        <v>572</v>
      </c>
      <c r="Z38" s="167" t="s">
        <v>572</v>
      </c>
    </row>
    <row r="39" spans="1:26">
      <c r="A39" s="142" t="s">
        <v>494</v>
      </c>
      <c r="B39" s="167" t="s">
        <v>572</v>
      </c>
      <c r="C39" s="167" t="s">
        <v>572</v>
      </c>
      <c r="D39" s="167" t="s">
        <v>572</v>
      </c>
      <c r="E39" s="167" t="s">
        <v>572</v>
      </c>
      <c r="F39" s="167" t="s">
        <v>572</v>
      </c>
      <c r="G39" s="167" t="s">
        <v>572</v>
      </c>
      <c r="H39" s="167" t="s">
        <v>572</v>
      </c>
      <c r="I39" s="167" t="s">
        <v>572</v>
      </c>
      <c r="J39" s="167" t="s">
        <v>572</v>
      </c>
      <c r="K39" s="167" t="s">
        <v>572</v>
      </c>
      <c r="L39" s="158"/>
      <c r="M39" s="158"/>
      <c r="N39" s="167" t="s">
        <v>572</v>
      </c>
      <c r="O39" s="167" t="s">
        <v>572</v>
      </c>
      <c r="P39" s="167" t="s">
        <v>572</v>
      </c>
      <c r="Q39" s="167" t="s">
        <v>572</v>
      </c>
      <c r="R39" s="167" t="s">
        <v>572</v>
      </c>
      <c r="S39" s="167" t="s">
        <v>572</v>
      </c>
      <c r="T39" s="167" t="s">
        <v>572</v>
      </c>
      <c r="U39" s="167" t="s">
        <v>572</v>
      </c>
      <c r="V39" s="167" t="s">
        <v>572</v>
      </c>
      <c r="W39" s="167" t="s">
        <v>572</v>
      </c>
      <c r="X39" s="167" t="s">
        <v>572</v>
      </c>
      <c r="Y39" s="167" t="s">
        <v>572</v>
      </c>
      <c r="Z39" s="167" t="s">
        <v>572</v>
      </c>
    </row>
    <row r="40" spans="1:26">
      <c r="A40" s="144" t="s">
        <v>857</v>
      </c>
      <c r="B40" s="168"/>
      <c r="C40" s="159"/>
      <c r="D40" s="159"/>
      <c r="E40" s="167" t="s">
        <v>572</v>
      </c>
      <c r="F40" s="167" t="s">
        <v>572</v>
      </c>
      <c r="G40" s="167" t="s">
        <v>572</v>
      </c>
      <c r="H40" s="167" t="s">
        <v>572</v>
      </c>
      <c r="I40" s="167" t="s">
        <v>572</v>
      </c>
      <c r="J40" s="167" t="s">
        <v>572</v>
      </c>
      <c r="K40" s="167" t="s">
        <v>572</v>
      </c>
      <c r="L40" s="159"/>
      <c r="M40" s="159"/>
      <c r="N40" s="167" t="s">
        <v>572</v>
      </c>
      <c r="O40" s="167" t="s">
        <v>572</v>
      </c>
      <c r="P40" s="167" t="s">
        <v>572</v>
      </c>
      <c r="Q40" s="163"/>
      <c r="R40" s="163"/>
      <c r="S40" s="148"/>
      <c r="T40" s="146"/>
      <c r="U40" s="146"/>
      <c r="V40" s="146"/>
      <c r="W40" s="146"/>
      <c r="X40" s="146"/>
      <c r="Y40" s="146"/>
      <c r="Z40" s="167" t="s">
        <v>572</v>
      </c>
    </row>
    <row r="41" spans="1:26">
      <c r="A41" s="144" t="s">
        <v>496</v>
      </c>
      <c r="B41" s="168"/>
      <c r="C41" s="159"/>
      <c r="D41" s="159"/>
      <c r="E41" s="167" t="s">
        <v>572</v>
      </c>
      <c r="F41" s="167" t="s">
        <v>572</v>
      </c>
      <c r="G41" s="167" t="s">
        <v>572</v>
      </c>
      <c r="H41" s="167" t="s">
        <v>572</v>
      </c>
      <c r="I41" s="167" t="s">
        <v>572</v>
      </c>
      <c r="J41" s="167" t="s">
        <v>572</v>
      </c>
      <c r="K41" s="167" t="s">
        <v>572</v>
      </c>
      <c r="L41" s="159"/>
      <c r="M41" s="159"/>
      <c r="N41" s="167" t="s">
        <v>572</v>
      </c>
      <c r="O41" s="167" t="s">
        <v>572</v>
      </c>
      <c r="P41" s="167" t="s">
        <v>572</v>
      </c>
      <c r="Q41" s="163"/>
      <c r="R41" s="163"/>
      <c r="S41" s="148"/>
      <c r="T41" s="146"/>
      <c r="U41" s="146" t="s">
        <v>573</v>
      </c>
      <c r="V41" s="146"/>
      <c r="W41" s="146"/>
      <c r="X41" s="146"/>
      <c r="Y41" s="146"/>
      <c r="Z41" s="167" t="s">
        <v>572</v>
      </c>
    </row>
    <row r="42" spans="1:26">
      <c r="A42" s="147" t="s">
        <v>853</v>
      </c>
      <c r="B42" s="168"/>
      <c r="C42" s="171"/>
      <c r="D42" s="171"/>
      <c r="E42" s="167"/>
      <c r="F42" s="167"/>
      <c r="G42" s="167"/>
      <c r="H42" s="167"/>
      <c r="I42" s="167"/>
      <c r="J42" s="167"/>
      <c r="K42" s="167"/>
      <c r="L42" s="171"/>
      <c r="M42" s="171"/>
      <c r="N42" s="167" t="s">
        <v>572</v>
      </c>
      <c r="O42" s="169"/>
      <c r="P42" s="167" t="s">
        <v>572</v>
      </c>
      <c r="Q42" s="163"/>
      <c r="R42" s="163"/>
      <c r="S42" s="148"/>
      <c r="T42" s="146"/>
      <c r="U42" s="146"/>
      <c r="V42" s="146"/>
      <c r="W42" s="146"/>
      <c r="X42" s="146"/>
      <c r="Y42" s="146"/>
      <c r="Z42" s="163"/>
    </row>
    <row r="43" spans="1:26">
      <c r="A43" s="147" t="s">
        <v>852</v>
      </c>
      <c r="B43" s="168"/>
      <c r="C43" s="171"/>
      <c r="D43" s="171"/>
      <c r="E43" s="167"/>
      <c r="F43" s="167"/>
      <c r="G43" s="167"/>
      <c r="H43" s="167"/>
      <c r="I43" s="167"/>
      <c r="J43" s="167"/>
      <c r="K43" s="167"/>
      <c r="L43" s="171"/>
      <c r="M43" s="171"/>
      <c r="N43" s="167" t="s">
        <v>572</v>
      </c>
      <c r="O43" s="169"/>
      <c r="P43" s="167" t="s">
        <v>572</v>
      </c>
      <c r="Q43" s="163"/>
      <c r="R43" s="163"/>
      <c r="S43" s="148"/>
      <c r="T43" s="146"/>
      <c r="U43" s="146"/>
      <c r="V43" s="146"/>
      <c r="W43" s="146"/>
      <c r="X43" s="146"/>
      <c r="Y43" s="146"/>
      <c r="Z43" s="163"/>
    </row>
    <row r="44" spans="1:26">
      <c r="A44" s="144" t="s">
        <v>497</v>
      </c>
      <c r="B44" s="168"/>
      <c r="C44" s="159"/>
      <c r="D44" s="159"/>
      <c r="E44" s="167" t="s">
        <v>572</v>
      </c>
      <c r="F44" s="167" t="s">
        <v>572</v>
      </c>
      <c r="G44" s="167" t="s">
        <v>572</v>
      </c>
      <c r="H44" s="167" t="s">
        <v>572</v>
      </c>
      <c r="I44" s="167" t="s">
        <v>572</v>
      </c>
      <c r="J44" s="167" t="s">
        <v>572</v>
      </c>
      <c r="K44" s="167" t="s">
        <v>572</v>
      </c>
      <c r="L44" s="159"/>
      <c r="M44" s="159"/>
      <c r="N44" s="167" t="s">
        <v>572</v>
      </c>
      <c r="O44" s="167" t="s">
        <v>572</v>
      </c>
      <c r="P44" s="167" t="s">
        <v>572</v>
      </c>
      <c r="Q44" s="163"/>
      <c r="R44" s="163"/>
      <c r="S44" s="148"/>
      <c r="T44" s="146"/>
      <c r="U44" s="146"/>
      <c r="V44" s="146"/>
      <c r="W44" s="146"/>
      <c r="X44" s="146"/>
      <c r="Y44" s="146"/>
      <c r="Z44" s="167" t="s">
        <v>572</v>
      </c>
    </row>
    <row r="45" spans="1:26">
      <c r="A45" s="147" t="s">
        <v>854</v>
      </c>
      <c r="B45" s="168"/>
      <c r="C45" s="171"/>
      <c r="D45" s="171"/>
      <c r="E45" s="167"/>
      <c r="F45" s="167"/>
      <c r="G45" s="167"/>
      <c r="H45" s="167"/>
      <c r="I45" s="167"/>
      <c r="J45" s="167"/>
      <c r="K45" s="167"/>
      <c r="L45" s="171"/>
      <c r="M45" s="171"/>
      <c r="N45" s="167" t="s">
        <v>572</v>
      </c>
      <c r="O45" s="169"/>
      <c r="P45" s="167" t="s">
        <v>572</v>
      </c>
      <c r="Q45" s="163"/>
      <c r="R45" s="163"/>
      <c r="S45" s="148"/>
      <c r="T45" s="146"/>
      <c r="U45" s="146"/>
      <c r="V45" s="146"/>
      <c r="W45" s="146"/>
      <c r="X45" s="146"/>
      <c r="Y45" s="146"/>
      <c r="Z45" s="163"/>
    </row>
    <row r="46" spans="1:26">
      <c r="A46" s="144" t="s">
        <v>580</v>
      </c>
      <c r="B46" s="168"/>
      <c r="C46" s="159"/>
      <c r="D46" s="159"/>
      <c r="E46" s="167" t="s">
        <v>572</v>
      </c>
      <c r="F46" s="167" t="s">
        <v>572</v>
      </c>
      <c r="G46" s="167" t="s">
        <v>572</v>
      </c>
      <c r="H46" s="167" t="s">
        <v>572</v>
      </c>
      <c r="I46" s="167" t="s">
        <v>572</v>
      </c>
      <c r="J46" s="167" t="s">
        <v>572</v>
      </c>
      <c r="K46" s="167" t="s">
        <v>572</v>
      </c>
      <c r="L46" s="159"/>
      <c r="M46" s="159"/>
      <c r="N46" s="167" t="s">
        <v>572</v>
      </c>
      <c r="O46" s="167" t="s">
        <v>572</v>
      </c>
      <c r="P46" s="167" t="s">
        <v>572</v>
      </c>
      <c r="Q46" s="163"/>
      <c r="R46" s="163"/>
      <c r="S46" s="167" t="s">
        <v>572</v>
      </c>
      <c r="T46" s="163"/>
      <c r="U46" s="167" t="s">
        <v>572</v>
      </c>
      <c r="V46" s="167" t="s">
        <v>572</v>
      </c>
      <c r="W46" s="167" t="s">
        <v>572</v>
      </c>
      <c r="X46" s="163"/>
      <c r="Y46" s="163"/>
      <c r="Z46" s="167" t="s">
        <v>572</v>
      </c>
    </row>
    <row r="47" spans="1:26">
      <c r="A47" s="144" t="s">
        <v>496</v>
      </c>
      <c r="B47" s="168"/>
      <c r="C47" s="159"/>
      <c r="D47" s="159"/>
      <c r="E47" s="167" t="s">
        <v>572</v>
      </c>
      <c r="F47" s="167" t="s">
        <v>572</v>
      </c>
      <c r="G47" s="167" t="s">
        <v>572</v>
      </c>
      <c r="H47" s="167" t="s">
        <v>572</v>
      </c>
      <c r="I47" s="167" t="s">
        <v>572</v>
      </c>
      <c r="J47" s="167" t="s">
        <v>572</v>
      </c>
      <c r="K47" s="167" t="s">
        <v>572</v>
      </c>
      <c r="L47" s="159"/>
      <c r="M47" s="159"/>
      <c r="N47" s="167" t="s">
        <v>572</v>
      </c>
      <c r="O47" s="167" t="s">
        <v>572</v>
      </c>
      <c r="P47" s="167" t="s">
        <v>572</v>
      </c>
      <c r="Q47" s="163"/>
      <c r="R47" s="163"/>
      <c r="S47" s="167" t="s">
        <v>572</v>
      </c>
      <c r="T47" s="163"/>
      <c r="U47" s="167" t="s">
        <v>572</v>
      </c>
      <c r="V47" s="163"/>
      <c r="W47" s="167" t="s">
        <v>572</v>
      </c>
      <c r="X47" s="163"/>
      <c r="Y47" s="163"/>
      <c r="Z47" s="163"/>
    </row>
    <row r="48" spans="1:26" s="145" customFormat="1">
      <c r="A48" s="144" t="s">
        <v>576</v>
      </c>
      <c r="B48" s="159"/>
      <c r="C48" s="159"/>
      <c r="D48" s="159"/>
      <c r="E48" s="167" t="s">
        <v>572</v>
      </c>
      <c r="F48" s="167" t="s">
        <v>572</v>
      </c>
      <c r="G48" s="167" t="s">
        <v>572</v>
      </c>
      <c r="H48" s="167" t="s">
        <v>572</v>
      </c>
      <c r="I48" s="167" t="s">
        <v>572</v>
      </c>
      <c r="J48" s="167" t="s">
        <v>572</v>
      </c>
      <c r="K48" s="167" t="s">
        <v>572</v>
      </c>
      <c r="L48" s="159"/>
      <c r="M48" s="159"/>
      <c r="N48" s="167" t="s">
        <v>572</v>
      </c>
      <c r="O48" s="163"/>
      <c r="P48" s="167" t="s">
        <v>572</v>
      </c>
      <c r="Q48" s="163"/>
      <c r="R48" s="163"/>
      <c r="S48" s="163"/>
      <c r="T48" s="163"/>
      <c r="U48" s="163"/>
      <c r="V48" s="163"/>
      <c r="W48" s="163"/>
      <c r="X48" s="163"/>
      <c r="Y48" s="163"/>
      <c r="Z48" s="163"/>
    </row>
    <row r="49" spans="1:26">
      <c r="A49" s="144" t="s">
        <v>497</v>
      </c>
      <c r="B49" s="168"/>
      <c r="C49" s="159"/>
      <c r="D49" s="159"/>
      <c r="E49" s="167" t="s">
        <v>572</v>
      </c>
      <c r="F49" s="167" t="s">
        <v>572</v>
      </c>
      <c r="G49" s="167" t="s">
        <v>572</v>
      </c>
      <c r="H49" s="167" t="s">
        <v>572</v>
      </c>
      <c r="I49" s="167" t="s">
        <v>572</v>
      </c>
      <c r="J49" s="167" t="s">
        <v>572</v>
      </c>
      <c r="K49" s="167" t="s">
        <v>572</v>
      </c>
      <c r="L49" s="159"/>
      <c r="M49" s="159"/>
      <c r="N49" s="167" t="s">
        <v>572</v>
      </c>
      <c r="O49" s="167" t="s">
        <v>572</v>
      </c>
      <c r="P49" s="169"/>
      <c r="Q49" s="169"/>
      <c r="R49" s="169"/>
      <c r="S49" s="163"/>
      <c r="T49" s="163"/>
      <c r="U49" s="163"/>
      <c r="V49" s="167" t="s">
        <v>572</v>
      </c>
      <c r="W49" s="167" t="s">
        <v>572</v>
      </c>
      <c r="X49" s="163"/>
      <c r="Y49" s="163"/>
      <c r="Z49" s="163"/>
    </row>
    <row r="50" spans="1:26" s="145" customFormat="1">
      <c r="A50" s="144" t="s">
        <v>576</v>
      </c>
      <c r="B50" s="159"/>
      <c r="C50" s="159"/>
      <c r="D50" s="159"/>
      <c r="E50" s="167" t="s">
        <v>572</v>
      </c>
      <c r="F50" s="167" t="s">
        <v>572</v>
      </c>
      <c r="G50" s="167" t="s">
        <v>572</v>
      </c>
      <c r="H50" s="167" t="s">
        <v>572</v>
      </c>
      <c r="I50" s="167" t="s">
        <v>572</v>
      </c>
      <c r="J50" s="167" t="s">
        <v>572</v>
      </c>
      <c r="K50" s="167" t="s">
        <v>572</v>
      </c>
      <c r="L50" s="159"/>
      <c r="M50" s="159"/>
      <c r="N50" s="163"/>
      <c r="O50" s="163"/>
      <c r="P50" s="169"/>
      <c r="Q50" s="169"/>
      <c r="R50" s="169"/>
      <c r="S50" s="163"/>
      <c r="T50" s="163"/>
      <c r="U50" s="163"/>
      <c r="V50" s="163"/>
      <c r="W50" s="163"/>
      <c r="X50" s="163"/>
      <c r="Y50" s="163"/>
      <c r="Z50" s="163"/>
    </row>
    <row r="51" spans="1:26">
      <c r="A51" s="144" t="s">
        <v>499</v>
      </c>
      <c r="B51" s="168"/>
      <c r="C51" s="159"/>
      <c r="D51" s="159"/>
      <c r="E51" s="167" t="s">
        <v>572</v>
      </c>
      <c r="F51" s="167" t="s">
        <v>572</v>
      </c>
      <c r="G51" s="167" t="s">
        <v>572</v>
      </c>
      <c r="H51" s="167" t="s">
        <v>572</v>
      </c>
      <c r="I51" s="167" t="s">
        <v>572</v>
      </c>
      <c r="J51" s="167" t="s">
        <v>572</v>
      </c>
      <c r="K51" s="167" t="s">
        <v>572</v>
      </c>
      <c r="L51" s="159"/>
      <c r="M51" s="159"/>
      <c r="N51" s="167" t="s">
        <v>572</v>
      </c>
      <c r="O51" s="169"/>
      <c r="P51" s="167" t="s">
        <v>572</v>
      </c>
      <c r="Q51" s="163"/>
      <c r="R51" s="163"/>
      <c r="S51" s="167" t="s">
        <v>572</v>
      </c>
      <c r="T51" s="167" t="s">
        <v>572</v>
      </c>
      <c r="U51" s="163"/>
      <c r="V51" s="167" t="s">
        <v>572</v>
      </c>
      <c r="W51" s="167" t="s">
        <v>572</v>
      </c>
      <c r="X51" s="163"/>
      <c r="Y51" s="163"/>
      <c r="Z51" s="167" t="s">
        <v>572</v>
      </c>
    </row>
    <row r="52" spans="1:26">
      <c r="A52" s="144" t="s">
        <v>496</v>
      </c>
      <c r="B52" s="168"/>
      <c r="C52" s="159"/>
      <c r="D52" s="159"/>
      <c r="E52" s="167" t="s">
        <v>572</v>
      </c>
      <c r="F52" s="167" t="s">
        <v>572</v>
      </c>
      <c r="G52" s="167" t="s">
        <v>572</v>
      </c>
      <c r="H52" s="167" t="s">
        <v>572</v>
      </c>
      <c r="I52" s="167" t="s">
        <v>572</v>
      </c>
      <c r="J52" s="167" t="s">
        <v>572</v>
      </c>
      <c r="K52" s="167" t="s">
        <v>572</v>
      </c>
      <c r="L52" s="159"/>
      <c r="M52" s="159"/>
      <c r="N52" s="167" t="s">
        <v>572</v>
      </c>
      <c r="O52" s="169"/>
      <c r="P52" s="167" t="s">
        <v>572</v>
      </c>
      <c r="Q52" s="163"/>
      <c r="R52" s="163"/>
      <c r="S52" s="167" t="s">
        <v>572</v>
      </c>
      <c r="T52" s="167" t="s">
        <v>572</v>
      </c>
      <c r="U52" s="163"/>
      <c r="V52" s="167" t="s">
        <v>572</v>
      </c>
      <c r="W52" s="167" t="s">
        <v>572</v>
      </c>
      <c r="X52" s="163"/>
      <c r="Y52" s="163"/>
      <c r="Z52" s="167" t="s">
        <v>572</v>
      </c>
    </row>
    <row r="53" spans="1:26">
      <c r="A53" s="144" t="s">
        <v>497</v>
      </c>
      <c r="B53" s="168"/>
      <c r="C53" s="159"/>
      <c r="D53" s="159"/>
      <c r="E53" s="167" t="s">
        <v>572</v>
      </c>
      <c r="F53" s="167" t="s">
        <v>572</v>
      </c>
      <c r="G53" s="167" t="s">
        <v>572</v>
      </c>
      <c r="H53" s="167" t="s">
        <v>572</v>
      </c>
      <c r="I53" s="167" t="s">
        <v>572</v>
      </c>
      <c r="J53" s="167" t="s">
        <v>572</v>
      </c>
      <c r="K53" s="167" t="s">
        <v>572</v>
      </c>
      <c r="L53" s="159"/>
      <c r="M53" s="159"/>
      <c r="N53" s="167" t="s">
        <v>572</v>
      </c>
      <c r="O53" s="169"/>
      <c r="P53" s="169"/>
      <c r="Q53" s="169"/>
      <c r="R53" s="169"/>
      <c r="S53" s="167" t="s">
        <v>572</v>
      </c>
      <c r="T53" s="167" t="s">
        <v>572</v>
      </c>
      <c r="U53" s="163"/>
      <c r="V53" s="167" t="s">
        <v>572</v>
      </c>
      <c r="W53" s="167" t="s">
        <v>572</v>
      </c>
      <c r="X53" s="163"/>
      <c r="Y53" s="163"/>
      <c r="Z53" s="167" t="s">
        <v>572</v>
      </c>
    </row>
    <row r="54" spans="1:26">
      <c r="A54" s="144" t="s">
        <v>581</v>
      </c>
      <c r="B54" s="159"/>
      <c r="C54" s="159"/>
      <c r="D54" s="159"/>
      <c r="E54" s="148"/>
      <c r="F54" s="163"/>
      <c r="G54" s="163"/>
      <c r="H54" s="163"/>
      <c r="I54" s="148"/>
      <c r="J54" s="148"/>
      <c r="K54" s="148"/>
      <c r="L54" s="159"/>
      <c r="M54" s="159"/>
      <c r="N54" s="167" t="s">
        <v>572</v>
      </c>
      <c r="O54" s="167" t="s">
        <v>572</v>
      </c>
      <c r="P54" s="167" t="s">
        <v>572</v>
      </c>
      <c r="Q54" s="163"/>
      <c r="R54" s="163"/>
      <c r="S54" s="167" t="s">
        <v>572</v>
      </c>
      <c r="T54" s="167" t="s">
        <v>572</v>
      </c>
      <c r="U54" s="167" t="s">
        <v>572</v>
      </c>
      <c r="V54" s="163"/>
      <c r="W54" s="163"/>
      <c r="X54" s="163"/>
      <c r="Y54" s="163"/>
      <c r="Z54" s="164"/>
    </row>
    <row r="55" spans="1:26">
      <c r="A55" s="144" t="s">
        <v>496</v>
      </c>
      <c r="B55" s="159"/>
      <c r="C55" s="159"/>
      <c r="D55" s="159"/>
      <c r="E55" s="148"/>
      <c r="F55" s="163"/>
      <c r="G55" s="163"/>
      <c r="H55" s="163"/>
      <c r="I55" s="148"/>
      <c r="J55" s="148"/>
      <c r="K55" s="148"/>
      <c r="L55" s="159"/>
      <c r="M55" s="159"/>
      <c r="N55" s="167" t="s">
        <v>572</v>
      </c>
      <c r="O55" s="167" t="s">
        <v>572</v>
      </c>
      <c r="P55" s="167" t="s">
        <v>572</v>
      </c>
      <c r="Q55" s="163"/>
      <c r="R55" s="163"/>
      <c r="S55" s="167" t="s">
        <v>572</v>
      </c>
      <c r="T55" s="167" t="s">
        <v>572</v>
      </c>
      <c r="U55" s="167" t="s">
        <v>572</v>
      </c>
      <c r="V55" s="163"/>
      <c r="W55" s="163"/>
      <c r="X55" s="163"/>
      <c r="Y55" s="163"/>
      <c r="Z55" s="164"/>
    </row>
    <row r="56" spans="1:26">
      <c r="A56" s="144" t="s">
        <v>497</v>
      </c>
      <c r="B56" s="159"/>
      <c r="C56" s="159"/>
      <c r="D56" s="159"/>
      <c r="E56" s="148"/>
      <c r="F56" s="163"/>
      <c r="G56" s="163"/>
      <c r="H56" s="163"/>
      <c r="I56" s="148"/>
      <c r="J56" s="148"/>
      <c r="K56" s="148"/>
      <c r="L56" s="159"/>
      <c r="M56" s="159"/>
      <c r="N56" s="167" t="s">
        <v>572</v>
      </c>
      <c r="O56" s="167" t="s">
        <v>572</v>
      </c>
      <c r="P56" s="169"/>
      <c r="Q56" s="169"/>
      <c r="R56" s="169"/>
      <c r="S56" s="167" t="s">
        <v>572</v>
      </c>
      <c r="T56" s="167" t="s">
        <v>572</v>
      </c>
      <c r="U56" s="163"/>
      <c r="V56" s="163"/>
      <c r="W56" s="163"/>
      <c r="X56" s="163"/>
      <c r="Y56" s="163"/>
      <c r="Z56" s="164"/>
    </row>
    <row r="57" spans="1:26">
      <c r="A57" s="144" t="s">
        <v>582</v>
      </c>
      <c r="B57" s="159"/>
      <c r="C57" s="159"/>
      <c r="D57" s="159"/>
      <c r="E57" s="148"/>
      <c r="F57" s="163"/>
      <c r="G57" s="163"/>
      <c r="H57" s="163"/>
      <c r="I57" s="148"/>
      <c r="J57" s="148"/>
      <c r="K57" s="148"/>
      <c r="L57" s="159"/>
      <c r="M57" s="159"/>
      <c r="N57" s="148"/>
      <c r="O57" s="170"/>
      <c r="P57" s="170"/>
      <c r="Q57" s="170"/>
      <c r="R57" s="170"/>
      <c r="S57" s="167" t="s">
        <v>572</v>
      </c>
      <c r="T57" s="167" t="s">
        <v>572</v>
      </c>
      <c r="U57" s="163"/>
      <c r="V57" s="163"/>
      <c r="W57" s="163"/>
      <c r="X57" s="163"/>
      <c r="Y57" s="163"/>
      <c r="Z57" s="164"/>
    </row>
    <row r="58" spans="1:26">
      <c r="A58" s="144" t="s">
        <v>496</v>
      </c>
      <c r="B58" s="159"/>
      <c r="C58" s="159"/>
      <c r="D58" s="159"/>
      <c r="E58" s="148"/>
      <c r="F58" s="163"/>
      <c r="G58" s="163"/>
      <c r="H58" s="163"/>
      <c r="I58" s="148"/>
      <c r="J58" s="148"/>
      <c r="K58" s="148"/>
      <c r="L58" s="159"/>
      <c r="M58" s="159"/>
      <c r="N58" s="148"/>
      <c r="O58" s="170"/>
      <c r="P58" s="170"/>
      <c r="Q58" s="170"/>
      <c r="R58" s="170"/>
      <c r="S58" s="167" t="s">
        <v>572</v>
      </c>
      <c r="T58" s="167" t="s">
        <v>572</v>
      </c>
      <c r="U58" s="163"/>
      <c r="V58" s="163"/>
      <c r="W58" s="163"/>
      <c r="X58" s="163"/>
      <c r="Y58" s="163"/>
      <c r="Z58" s="164"/>
    </row>
    <row r="59" spans="1:26">
      <c r="A59" s="144" t="s">
        <v>497</v>
      </c>
      <c r="B59" s="159"/>
      <c r="C59" s="159"/>
      <c r="D59" s="159"/>
      <c r="E59" s="148"/>
      <c r="F59" s="163"/>
      <c r="G59" s="163"/>
      <c r="H59" s="163"/>
      <c r="L59" s="159"/>
      <c r="M59" s="159"/>
      <c r="N59" s="148"/>
      <c r="O59" s="170"/>
      <c r="P59" s="170"/>
      <c r="Q59" s="170"/>
      <c r="R59" s="170"/>
      <c r="S59" s="167" t="s">
        <v>572</v>
      </c>
      <c r="T59" s="167" t="s">
        <v>572</v>
      </c>
      <c r="U59" s="163"/>
      <c r="V59" s="163"/>
      <c r="W59" s="163"/>
      <c r="X59" s="163"/>
      <c r="Y59" s="163"/>
      <c r="Z59" s="164"/>
    </row>
    <row r="60" spans="1:26">
      <c r="A60" s="144" t="s">
        <v>583</v>
      </c>
      <c r="B60" s="159"/>
      <c r="C60" s="159"/>
      <c r="D60" s="159"/>
      <c r="E60" s="167" t="s">
        <v>572</v>
      </c>
      <c r="F60" s="167" t="s">
        <v>572</v>
      </c>
      <c r="G60" s="167" t="s">
        <v>572</v>
      </c>
      <c r="H60" s="167" t="s">
        <v>572</v>
      </c>
      <c r="I60" s="167" t="s">
        <v>572</v>
      </c>
      <c r="J60" s="167" t="s">
        <v>572</v>
      </c>
      <c r="K60" s="167" t="s">
        <v>572</v>
      </c>
      <c r="L60" s="159"/>
      <c r="M60" s="159"/>
      <c r="N60" s="167" t="s">
        <v>572</v>
      </c>
      <c r="O60" s="167" t="s">
        <v>572</v>
      </c>
      <c r="P60" s="167" t="s">
        <v>572</v>
      </c>
      <c r="Q60" s="163"/>
      <c r="R60" s="163"/>
      <c r="S60" s="167" t="s">
        <v>572</v>
      </c>
      <c r="T60" s="167" t="s">
        <v>572</v>
      </c>
      <c r="U60" s="167" t="s">
        <v>572</v>
      </c>
      <c r="V60" s="167" t="s">
        <v>572</v>
      </c>
      <c r="W60" s="167" t="s">
        <v>572</v>
      </c>
      <c r="X60" s="163"/>
      <c r="Y60" s="163"/>
      <c r="Z60" s="167" t="s">
        <v>572</v>
      </c>
    </row>
    <row r="61" spans="1:26">
      <c r="A61" s="144" t="s">
        <v>496</v>
      </c>
      <c r="B61" s="159"/>
      <c r="C61" s="159"/>
      <c r="D61" s="159"/>
      <c r="E61" s="167" t="s">
        <v>572</v>
      </c>
      <c r="F61" s="167" t="s">
        <v>572</v>
      </c>
      <c r="G61" s="167" t="s">
        <v>572</v>
      </c>
      <c r="H61" s="167" t="s">
        <v>572</v>
      </c>
      <c r="I61" s="167" t="s">
        <v>572</v>
      </c>
      <c r="J61" s="167" t="s">
        <v>572</v>
      </c>
      <c r="K61" s="167" t="s">
        <v>572</v>
      </c>
      <c r="L61" s="159"/>
      <c r="M61" s="159"/>
      <c r="N61" s="167" t="s">
        <v>572</v>
      </c>
      <c r="O61" s="167" t="s">
        <v>572</v>
      </c>
      <c r="P61" s="169"/>
      <c r="Q61" s="169"/>
      <c r="R61" s="169"/>
      <c r="S61" s="167" t="s">
        <v>572</v>
      </c>
      <c r="T61" s="167" t="s">
        <v>572</v>
      </c>
      <c r="U61" s="167" t="s">
        <v>572</v>
      </c>
      <c r="V61" s="167" t="s">
        <v>572</v>
      </c>
      <c r="W61" s="167" t="s">
        <v>572</v>
      </c>
      <c r="X61" s="163"/>
      <c r="Y61" s="163"/>
      <c r="Z61" s="167" t="s">
        <v>572</v>
      </c>
    </row>
    <row r="62" spans="1:26">
      <c r="A62" s="144" t="s">
        <v>497</v>
      </c>
      <c r="B62" s="159"/>
      <c r="C62" s="159"/>
      <c r="D62" s="159"/>
      <c r="E62" s="167" t="s">
        <v>572</v>
      </c>
      <c r="F62" s="167" t="s">
        <v>572</v>
      </c>
      <c r="G62" s="167" t="s">
        <v>572</v>
      </c>
      <c r="H62" s="167" t="s">
        <v>572</v>
      </c>
      <c r="I62" s="167" t="s">
        <v>572</v>
      </c>
      <c r="J62" s="167" t="s">
        <v>572</v>
      </c>
      <c r="K62" s="167" t="s">
        <v>572</v>
      </c>
      <c r="L62" s="159"/>
      <c r="M62" s="159"/>
      <c r="N62" s="167" t="s">
        <v>572</v>
      </c>
      <c r="O62" s="167" t="s">
        <v>572</v>
      </c>
      <c r="P62" s="169"/>
      <c r="Q62" s="169"/>
      <c r="R62" s="169"/>
      <c r="S62" s="167" t="s">
        <v>572</v>
      </c>
      <c r="T62" s="167" t="s">
        <v>572</v>
      </c>
      <c r="U62" s="167" t="s">
        <v>572</v>
      </c>
      <c r="V62" s="167" t="s">
        <v>572</v>
      </c>
      <c r="W62" s="167" t="s">
        <v>572</v>
      </c>
      <c r="X62" s="163"/>
      <c r="Y62" s="163"/>
      <c r="Z62" s="167" t="s">
        <v>572</v>
      </c>
    </row>
    <row r="63" spans="1:26">
      <c r="A63" s="150" t="s">
        <v>502</v>
      </c>
      <c r="B63" s="167" t="s">
        <v>572</v>
      </c>
      <c r="C63" s="154"/>
      <c r="D63" s="167" t="s">
        <v>572</v>
      </c>
      <c r="E63" s="167" t="s">
        <v>572</v>
      </c>
      <c r="F63" s="167" t="s">
        <v>572</v>
      </c>
      <c r="G63" s="167" t="s">
        <v>572</v>
      </c>
      <c r="H63" s="167" t="s">
        <v>572</v>
      </c>
      <c r="I63" s="167" t="s">
        <v>572</v>
      </c>
      <c r="J63" s="167" t="s">
        <v>572</v>
      </c>
      <c r="K63" s="167" t="s">
        <v>572</v>
      </c>
      <c r="L63" s="154"/>
      <c r="M63" s="154"/>
      <c r="N63" s="167" t="s">
        <v>572</v>
      </c>
      <c r="O63" s="167" t="s">
        <v>572</v>
      </c>
      <c r="P63" s="167" t="s">
        <v>572</v>
      </c>
      <c r="Q63" s="163"/>
      <c r="R63" s="167" t="s">
        <v>572</v>
      </c>
      <c r="S63" s="167" t="s">
        <v>572</v>
      </c>
      <c r="T63" s="167" t="s">
        <v>572</v>
      </c>
      <c r="U63" s="167" t="s">
        <v>572</v>
      </c>
      <c r="V63" s="167" t="s">
        <v>572</v>
      </c>
      <c r="W63" s="167" t="s">
        <v>572</v>
      </c>
      <c r="X63" s="167" t="s">
        <v>572</v>
      </c>
      <c r="Y63" s="167" t="s">
        <v>572</v>
      </c>
      <c r="Z63" s="167" t="s">
        <v>572</v>
      </c>
    </row>
    <row r="64" spans="1:26">
      <c r="A64" s="150" t="s">
        <v>503</v>
      </c>
      <c r="B64" s="167" t="s">
        <v>572</v>
      </c>
      <c r="C64" s="154"/>
      <c r="D64" s="167" t="s">
        <v>572</v>
      </c>
      <c r="E64" s="167" t="s">
        <v>572</v>
      </c>
      <c r="F64" s="167" t="s">
        <v>572</v>
      </c>
      <c r="G64" s="167" t="s">
        <v>572</v>
      </c>
      <c r="H64" s="167" t="s">
        <v>572</v>
      </c>
      <c r="I64" s="167" t="s">
        <v>572</v>
      </c>
      <c r="J64" s="167" t="s">
        <v>572</v>
      </c>
      <c r="K64" s="167" t="s">
        <v>572</v>
      </c>
      <c r="L64" s="154"/>
      <c r="M64" s="154"/>
      <c r="N64" s="167" t="s">
        <v>572</v>
      </c>
      <c r="O64" s="167" t="s">
        <v>572</v>
      </c>
      <c r="P64" s="167" t="s">
        <v>572</v>
      </c>
      <c r="Q64" s="163"/>
      <c r="R64" s="163"/>
      <c r="S64" s="167" t="s">
        <v>572</v>
      </c>
      <c r="T64" s="167" t="s">
        <v>572</v>
      </c>
      <c r="U64" s="167" t="s">
        <v>572</v>
      </c>
      <c r="V64" s="167" t="s">
        <v>572</v>
      </c>
      <c r="W64" s="167" t="s">
        <v>572</v>
      </c>
      <c r="X64" s="167" t="s">
        <v>572</v>
      </c>
      <c r="Y64" s="167" t="s">
        <v>572</v>
      </c>
      <c r="Z64" s="167" t="s">
        <v>572</v>
      </c>
    </row>
    <row r="65" spans="1:26">
      <c r="A65" s="142" t="s">
        <v>504</v>
      </c>
      <c r="B65" s="167" t="s">
        <v>572</v>
      </c>
      <c r="C65" s="167" t="s">
        <v>572</v>
      </c>
      <c r="D65" s="167" t="s">
        <v>572</v>
      </c>
      <c r="E65" s="167" t="s">
        <v>572</v>
      </c>
      <c r="F65" s="167" t="s">
        <v>572</v>
      </c>
      <c r="G65" s="167" t="s">
        <v>572</v>
      </c>
      <c r="H65" s="167" t="s">
        <v>572</v>
      </c>
      <c r="I65" s="167" t="s">
        <v>572</v>
      </c>
      <c r="J65" s="167" t="s">
        <v>572</v>
      </c>
      <c r="K65" s="167" t="s">
        <v>572</v>
      </c>
      <c r="L65" s="158"/>
      <c r="M65" s="158"/>
      <c r="N65" s="167" t="s">
        <v>572</v>
      </c>
      <c r="O65" s="167" t="s">
        <v>572</v>
      </c>
      <c r="P65" s="167" t="s">
        <v>572</v>
      </c>
      <c r="Q65" s="163"/>
      <c r="R65" s="167" t="s">
        <v>572</v>
      </c>
      <c r="S65" s="167" t="s">
        <v>572</v>
      </c>
      <c r="T65" s="167" t="s">
        <v>572</v>
      </c>
      <c r="U65" s="167" t="s">
        <v>572</v>
      </c>
      <c r="V65" s="167" t="s">
        <v>572</v>
      </c>
      <c r="W65" s="167" t="s">
        <v>572</v>
      </c>
      <c r="X65" s="167" t="s">
        <v>572</v>
      </c>
      <c r="Y65" s="167" t="s">
        <v>572</v>
      </c>
      <c r="Z65" s="167" t="s">
        <v>572</v>
      </c>
    </row>
    <row r="66" spans="1:26">
      <c r="A66" s="143" t="s">
        <v>475</v>
      </c>
      <c r="B66" s="168"/>
      <c r="C66" s="159"/>
      <c r="D66" s="159"/>
      <c r="E66" s="167" t="s">
        <v>572</v>
      </c>
      <c r="F66" s="167" t="s">
        <v>572</v>
      </c>
      <c r="G66" s="167" t="s">
        <v>572</v>
      </c>
      <c r="H66" s="167" t="s">
        <v>572</v>
      </c>
      <c r="I66" s="167" t="s">
        <v>572</v>
      </c>
      <c r="J66" s="167" t="s">
        <v>572</v>
      </c>
      <c r="K66" s="167" t="s">
        <v>572</v>
      </c>
      <c r="L66" s="159"/>
      <c r="M66" s="159"/>
      <c r="N66" s="167" t="s">
        <v>572</v>
      </c>
      <c r="O66" s="167" t="s">
        <v>572</v>
      </c>
      <c r="P66" s="167" t="s">
        <v>572</v>
      </c>
      <c r="Q66" s="163"/>
      <c r="R66" s="163"/>
      <c r="S66" s="148"/>
      <c r="T66" s="146"/>
      <c r="U66" s="146"/>
      <c r="V66" s="146"/>
      <c r="W66" s="146"/>
      <c r="X66" s="146"/>
      <c r="Y66" s="146"/>
      <c r="Z66" s="167" t="s">
        <v>572</v>
      </c>
    </row>
    <row r="67" spans="1:26">
      <c r="A67" s="147" t="s">
        <v>488</v>
      </c>
      <c r="B67" s="168"/>
      <c r="C67" s="171"/>
      <c r="D67" s="171"/>
      <c r="E67" s="163"/>
      <c r="F67" s="163"/>
      <c r="G67" s="163"/>
      <c r="H67" s="163"/>
      <c r="I67" s="163"/>
      <c r="J67" s="163"/>
      <c r="K67" s="163"/>
      <c r="L67" s="171"/>
      <c r="M67" s="171"/>
      <c r="N67" s="163"/>
      <c r="O67" s="169"/>
      <c r="P67" s="167" t="s">
        <v>572</v>
      </c>
      <c r="Q67" s="163"/>
      <c r="R67" s="163"/>
      <c r="S67" s="148"/>
      <c r="T67" s="146"/>
      <c r="U67" s="146"/>
      <c r="V67" s="146"/>
      <c r="W67" s="146"/>
      <c r="X67" s="146"/>
      <c r="Y67" s="146"/>
      <c r="Z67" s="146"/>
    </row>
    <row r="68" spans="1:26">
      <c r="A68" s="147" t="s">
        <v>489</v>
      </c>
      <c r="B68" s="168"/>
      <c r="C68" s="171"/>
      <c r="D68" s="171"/>
      <c r="E68" s="163"/>
      <c r="F68" s="163"/>
      <c r="G68" s="163"/>
      <c r="H68" s="163"/>
      <c r="I68" s="163"/>
      <c r="J68" s="163"/>
      <c r="K68" s="163"/>
      <c r="L68" s="171"/>
      <c r="M68" s="171"/>
      <c r="N68" s="163"/>
      <c r="O68" s="169"/>
      <c r="P68" s="167" t="s">
        <v>572</v>
      </c>
      <c r="Q68" s="163"/>
      <c r="R68" s="163"/>
      <c r="S68" s="148"/>
      <c r="T68" s="146"/>
      <c r="U68" s="146"/>
      <c r="V68" s="146"/>
      <c r="W68" s="146"/>
      <c r="X68" s="146"/>
      <c r="Y68" s="146"/>
      <c r="Z68" s="146"/>
    </row>
    <row r="69" spans="1:26">
      <c r="A69" s="143" t="s">
        <v>574</v>
      </c>
      <c r="B69" s="168"/>
      <c r="C69" s="159"/>
      <c r="D69" s="159"/>
      <c r="E69" s="167" t="s">
        <v>572</v>
      </c>
      <c r="F69" s="167" t="s">
        <v>572</v>
      </c>
      <c r="G69" s="167" t="s">
        <v>572</v>
      </c>
      <c r="H69" s="167" t="s">
        <v>572</v>
      </c>
      <c r="I69" s="167" t="s">
        <v>572</v>
      </c>
      <c r="J69" s="167" t="s">
        <v>572</v>
      </c>
      <c r="K69" s="167" t="s">
        <v>572</v>
      </c>
      <c r="L69" s="159"/>
      <c r="M69" s="159"/>
      <c r="N69" s="167" t="s">
        <v>572</v>
      </c>
      <c r="O69" s="167" t="s">
        <v>572</v>
      </c>
      <c r="P69" s="169"/>
      <c r="Q69" s="169"/>
      <c r="R69" s="169"/>
      <c r="S69" s="167" t="s">
        <v>572</v>
      </c>
      <c r="T69" s="163"/>
      <c r="U69" s="167" t="s">
        <v>572</v>
      </c>
      <c r="V69" s="167" t="s">
        <v>572</v>
      </c>
      <c r="W69" s="167" t="s">
        <v>572</v>
      </c>
      <c r="X69" s="163"/>
      <c r="Y69" s="163"/>
      <c r="Z69" s="167" t="s">
        <v>572</v>
      </c>
    </row>
    <row r="70" spans="1:26" s="145" customFormat="1">
      <c r="A70" s="149" t="s">
        <v>584</v>
      </c>
      <c r="B70" s="159"/>
      <c r="C70" s="153"/>
      <c r="D70" s="153"/>
      <c r="E70" s="163"/>
      <c r="F70" s="163"/>
      <c r="G70" s="163"/>
      <c r="H70" s="163"/>
      <c r="I70" s="163"/>
      <c r="J70" s="163"/>
      <c r="K70" s="163"/>
      <c r="L70" s="153"/>
      <c r="M70" s="153"/>
      <c r="N70" s="167" t="s">
        <v>572</v>
      </c>
      <c r="O70" s="167" t="s">
        <v>572</v>
      </c>
      <c r="P70" s="169"/>
      <c r="Q70" s="169"/>
      <c r="R70" s="169"/>
      <c r="S70" s="163"/>
      <c r="T70" s="163"/>
      <c r="U70" s="163"/>
      <c r="V70" s="163"/>
      <c r="W70" s="163"/>
      <c r="X70" s="163"/>
      <c r="Y70" s="163"/>
      <c r="Z70" s="163"/>
    </row>
    <row r="71" spans="1:26">
      <c r="A71" s="143" t="s">
        <v>480</v>
      </c>
      <c r="B71" s="168"/>
      <c r="C71" s="159"/>
      <c r="D71" s="159"/>
      <c r="E71" s="167" t="s">
        <v>572</v>
      </c>
      <c r="F71" s="167" t="s">
        <v>572</v>
      </c>
      <c r="G71" s="167" t="s">
        <v>572</v>
      </c>
      <c r="H71" s="167" t="s">
        <v>572</v>
      </c>
      <c r="I71" s="167" t="s">
        <v>572</v>
      </c>
      <c r="J71" s="167" t="s">
        <v>572</v>
      </c>
      <c r="K71" s="167" t="s">
        <v>572</v>
      </c>
      <c r="L71" s="159"/>
      <c r="M71" s="159"/>
      <c r="N71" s="167" t="s">
        <v>572</v>
      </c>
      <c r="O71" s="169"/>
      <c r="P71" s="169"/>
      <c r="Q71" s="169"/>
      <c r="R71" s="169"/>
      <c r="S71" s="167" t="s">
        <v>572</v>
      </c>
      <c r="T71" s="167" t="s">
        <v>572</v>
      </c>
      <c r="U71" s="163"/>
      <c r="V71" s="163"/>
      <c r="W71" s="167" t="s">
        <v>572</v>
      </c>
      <c r="X71" s="163"/>
      <c r="Y71" s="163"/>
      <c r="Z71" s="167" t="s">
        <v>572</v>
      </c>
    </row>
    <row r="72" spans="1:26">
      <c r="A72" s="144" t="s">
        <v>481</v>
      </c>
      <c r="B72" s="159"/>
      <c r="C72" s="159"/>
      <c r="D72" s="159"/>
      <c r="E72" s="148"/>
      <c r="F72" s="163"/>
      <c r="G72" s="163"/>
      <c r="H72" s="163"/>
      <c r="I72" s="148"/>
      <c r="J72" s="148"/>
      <c r="K72" s="148"/>
      <c r="L72" s="159"/>
      <c r="M72" s="159"/>
      <c r="N72" s="167" t="s">
        <v>572</v>
      </c>
      <c r="O72" s="167" t="s">
        <v>572</v>
      </c>
      <c r="P72" s="167" t="s">
        <v>572</v>
      </c>
      <c r="Q72" s="163"/>
      <c r="R72" s="163"/>
      <c r="S72" s="167" t="s">
        <v>572</v>
      </c>
      <c r="T72" s="167" t="s">
        <v>572</v>
      </c>
      <c r="U72" s="167" t="s">
        <v>572</v>
      </c>
      <c r="V72" s="163"/>
      <c r="W72" s="163"/>
      <c r="X72" s="163"/>
      <c r="Y72" s="163"/>
      <c r="Z72" s="164"/>
    </row>
    <row r="73" spans="1:26">
      <c r="A73" s="144" t="s">
        <v>482</v>
      </c>
      <c r="B73" s="159"/>
      <c r="C73" s="159"/>
      <c r="D73" s="159"/>
      <c r="E73" s="148"/>
      <c r="F73" s="163"/>
      <c r="G73" s="163"/>
      <c r="H73" s="163"/>
      <c r="I73" s="148"/>
      <c r="J73" s="148"/>
      <c r="K73" s="148"/>
      <c r="L73" s="159"/>
      <c r="M73" s="159"/>
      <c r="N73" s="148"/>
      <c r="O73" s="170"/>
      <c r="P73" s="170"/>
      <c r="Q73" s="170"/>
      <c r="R73" s="170"/>
      <c r="S73" s="167" t="s">
        <v>572</v>
      </c>
      <c r="T73" s="167" t="s">
        <v>572</v>
      </c>
      <c r="U73" s="163"/>
      <c r="V73" s="163"/>
      <c r="W73" s="163"/>
      <c r="X73" s="163"/>
      <c r="Y73" s="163"/>
      <c r="Z73" s="164"/>
    </row>
    <row r="74" spans="1:26" s="145" customFormat="1">
      <c r="A74" s="144" t="s">
        <v>585</v>
      </c>
      <c r="B74" s="159"/>
      <c r="C74" s="159"/>
      <c r="D74" s="159"/>
      <c r="E74" s="146"/>
      <c r="F74" s="163"/>
      <c r="G74" s="163"/>
      <c r="H74" s="163"/>
      <c r="I74" s="146"/>
      <c r="J74" s="146"/>
      <c r="K74" s="146"/>
      <c r="L74" s="159"/>
      <c r="M74" s="159"/>
      <c r="N74" s="146"/>
      <c r="O74" s="170"/>
      <c r="P74" s="170"/>
      <c r="Q74" s="170"/>
      <c r="R74" s="170"/>
      <c r="S74" s="167" t="s">
        <v>572</v>
      </c>
      <c r="T74" s="167" t="s">
        <v>572</v>
      </c>
      <c r="U74" s="163"/>
      <c r="V74" s="163"/>
      <c r="W74" s="163"/>
      <c r="X74" s="163"/>
      <c r="Y74" s="163"/>
      <c r="Z74" s="163"/>
    </row>
    <row r="75" spans="1:26" s="145" customFormat="1">
      <c r="A75" s="144" t="s">
        <v>586</v>
      </c>
      <c r="B75" s="159"/>
      <c r="C75" s="159"/>
      <c r="D75" s="159"/>
      <c r="E75" s="146"/>
      <c r="F75" s="163"/>
      <c r="G75" s="163"/>
      <c r="H75" s="163"/>
      <c r="I75" s="146"/>
      <c r="J75" s="146"/>
      <c r="K75" s="146"/>
      <c r="L75" s="159"/>
      <c r="M75" s="159"/>
      <c r="N75" s="146"/>
      <c r="O75" s="170"/>
      <c r="P75" s="170"/>
      <c r="Q75" s="170"/>
      <c r="R75" s="170"/>
      <c r="S75" s="167" t="s">
        <v>572</v>
      </c>
      <c r="T75" s="167" t="s">
        <v>572</v>
      </c>
      <c r="U75" s="163"/>
      <c r="V75" s="163"/>
      <c r="W75" s="163"/>
      <c r="X75" s="163"/>
      <c r="Y75" s="163"/>
      <c r="Z75" s="163"/>
    </row>
    <row r="76" spans="1:26">
      <c r="A76" s="144" t="s">
        <v>587</v>
      </c>
      <c r="B76" s="159"/>
      <c r="C76" s="159"/>
      <c r="D76" s="159"/>
      <c r="E76" s="167" t="s">
        <v>572</v>
      </c>
      <c r="F76" s="167" t="s">
        <v>572</v>
      </c>
      <c r="G76" s="167" t="s">
        <v>572</v>
      </c>
      <c r="H76" s="167" t="s">
        <v>572</v>
      </c>
      <c r="I76" s="167" t="s">
        <v>572</v>
      </c>
      <c r="J76" s="167" t="s">
        <v>572</v>
      </c>
      <c r="K76" s="167" t="s">
        <v>572</v>
      </c>
      <c r="L76" s="159"/>
      <c r="M76" s="159"/>
      <c r="N76" s="167" t="s">
        <v>572</v>
      </c>
      <c r="O76" s="167" t="s">
        <v>572</v>
      </c>
      <c r="P76" s="167" t="s">
        <v>572</v>
      </c>
      <c r="Q76" s="163"/>
      <c r="R76" s="163"/>
      <c r="S76" s="167" t="s">
        <v>572</v>
      </c>
      <c r="T76" s="167" t="s">
        <v>572</v>
      </c>
      <c r="U76" s="167" t="s">
        <v>572</v>
      </c>
      <c r="V76" s="167" t="s">
        <v>572</v>
      </c>
      <c r="W76" s="167" t="s">
        <v>572</v>
      </c>
      <c r="X76" s="163"/>
      <c r="Y76" s="163"/>
      <c r="Z76" s="167" t="s">
        <v>572</v>
      </c>
    </row>
    <row r="77" spans="1:26">
      <c r="A77" s="143" t="s">
        <v>588</v>
      </c>
      <c r="B77" s="168"/>
      <c r="C77" s="159"/>
      <c r="D77" s="159"/>
      <c r="E77" s="167" t="s">
        <v>572</v>
      </c>
      <c r="F77" s="167" t="s">
        <v>572</v>
      </c>
      <c r="G77" s="167" t="s">
        <v>572</v>
      </c>
      <c r="H77" s="167" t="s">
        <v>572</v>
      </c>
      <c r="I77" s="167" t="s">
        <v>572</v>
      </c>
      <c r="J77" s="167" t="s">
        <v>572</v>
      </c>
      <c r="K77" s="167" t="s">
        <v>572</v>
      </c>
      <c r="L77" s="159"/>
      <c r="M77" s="159"/>
      <c r="N77" s="167" t="s">
        <v>572</v>
      </c>
      <c r="O77" s="169"/>
      <c r="P77" s="167" t="s">
        <v>572</v>
      </c>
      <c r="Q77" s="163"/>
      <c r="R77" s="163"/>
      <c r="S77" s="167" t="s">
        <v>572</v>
      </c>
      <c r="T77" s="167" t="s">
        <v>572</v>
      </c>
      <c r="U77" s="167" t="s">
        <v>572</v>
      </c>
      <c r="V77" s="173"/>
      <c r="W77" s="173"/>
      <c r="X77" s="169"/>
      <c r="Y77" s="169"/>
      <c r="Z77" s="167" t="s">
        <v>572</v>
      </c>
    </row>
    <row r="78" spans="1:26">
      <c r="A78" s="142" t="s">
        <v>505</v>
      </c>
      <c r="B78" s="167" t="s">
        <v>572</v>
      </c>
      <c r="C78" s="167" t="s">
        <v>572</v>
      </c>
      <c r="D78" s="167" t="s">
        <v>572</v>
      </c>
      <c r="E78" s="167" t="s">
        <v>572</v>
      </c>
      <c r="F78" s="167" t="s">
        <v>572</v>
      </c>
      <c r="G78" s="167" t="s">
        <v>572</v>
      </c>
      <c r="H78" s="167" t="s">
        <v>572</v>
      </c>
      <c r="I78" s="167" t="s">
        <v>572</v>
      </c>
      <c r="J78" s="167" t="s">
        <v>572</v>
      </c>
      <c r="K78" s="167" t="s">
        <v>572</v>
      </c>
      <c r="L78" s="158"/>
      <c r="M78" s="158"/>
      <c r="N78" s="167" t="s">
        <v>572</v>
      </c>
      <c r="O78" s="167" t="s">
        <v>572</v>
      </c>
      <c r="P78" s="167" t="s">
        <v>572</v>
      </c>
      <c r="Q78" s="163"/>
      <c r="R78" s="163"/>
      <c r="S78" s="148"/>
      <c r="T78" s="148"/>
      <c r="U78" s="148"/>
      <c r="V78" s="167" t="s">
        <v>572</v>
      </c>
      <c r="W78" s="167" t="s">
        <v>572</v>
      </c>
      <c r="X78" s="167" t="s">
        <v>572</v>
      </c>
      <c r="Y78" s="167" t="s">
        <v>572</v>
      </c>
      <c r="Z78" s="167" t="s">
        <v>572</v>
      </c>
    </row>
    <row r="79" spans="1:26">
      <c r="A79" s="144" t="s">
        <v>506</v>
      </c>
      <c r="B79" s="167" t="s">
        <v>572</v>
      </c>
      <c r="C79" s="167" t="s">
        <v>572</v>
      </c>
      <c r="D79" s="167" t="s">
        <v>572</v>
      </c>
      <c r="E79" s="167" t="s">
        <v>572</v>
      </c>
      <c r="F79" s="167" t="s">
        <v>572</v>
      </c>
      <c r="G79" s="167" t="s">
        <v>572</v>
      </c>
      <c r="H79" s="167" t="s">
        <v>572</v>
      </c>
      <c r="I79" s="167" t="s">
        <v>572</v>
      </c>
      <c r="J79" s="167" t="s">
        <v>572</v>
      </c>
      <c r="K79" s="167" t="s">
        <v>572</v>
      </c>
      <c r="L79" s="159"/>
      <c r="M79" s="159"/>
      <c r="N79" s="167" t="s">
        <v>572</v>
      </c>
      <c r="O79" s="167" t="s">
        <v>572</v>
      </c>
      <c r="P79" s="167" t="s">
        <v>572</v>
      </c>
      <c r="Q79" s="163"/>
      <c r="R79" s="163"/>
      <c r="S79" s="148"/>
      <c r="T79" s="146"/>
      <c r="U79" s="146"/>
      <c r="V79" s="146"/>
      <c r="W79" s="146"/>
      <c r="X79" s="146"/>
      <c r="Y79" s="146"/>
      <c r="Z79" s="167" t="s">
        <v>572</v>
      </c>
    </row>
    <row r="80" spans="1:26">
      <c r="A80" s="144" t="s">
        <v>507</v>
      </c>
      <c r="B80" s="168"/>
      <c r="C80" s="167" t="s">
        <v>572</v>
      </c>
      <c r="D80" s="167" t="s">
        <v>572</v>
      </c>
      <c r="E80" s="167" t="s">
        <v>572</v>
      </c>
      <c r="F80" s="167" t="s">
        <v>572</v>
      </c>
      <c r="G80" s="167" t="s">
        <v>572</v>
      </c>
      <c r="H80" s="167" t="s">
        <v>572</v>
      </c>
      <c r="I80" s="167" t="s">
        <v>572</v>
      </c>
      <c r="J80" s="167" t="s">
        <v>572</v>
      </c>
      <c r="K80" s="167" t="s">
        <v>572</v>
      </c>
      <c r="L80" s="159"/>
      <c r="M80" s="159"/>
      <c r="N80" s="167" t="s">
        <v>572</v>
      </c>
      <c r="O80" s="167" t="s">
        <v>572</v>
      </c>
      <c r="P80" s="167" t="s">
        <v>572</v>
      </c>
      <c r="Q80" s="163"/>
      <c r="R80" s="163"/>
      <c r="S80" s="148"/>
      <c r="T80" s="146"/>
      <c r="U80" s="146"/>
      <c r="V80" s="146"/>
      <c r="W80" s="146"/>
      <c r="X80" s="146"/>
      <c r="Y80" s="146"/>
      <c r="Z80" s="167" t="s">
        <v>572</v>
      </c>
    </row>
    <row r="81" spans="1:27">
      <c r="A81" s="147" t="s">
        <v>488</v>
      </c>
      <c r="B81" s="168"/>
      <c r="C81" s="171"/>
      <c r="D81" s="171"/>
      <c r="E81" s="163"/>
      <c r="F81" s="163"/>
      <c r="G81" s="163"/>
      <c r="H81" s="163"/>
      <c r="I81" s="163"/>
      <c r="J81" s="163"/>
      <c r="K81" s="163"/>
      <c r="L81" s="171"/>
      <c r="M81" s="171"/>
      <c r="N81" s="163"/>
      <c r="O81" s="169"/>
      <c r="P81" s="167" t="s">
        <v>572</v>
      </c>
      <c r="Q81" s="163"/>
      <c r="R81" s="163"/>
      <c r="S81" s="148"/>
      <c r="T81" s="146"/>
      <c r="U81" s="146"/>
      <c r="V81" s="146"/>
      <c r="W81" s="146"/>
      <c r="X81" s="146"/>
      <c r="Y81" s="146"/>
      <c r="Z81" s="163"/>
    </row>
    <row r="82" spans="1:27">
      <c r="A82" s="147" t="s">
        <v>489</v>
      </c>
      <c r="B82" s="168"/>
      <c r="C82" s="171"/>
      <c r="D82" s="171"/>
      <c r="E82" s="163"/>
      <c r="F82" s="163"/>
      <c r="G82" s="163"/>
      <c r="H82" s="163"/>
      <c r="I82" s="163"/>
      <c r="J82" s="163"/>
      <c r="K82" s="163"/>
      <c r="L82" s="171"/>
      <c r="M82" s="171"/>
      <c r="N82" s="163"/>
      <c r="O82" s="169"/>
      <c r="P82" s="167" t="s">
        <v>572</v>
      </c>
      <c r="Q82" s="163"/>
      <c r="R82" s="163"/>
      <c r="S82" s="148"/>
      <c r="T82" s="146"/>
      <c r="U82" s="146"/>
      <c r="V82" s="146"/>
      <c r="W82" s="146"/>
      <c r="X82" s="146"/>
      <c r="Y82" s="146"/>
      <c r="Z82" s="163"/>
    </row>
    <row r="83" spans="1:27">
      <c r="A83" s="144" t="s">
        <v>589</v>
      </c>
      <c r="B83" s="168"/>
      <c r="C83" s="159"/>
      <c r="D83" s="159"/>
      <c r="E83" s="167" t="s">
        <v>572</v>
      </c>
      <c r="F83" s="167" t="s">
        <v>572</v>
      </c>
      <c r="G83" s="167" t="s">
        <v>572</v>
      </c>
      <c r="H83" s="167" t="s">
        <v>572</v>
      </c>
      <c r="I83" s="167" t="s">
        <v>572</v>
      </c>
      <c r="J83" s="167" t="s">
        <v>572</v>
      </c>
      <c r="K83" s="167" t="s">
        <v>572</v>
      </c>
      <c r="L83" s="159"/>
      <c r="M83" s="159"/>
      <c r="N83" s="163"/>
      <c r="O83" s="169"/>
      <c r="P83" s="169"/>
      <c r="Q83" s="169"/>
      <c r="R83" s="169"/>
      <c r="S83" s="148"/>
      <c r="T83" s="146"/>
      <c r="U83" s="146"/>
      <c r="V83" s="146"/>
      <c r="W83" s="146"/>
      <c r="X83" s="146"/>
      <c r="Y83" s="146"/>
      <c r="Z83" s="163"/>
    </row>
    <row r="84" spans="1:27">
      <c r="A84" s="144" t="s">
        <v>508</v>
      </c>
      <c r="B84" s="168"/>
      <c r="C84" s="167" t="s">
        <v>572</v>
      </c>
      <c r="D84" s="167" t="s">
        <v>572</v>
      </c>
      <c r="E84" s="167" t="s">
        <v>572</v>
      </c>
      <c r="F84" s="167" t="s">
        <v>572</v>
      </c>
      <c r="G84" s="167" t="s">
        <v>572</v>
      </c>
      <c r="H84" s="167" t="s">
        <v>572</v>
      </c>
      <c r="I84" s="167" t="s">
        <v>572</v>
      </c>
      <c r="J84" s="167" t="s">
        <v>572</v>
      </c>
      <c r="K84" s="167" t="s">
        <v>572</v>
      </c>
      <c r="L84" s="159"/>
      <c r="M84" s="159"/>
      <c r="N84" s="167" t="s">
        <v>572</v>
      </c>
      <c r="O84" s="167" t="s">
        <v>572</v>
      </c>
      <c r="P84" s="169"/>
      <c r="Q84" s="169"/>
      <c r="R84" s="169"/>
      <c r="S84" s="148"/>
      <c r="T84" s="146"/>
      <c r="U84" s="146"/>
      <c r="V84" s="146"/>
      <c r="W84" s="146"/>
      <c r="X84" s="146"/>
      <c r="Y84" s="146"/>
      <c r="Z84" s="167" t="s">
        <v>572</v>
      </c>
    </row>
    <row r="85" spans="1:27" s="145" customFormat="1">
      <c r="A85" s="147" t="s">
        <v>488</v>
      </c>
      <c r="B85" s="159"/>
      <c r="C85" s="171"/>
      <c r="D85" s="171"/>
      <c r="E85" s="163"/>
      <c r="F85" s="163"/>
      <c r="G85" s="163"/>
      <c r="H85" s="163"/>
      <c r="I85" s="163"/>
      <c r="J85" s="163"/>
      <c r="K85" s="163"/>
      <c r="L85" s="171"/>
      <c r="M85" s="171"/>
      <c r="N85" s="163"/>
      <c r="O85" s="169"/>
      <c r="P85" s="167" t="s">
        <v>572</v>
      </c>
      <c r="Q85" s="163"/>
      <c r="R85" s="163"/>
      <c r="S85" s="146"/>
      <c r="T85" s="146"/>
      <c r="U85" s="146"/>
      <c r="V85" s="146"/>
      <c r="W85" s="146"/>
      <c r="X85" s="146"/>
      <c r="Y85" s="146"/>
      <c r="Z85" s="163"/>
    </row>
    <row r="86" spans="1:27">
      <c r="A86" s="144" t="s">
        <v>590</v>
      </c>
      <c r="B86" s="168"/>
      <c r="C86" s="159"/>
      <c r="D86" s="159"/>
      <c r="E86" s="167" t="s">
        <v>572</v>
      </c>
      <c r="F86" s="167" t="s">
        <v>572</v>
      </c>
      <c r="G86" s="167" t="s">
        <v>572</v>
      </c>
      <c r="H86" s="167" t="s">
        <v>572</v>
      </c>
      <c r="I86" s="167" t="s">
        <v>572</v>
      </c>
      <c r="J86" s="167" t="s">
        <v>572</v>
      </c>
      <c r="K86" s="167" t="s">
        <v>572</v>
      </c>
      <c r="L86" s="159"/>
      <c r="M86" s="159"/>
      <c r="N86" s="163"/>
      <c r="O86" s="169"/>
      <c r="P86" s="169"/>
      <c r="Q86" s="169"/>
      <c r="R86" s="169"/>
      <c r="S86" s="148"/>
      <c r="T86" s="146"/>
      <c r="U86" s="146"/>
      <c r="V86" s="146"/>
      <c r="W86" s="146"/>
      <c r="X86" s="146"/>
      <c r="Y86" s="146"/>
      <c r="Z86" s="146"/>
    </row>
    <row r="87" spans="1:27">
      <c r="A87" s="144" t="s">
        <v>591</v>
      </c>
      <c r="B87" s="168"/>
      <c r="C87" s="159"/>
      <c r="D87" s="159"/>
      <c r="E87" s="167" t="s">
        <v>572</v>
      </c>
      <c r="F87" s="167" t="s">
        <v>572</v>
      </c>
      <c r="G87" s="167" t="s">
        <v>572</v>
      </c>
      <c r="H87" s="167" t="s">
        <v>572</v>
      </c>
      <c r="I87" s="167" t="s">
        <v>572</v>
      </c>
      <c r="J87" s="167" t="s">
        <v>572</v>
      </c>
      <c r="K87" s="167" t="s">
        <v>572</v>
      </c>
      <c r="L87" s="159"/>
      <c r="M87" s="159"/>
      <c r="N87" s="163"/>
      <c r="O87" s="169"/>
      <c r="P87" s="169"/>
      <c r="Q87" s="169"/>
      <c r="R87" s="169"/>
      <c r="S87" s="148"/>
      <c r="T87" s="146"/>
      <c r="U87" s="146"/>
      <c r="V87" s="146"/>
      <c r="W87" s="146"/>
      <c r="X87" s="146"/>
      <c r="Y87" s="146"/>
      <c r="Z87" s="163"/>
    </row>
    <row r="88" spans="1:27">
      <c r="A88" s="144" t="s">
        <v>592</v>
      </c>
      <c r="B88" s="167" t="s">
        <v>572</v>
      </c>
      <c r="C88" s="167" t="s">
        <v>572</v>
      </c>
      <c r="D88" s="167" t="s">
        <v>572</v>
      </c>
      <c r="E88" s="167" t="s">
        <v>572</v>
      </c>
      <c r="F88" s="167" t="s">
        <v>572</v>
      </c>
      <c r="G88" s="167" t="s">
        <v>572</v>
      </c>
      <c r="H88" s="167" t="s">
        <v>572</v>
      </c>
      <c r="I88" s="167" t="s">
        <v>572</v>
      </c>
      <c r="J88" s="167" t="s">
        <v>572</v>
      </c>
      <c r="K88" s="167" t="s">
        <v>572</v>
      </c>
      <c r="L88" s="159"/>
      <c r="M88" s="159"/>
      <c r="N88" s="167" t="s">
        <v>572</v>
      </c>
      <c r="O88" s="167" t="s">
        <v>572</v>
      </c>
      <c r="P88" s="167" t="s">
        <v>572</v>
      </c>
      <c r="Q88" s="163"/>
      <c r="R88" s="163"/>
      <c r="S88" s="148"/>
      <c r="T88" s="146"/>
      <c r="U88" s="146"/>
      <c r="V88" s="167" t="s">
        <v>572</v>
      </c>
      <c r="W88" s="167" t="s">
        <v>572</v>
      </c>
      <c r="X88" s="163"/>
      <c r="Y88" s="163"/>
      <c r="Z88" s="167" t="s">
        <v>572</v>
      </c>
    </row>
    <row r="89" spans="1:27">
      <c r="A89" s="144" t="s">
        <v>507</v>
      </c>
      <c r="B89" s="168"/>
      <c r="C89" s="167" t="s">
        <v>572</v>
      </c>
      <c r="D89" s="167" t="s">
        <v>572</v>
      </c>
      <c r="E89" s="167" t="s">
        <v>572</v>
      </c>
      <c r="F89" s="167" t="s">
        <v>572</v>
      </c>
      <c r="G89" s="167" t="s">
        <v>572</v>
      </c>
      <c r="H89" s="167" t="s">
        <v>572</v>
      </c>
      <c r="I89" s="167" t="s">
        <v>572</v>
      </c>
      <c r="J89" s="167" t="s">
        <v>572</v>
      </c>
      <c r="K89" s="167" t="s">
        <v>572</v>
      </c>
      <c r="L89" s="159"/>
      <c r="M89" s="159"/>
      <c r="N89" s="167" t="s">
        <v>572</v>
      </c>
      <c r="O89" s="167" t="s">
        <v>572</v>
      </c>
      <c r="P89" s="167" t="s">
        <v>572</v>
      </c>
      <c r="Q89" s="163"/>
      <c r="R89" s="163"/>
      <c r="S89" s="148"/>
      <c r="T89" s="146"/>
      <c r="U89" s="146"/>
      <c r="V89" s="167" t="s">
        <v>572</v>
      </c>
      <c r="W89" s="167" t="s">
        <v>572</v>
      </c>
      <c r="X89" s="163"/>
      <c r="Y89" s="163"/>
      <c r="Z89" s="167" t="s">
        <v>572</v>
      </c>
    </row>
    <row r="90" spans="1:27" s="145" customFormat="1">
      <c r="A90" s="144" t="s">
        <v>576</v>
      </c>
      <c r="B90" s="159"/>
      <c r="C90" s="159"/>
      <c r="D90" s="159"/>
      <c r="E90" s="163"/>
      <c r="F90" s="163"/>
      <c r="G90" s="163"/>
      <c r="H90" s="163"/>
      <c r="I90" s="163"/>
      <c r="J90" s="163"/>
      <c r="K90" s="163"/>
      <c r="L90" s="159"/>
      <c r="M90" s="159"/>
      <c r="N90" s="163"/>
      <c r="O90" s="163"/>
      <c r="P90" s="169"/>
      <c r="Q90" s="169"/>
      <c r="R90" s="169"/>
      <c r="S90" s="148"/>
      <c r="T90" s="146"/>
      <c r="U90" s="146"/>
      <c r="V90" s="163"/>
      <c r="W90" s="163"/>
      <c r="X90" s="163"/>
      <c r="Y90" s="163"/>
      <c r="Z90" s="163"/>
    </row>
    <row r="91" spans="1:27">
      <c r="A91" s="144" t="s">
        <v>508</v>
      </c>
      <c r="B91" s="168"/>
      <c r="C91" s="167" t="s">
        <v>572</v>
      </c>
      <c r="D91" s="167" t="s">
        <v>572</v>
      </c>
      <c r="E91" s="167" t="s">
        <v>572</v>
      </c>
      <c r="F91" s="167" t="s">
        <v>572</v>
      </c>
      <c r="G91" s="167" t="s">
        <v>572</v>
      </c>
      <c r="H91" s="167" t="s">
        <v>572</v>
      </c>
      <c r="I91" s="167" t="s">
        <v>572</v>
      </c>
      <c r="J91" s="167" t="s">
        <v>572</v>
      </c>
      <c r="K91" s="167" t="s">
        <v>572</v>
      </c>
      <c r="L91" s="159"/>
      <c r="M91" s="159"/>
      <c r="N91" s="167" t="s">
        <v>572</v>
      </c>
      <c r="O91" s="167" t="s">
        <v>572</v>
      </c>
      <c r="P91" s="169"/>
      <c r="Q91" s="169"/>
      <c r="R91" s="169"/>
      <c r="S91" s="148"/>
      <c r="T91" s="146"/>
      <c r="U91" s="146"/>
      <c r="V91" s="167" t="s">
        <v>572</v>
      </c>
      <c r="W91" s="167" t="s">
        <v>572</v>
      </c>
      <c r="X91" s="163"/>
      <c r="Y91" s="163"/>
      <c r="Z91" s="167" t="s">
        <v>572</v>
      </c>
    </row>
    <row r="92" spans="1:27" s="145" customFormat="1">
      <c r="A92" s="144" t="s">
        <v>576</v>
      </c>
      <c r="B92" s="159"/>
      <c r="C92" s="159"/>
      <c r="D92" s="159"/>
      <c r="E92" s="163"/>
      <c r="F92" s="163"/>
      <c r="G92" s="163"/>
      <c r="H92" s="163"/>
      <c r="I92" s="163"/>
      <c r="J92" s="163"/>
      <c r="K92" s="163"/>
      <c r="L92" s="159"/>
      <c r="M92" s="159"/>
      <c r="N92" s="163"/>
      <c r="O92" s="163"/>
      <c r="P92" s="169"/>
      <c r="Q92" s="169"/>
      <c r="R92" s="169"/>
      <c r="S92" s="148"/>
      <c r="T92" s="146"/>
      <c r="U92" s="146"/>
      <c r="V92" s="163"/>
      <c r="W92" s="163"/>
      <c r="X92" s="163"/>
      <c r="Y92" s="163"/>
      <c r="Z92" s="163"/>
    </row>
    <row r="93" spans="1:27">
      <c r="A93" s="144" t="s">
        <v>593</v>
      </c>
      <c r="B93" s="167" t="s">
        <v>572</v>
      </c>
      <c r="C93" s="167" t="s">
        <v>572</v>
      </c>
      <c r="D93" s="167" t="s">
        <v>572</v>
      </c>
      <c r="E93" s="167" t="s">
        <v>572</v>
      </c>
      <c r="F93" s="167" t="s">
        <v>572</v>
      </c>
      <c r="G93" s="167" t="s">
        <v>572</v>
      </c>
      <c r="H93" s="167" t="s">
        <v>572</v>
      </c>
      <c r="I93" s="167" t="s">
        <v>572</v>
      </c>
      <c r="J93" s="167" t="s">
        <v>572</v>
      </c>
      <c r="K93" s="167" t="s">
        <v>572</v>
      </c>
      <c r="L93" s="159"/>
      <c r="M93" s="159"/>
      <c r="N93" s="167" t="s">
        <v>572</v>
      </c>
      <c r="O93" s="167" t="s">
        <v>572</v>
      </c>
      <c r="P93" s="167" t="s">
        <v>572</v>
      </c>
      <c r="Q93" s="163"/>
      <c r="R93" s="163"/>
      <c r="S93" s="148"/>
      <c r="T93" s="146"/>
      <c r="U93" s="146"/>
      <c r="V93" s="167" t="s">
        <v>572</v>
      </c>
      <c r="W93" s="167" t="s">
        <v>572</v>
      </c>
      <c r="X93" s="163"/>
      <c r="Y93" s="163"/>
      <c r="Z93" s="167" t="s">
        <v>572</v>
      </c>
    </row>
    <row r="94" spans="1:27">
      <c r="A94" s="144" t="s">
        <v>507</v>
      </c>
      <c r="B94" s="159"/>
      <c r="C94" s="167" t="s">
        <v>572</v>
      </c>
      <c r="D94" s="167" t="s">
        <v>572</v>
      </c>
      <c r="E94" s="167" t="s">
        <v>572</v>
      </c>
      <c r="F94" s="167" t="s">
        <v>572</v>
      </c>
      <c r="G94" s="167" t="s">
        <v>572</v>
      </c>
      <c r="H94" s="167" t="s">
        <v>572</v>
      </c>
      <c r="I94" s="167" t="s">
        <v>572</v>
      </c>
      <c r="J94" s="167" t="s">
        <v>572</v>
      </c>
      <c r="K94" s="167" t="s">
        <v>572</v>
      </c>
      <c r="L94" s="159"/>
      <c r="M94" s="159"/>
      <c r="N94" s="167" t="s">
        <v>572</v>
      </c>
      <c r="O94" s="167" t="s">
        <v>572</v>
      </c>
      <c r="P94" s="167" t="s">
        <v>572</v>
      </c>
      <c r="Q94" s="163"/>
      <c r="R94" s="163"/>
      <c r="S94" s="148"/>
      <c r="T94" s="146"/>
      <c r="U94" s="146"/>
      <c r="V94" s="167" t="s">
        <v>572</v>
      </c>
      <c r="W94" s="167" t="s">
        <v>572</v>
      </c>
      <c r="X94" s="163"/>
      <c r="Y94" s="163"/>
      <c r="Z94" s="167" t="s">
        <v>572</v>
      </c>
    </row>
    <row r="95" spans="1:27">
      <c r="A95" s="144" t="s">
        <v>508</v>
      </c>
      <c r="B95" s="159"/>
      <c r="C95" s="167" t="s">
        <v>572</v>
      </c>
      <c r="D95" s="167" t="s">
        <v>572</v>
      </c>
      <c r="E95" s="167" t="s">
        <v>572</v>
      </c>
      <c r="F95" s="167" t="s">
        <v>572</v>
      </c>
      <c r="G95" s="167" t="s">
        <v>572</v>
      </c>
      <c r="H95" s="167" t="s">
        <v>572</v>
      </c>
      <c r="I95" s="167" t="s">
        <v>572</v>
      </c>
      <c r="J95" s="167" t="s">
        <v>572</v>
      </c>
      <c r="K95" s="167" t="s">
        <v>572</v>
      </c>
      <c r="L95" s="159"/>
      <c r="M95" s="159"/>
      <c r="N95" s="167" t="s">
        <v>572</v>
      </c>
      <c r="O95" s="167" t="s">
        <v>572</v>
      </c>
      <c r="P95" s="169"/>
      <c r="Q95" s="169"/>
      <c r="R95" s="169"/>
      <c r="S95" s="148"/>
      <c r="T95" s="146"/>
      <c r="U95" s="146"/>
      <c r="V95" s="167" t="s">
        <v>572</v>
      </c>
      <c r="W95" s="167" t="s">
        <v>572</v>
      </c>
      <c r="X95" s="163"/>
      <c r="Y95" s="163"/>
      <c r="Z95" s="167" t="s">
        <v>572</v>
      </c>
      <c r="AA95" s="141" t="s">
        <v>573</v>
      </c>
    </row>
    <row r="96" spans="1:27">
      <c r="A96" s="151" t="s">
        <v>594</v>
      </c>
      <c r="B96" s="154"/>
      <c r="C96" s="167" t="s">
        <v>572</v>
      </c>
      <c r="D96" s="167" t="s">
        <v>572</v>
      </c>
      <c r="E96" s="167" t="s">
        <v>572</v>
      </c>
      <c r="F96" s="167" t="s">
        <v>572</v>
      </c>
      <c r="G96" s="167" t="s">
        <v>572</v>
      </c>
      <c r="H96" s="167" t="s">
        <v>572</v>
      </c>
      <c r="I96" s="167" t="s">
        <v>572</v>
      </c>
      <c r="J96" s="167" t="s">
        <v>572</v>
      </c>
      <c r="K96" s="167" t="s">
        <v>572</v>
      </c>
      <c r="L96" s="154"/>
      <c r="M96" s="154"/>
      <c r="N96" s="148"/>
      <c r="O96" s="170"/>
      <c r="P96" s="170"/>
      <c r="Q96" s="170"/>
      <c r="R96" s="170"/>
      <c r="S96" s="148"/>
      <c r="T96" s="146"/>
      <c r="U96" s="146"/>
      <c r="V96" s="146"/>
      <c r="W96" s="146"/>
      <c r="X96" s="146"/>
      <c r="Y96" s="146"/>
      <c r="Z96" s="164"/>
    </row>
    <row r="97" spans="1:26">
      <c r="A97" s="150" t="s">
        <v>595</v>
      </c>
      <c r="B97" s="154"/>
      <c r="C97" s="154"/>
      <c r="D97" s="167" t="s">
        <v>572</v>
      </c>
      <c r="E97" s="167" t="s">
        <v>572</v>
      </c>
      <c r="F97" s="167" t="s">
        <v>572</v>
      </c>
      <c r="G97" s="167" t="s">
        <v>572</v>
      </c>
      <c r="H97" s="167" t="s">
        <v>572</v>
      </c>
      <c r="I97" s="167" t="s">
        <v>572</v>
      </c>
      <c r="J97" s="167" t="s">
        <v>572</v>
      </c>
      <c r="K97" s="167" t="s">
        <v>572</v>
      </c>
      <c r="L97" s="154"/>
      <c r="M97" s="154"/>
      <c r="N97" s="148"/>
      <c r="O97" s="170"/>
      <c r="P97" s="170"/>
      <c r="Q97" s="170"/>
      <c r="R97" s="170"/>
      <c r="S97" s="148"/>
      <c r="T97" s="146"/>
      <c r="U97" s="146"/>
      <c r="V97" s="146"/>
      <c r="W97" s="146"/>
      <c r="X97" s="146"/>
      <c r="Y97" s="146"/>
      <c r="Z97" s="146"/>
    </row>
    <row r="98" spans="1:26" s="145" customFormat="1">
      <c r="A98" s="150" t="s">
        <v>596</v>
      </c>
      <c r="B98" s="167" t="s">
        <v>572</v>
      </c>
      <c r="C98" s="167" t="s">
        <v>572</v>
      </c>
      <c r="D98" s="167" t="s">
        <v>572</v>
      </c>
      <c r="E98" s="167" t="s">
        <v>572</v>
      </c>
      <c r="F98" s="167" t="s">
        <v>572</v>
      </c>
      <c r="G98" s="167" t="s">
        <v>572</v>
      </c>
      <c r="H98" s="167" t="s">
        <v>572</v>
      </c>
      <c r="I98" s="167" t="s">
        <v>572</v>
      </c>
      <c r="J98" s="167" t="s">
        <v>572</v>
      </c>
      <c r="K98" s="167" t="s">
        <v>572</v>
      </c>
      <c r="L98" s="154"/>
      <c r="M98" s="154"/>
      <c r="N98" s="167" t="s">
        <v>572</v>
      </c>
      <c r="O98" s="167" t="s">
        <v>572</v>
      </c>
      <c r="P98" s="167" t="s">
        <v>572</v>
      </c>
      <c r="Q98" s="163"/>
      <c r="R98" s="167" t="s">
        <v>572</v>
      </c>
      <c r="S98" s="167" t="s">
        <v>572</v>
      </c>
      <c r="T98" s="167" t="s">
        <v>572</v>
      </c>
      <c r="U98" s="167" t="s">
        <v>572</v>
      </c>
      <c r="V98" s="167" t="s">
        <v>572</v>
      </c>
      <c r="W98" s="167" t="s">
        <v>572</v>
      </c>
      <c r="X98" s="167" t="s">
        <v>572</v>
      </c>
      <c r="Y98" s="167" t="s">
        <v>572</v>
      </c>
      <c r="Z98" s="167" t="s">
        <v>572</v>
      </c>
    </row>
    <row r="99" spans="1:26" s="145" customFormat="1">
      <c r="A99" s="143" t="s">
        <v>597</v>
      </c>
      <c r="B99" s="159"/>
      <c r="C99" s="171"/>
      <c r="D99" s="171"/>
      <c r="E99" s="167" t="s">
        <v>572</v>
      </c>
      <c r="F99" s="167" t="s">
        <v>572</v>
      </c>
      <c r="G99" s="167" t="s">
        <v>572</v>
      </c>
      <c r="H99" s="167" t="s">
        <v>572</v>
      </c>
      <c r="I99" s="167" t="s">
        <v>572</v>
      </c>
      <c r="J99" s="167" t="s">
        <v>572</v>
      </c>
      <c r="K99" s="167" t="s">
        <v>572</v>
      </c>
      <c r="L99" s="159"/>
      <c r="M99" s="159"/>
      <c r="N99" s="167" t="s">
        <v>572</v>
      </c>
      <c r="O99" s="167" t="s">
        <v>572</v>
      </c>
      <c r="P99" s="167" t="s">
        <v>572</v>
      </c>
      <c r="Q99" s="163"/>
      <c r="R99" s="163"/>
      <c r="S99" s="146"/>
      <c r="T99" s="146"/>
      <c r="U99" s="146"/>
      <c r="V99" s="146"/>
      <c r="W99" s="146"/>
      <c r="X99" s="146"/>
      <c r="Y99" s="146"/>
      <c r="Z99" s="167" t="s">
        <v>572</v>
      </c>
    </row>
    <row r="100" spans="1:26" s="145" customFormat="1">
      <c r="A100" s="147" t="s">
        <v>488</v>
      </c>
      <c r="B100" s="159"/>
      <c r="C100" s="171"/>
      <c r="D100" s="171"/>
      <c r="E100" s="163"/>
      <c r="F100" s="163"/>
      <c r="G100" s="163"/>
      <c r="H100" s="163"/>
      <c r="I100" s="163"/>
      <c r="J100" s="163"/>
      <c r="K100" s="163"/>
      <c r="L100" s="171"/>
      <c r="M100" s="171"/>
      <c r="N100" s="163"/>
      <c r="O100" s="169"/>
      <c r="P100" s="167" t="s">
        <v>572</v>
      </c>
      <c r="Q100" s="163"/>
      <c r="R100" s="163"/>
      <c r="S100" s="146"/>
      <c r="T100" s="146"/>
      <c r="U100" s="146"/>
      <c r="V100" s="146"/>
      <c r="W100" s="146"/>
      <c r="X100" s="146"/>
      <c r="Y100" s="146"/>
      <c r="Z100" s="163"/>
    </row>
    <row r="101" spans="1:26" s="145" customFormat="1">
      <c r="A101" s="147" t="s">
        <v>489</v>
      </c>
      <c r="B101" s="159"/>
      <c r="C101" s="171"/>
      <c r="D101" s="171"/>
      <c r="E101" s="163"/>
      <c r="F101" s="163"/>
      <c r="G101" s="163"/>
      <c r="H101" s="163"/>
      <c r="I101" s="163"/>
      <c r="J101" s="163"/>
      <c r="K101" s="163"/>
      <c r="L101" s="171"/>
      <c r="M101" s="171"/>
      <c r="N101" s="163"/>
      <c r="O101" s="169"/>
      <c r="P101" s="167" t="s">
        <v>572</v>
      </c>
      <c r="Q101" s="163"/>
      <c r="R101" s="163"/>
      <c r="S101" s="146"/>
      <c r="T101" s="146"/>
      <c r="U101" s="146"/>
      <c r="V101" s="146"/>
      <c r="W101" s="146"/>
      <c r="X101" s="146"/>
      <c r="Y101" s="146"/>
      <c r="Z101" s="163"/>
    </row>
    <row r="102" spans="1:26" s="145" customFormat="1">
      <c r="A102" s="143" t="s">
        <v>574</v>
      </c>
      <c r="B102" s="159"/>
      <c r="C102" s="171"/>
      <c r="D102" s="171"/>
      <c r="E102" s="167" t="s">
        <v>572</v>
      </c>
      <c r="F102" s="167" t="s">
        <v>572</v>
      </c>
      <c r="G102" s="167" t="s">
        <v>572</v>
      </c>
      <c r="H102" s="167" t="s">
        <v>572</v>
      </c>
      <c r="I102" s="167" t="s">
        <v>572</v>
      </c>
      <c r="J102" s="167" t="s">
        <v>572</v>
      </c>
      <c r="K102" s="167" t="s">
        <v>572</v>
      </c>
      <c r="L102" s="159"/>
      <c r="M102" s="159"/>
      <c r="N102" s="167" t="s">
        <v>572</v>
      </c>
      <c r="O102" s="167" t="s">
        <v>572</v>
      </c>
      <c r="P102" s="167" t="s">
        <v>572</v>
      </c>
      <c r="Q102" s="163"/>
      <c r="R102" s="163"/>
      <c r="S102" s="167" t="s">
        <v>572</v>
      </c>
      <c r="T102" s="163"/>
      <c r="U102" s="167" t="s">
        <v>572</v>
      </c>
      <c r="V102" s="167" t="s">
        <v>572</v>
      </c>
      <c r="W102" s="167" t="s">
        <v>572</v>
      </c>
      <c r="X102" s="163"/>
      <c r="Y102" s="163"/>
      <c r="Z102" s="167" t="s">
        <v>572</v>
      </c>
    </row>
    <row r="103" spans="1:26" s="145" customFormat="1">
      <c r="A103" s="144" t="s">
        <v>576</v>
      </c>
      <c r="B103" s="159"/>
      <c r="C103" s="159"/>
      <c r="D103" s="159"/>
      <c r="E103" s="167" t="s">
        <v>572</v>
      </c>
      <c r="F103" s="163"/>
      <c r="G103" s="163"/>
      <c r="H103" s="163"/>
      <c r="I103" s="163"/>
      <c r="J103" s="163"/>
      <c r="K103" s="163"/>
      <c r="L103" s="159"/>
      <c r="M103" s="159"/>
      <c r="N103" s="163"/>
      <c r="O103" s="163"/>
      <c r="P103" s="169"/>
      <c r="Q103" s="169"/>
      <c r="R103" s="169"/>
      <c r="S103" s="163"/>
      <c r="T103" s="163"/>
      <c r="U103" s="163"/>
      <c r="V103" s="163"/>
      <c r="W103" s="163"/>
      <c r="X103" s="163"/>
      <c r="Y103" s="163"/>
      <c r="Z103" s="163"/>
    </row>
    <row r="104" spans="1:26" s="145" customFormat="1">
      <c r="A104" s="143" t="s">
        <v>480</v>
      </c>
      <c r="B104" s="159"/>
      <c r="C104" s="159"/>
      <c r="D104" s="159"/>
      <c r="E104" s="167" t="s">
        <v>572</v>
      </c>
      <c r="F104" s="167" t="s">
        <v>572</v>
      </c>
      <c r="G104" s="167" t="s">
        <v>572</v>
      </c>
      <c r="H104" s="167" t="s">
        <v>572</v>
      </c>
      <c r="I104" s="167" t="s">
        <v>572</v>
      </c>
      <c r="J104" s="167" t="s">
        <v>572</v>
      </c>
      <c r="K104" s="167" t="s">
        <v>572</v>
      </c>
      <c r="L104" s="159"/>
      <c r="M104" s="159"/>
      <c r="N104" s="167" t="s">
        <v>572</v>
      </c>
      <c r="O104" s="169"/>
      <c r="P104" s="167" t="s">
        <v>572</v>
      </c>
      <c r="Q104" s="163"/>
      <c r="R104" s="163"/>
      <c r="S104" s="167" t="s">
        <v>572</v>
      </c>
      <c r="T104" s="167" t="s">
        <v>572</v>
      </c>
      <c r="U104" s="163"/>
      <c r="V104" s="167" t="s">
        <v>572</v>
      </c>
      <c r="W104" s="167" t="s">
        <v>572</v>
      </c>
      <c r="X104" s="163"/>
      <c r="Y104" s="163"/>
      <c r="Z104" s="167" t="s">
        <v>572</v>
      </c>
    </row>
    <row r="105" spans="1:26" s="145" customFormat="1">
      <c r="A105" s="144" t="s">
        <v>481</v>
      </c>
      <c r="B105" s="159"/>
      <c r="C105" s="159"/>
      <c r="D105" s="159"/>
      <c r="E105" s="146"/>
      <c r="F105" s="163"/>
      <c r="G105" s="163"/>
      <c r="H105" s="163"/>
      <c r="I105" s="146"/>
      <c r="J105" s="146"/>
      <c r="K105" s="146"/>
      <c r="L105" s="159"/>
      <c r="M105" s="159"/>
      <c r="N105" s="167" t="s">
        <v>572</v>
      </c>
      <c r="O105" s="167" t="s">
        <v>572</v>
      </c>
      <c r="P105" s="167" t="s">
        <v>572</v>
      </c>
      <c r="Q105" s="163"/>
      <c r="R105" s="163"/>
      <c r="S105" s="167" t="s">
        <v>572</v>
      </c>
      <c r="T105" s="167" t="s">
        <v>572</v>
      </c>
      <c r="U105" s="167" t="s">
        <v>572</v>
      </c>
      <c r="V105" s="163"/>
      <c r="W105" s="163"/>
      <c r="X105" s="163"/>
      <c r="Y105" s="163"/>
      <c r="Z105" s="167" t="s">
        <v>572</v>
      </c>
    </row>
    <row r="106" spans="1:26" s="145" customFormat="1">
      <c r="A106" s="144" t="s">
        <v>482</v>
      </c>
      <c r="B106" s="159"/>
      <c r="C106" s="159"/>
      <c r="D106" s="159"/>
      <c r="E106" s="146"/>
      <c r="F106" s="163"/>
      <c r="G106" s="163"/>
      <c r="H106" s="163"/>
      <c r="I106" s="146"/>
      <c r="J106" s="146"/>
      <c r="K106" s="146"/>
      <c r="L106" s="159"/>
      <c r="M106" s="159"/>
      <c r="N106" s="146"/>
      <c r="O106" s="170"/>
      <c r="P106" s="170"/>
      <c r="Q106" s="170"/>
      <c r="R106" s="170"/>
      <c r="S106" s="167" t="s">
        <v>572</v>
      </c>
      <c r="T106" s="167" t="s">
        <v>572</v>
      </c>
      <c r="U106" s="163"/>
      <c r="V106" s="163"/>
      <c r="W106" s="163"/>
      <c r="X106" s="163"/>
      <c r="Y106" s="163"/>
      <c r="Z106" s="163"/>
    </row>
    <row r="107" spans="1:26" s="145" customFormat="1">
      <c r="A107" s="143" t="s">
        <v>484</v>
      </c>
      <c r="B107" s="159"/>
      <c r="C107" s="159"/>
      <c r="D107" s="159"/>
      <c r="E107" s="167" t="s">
        <v>572</v>
      </c>
      <c r="F107" s="167" t="s">
        <v>572</v>
      </c>
      <c r="G107" s="167" t="s">
        <v>572</v>
      </c>
      <c r="H107" s="167" t="s">
        <v>572</v>
      </c>
      <c r="I107" s="167" t="s">
        <v>572</v>
      </c>
      <c r="J107" s="167" t="s">
        <v>572</v>
      </c>
      <c r="K107" s="167" t="s">
        <v>572</v>
      </c>
      <c r="L107" s="159"/>
      <c r="M107" s="159"/>
      <c r="N107" s="167" t="s">
        <v>572</v>
      </c>
      <c r="O107" s="167" t="s">
        <v>572</v>
      </c>
      <c r="P107" s="167" t="s">
        <v>572</v>
      </c>
      <c r="Q107" s="163"/>
      <c r="R107" s="163"/>
      <c r="S107" s="167" t="s">
        <v>572</v>
      </c>
      <c r="T107" s="167" t="s">
        <v>572</v>
      </c>
      <c r="U107" s="167" t="s">
        <v>572</v>
      </c>
      <c r="V107" s="167" t="s">
        <v>572</v>
      </c>
      <c r="W107" s="167" t="s">
        <v>572</v>
      </c>
      <c r="X107" s="163"/>
      <c r="Y107" s="163"/>
      <c r="Z107" s="167" t="s">
        <v>572</v>
      </c>
    </row>
    <row r="108" spans="1:26">
      <c r="A108" s="143" t="s">
        <v>598</v>
      </c>
      <c r="B108" s="159"/>
      <c r="C108" s="159"/>
      <c r="D108" s="159"/>
      <c r="E108" s="167" t="s">
        <v>572</v>
      </c>
      <c r="F108" s="167" t="s">
        <v>572</v>
      </c>
      <c r="G108" s="167" t="s">
        <v>572</v>
      </c>
      <c r="H108" s="167" t="s">
        <v>572</v>
      </c>
      <c r="I108" s="167" t="s">
        <v>572</v>
      </c>
      <c r="J108" s="167" t="s">
        <v>572</v>
      </c>
      <c r="K108" s="167" t="s">
        <v>572</v>
      </c>
      <c r="L108" s="159"/>
      <c r="M108" s="159"/>
      <c r="N108" s="167" t="s">
        <v>572</v>
      </c>
      <c r="O108" s="167" t="s">
        <v>572</v>
      </c>
      <c r="P108" s="167" t="s">
        <v>572</v>
      </c>
      <c r="Q108" s="163"/>
      <c r="R108" s="163"/>
      <c r="S108" s="167" t="s">
        <v>572</v>
      </c>
      <c r="T108" s="167" t="s">
        <v>572</v>
      </c>
      <c r="U108" s="167" t="s">
        <v>572</v>
      </c>
      <c r="V108" s="167" t="s">
        <v>572</v>
      </c>
      <c r="W108" s="167" t="s">
        <v>572</v>
      </c>
      <c r="X108" s="163"/>
      <c r="Y108" s="163"/>
      <c r="Z108" s="167" t="s">
        <v>572</v>
      </c>
    </row>
    <row r="109" spans="1:26">
      <c r="A109" s="143" t="s">
        <v>511</v>
      </c>
      <c r="B109" s="159"/>
      <c r="C109" s="159"/>
      <c r="D109" s="159"/>
      <c r="E109" s="167" t="s">
        <v>572</v>
      </c>
      <c r="F109" s="167" t="s">
        <v>572</v>
      </c>
      <c r="G109" s="167" t="s">
        <v>572</v>
      </c>
      <c r="H109" s="167" t="s">
        <v>572</v>
      </c>
      <c r="I109" s="167" t="s">
        <v>572</v>
      </c>
      <c r="J109" s="167" t="s">
        <v>572</v>
      </c>
      <c r="K109" s="167" t="s">
        <v>572</v>
      </c>
      <c r="L109" s="159"/>
      <c r="M109" s="159"/>
      <c r="N109" s="167" t="s">
        <v>572</v>
      </c>
      <c r="O109" s="167" t="s">
        <v>572</v>
      </c>
      <c r="P109" s="167" t="s">
        <v>572</v>
      </c>
      <c r="Q109" s="163"/>
      <c r="R109" s="163"/>
      <c r="S109" s="167" t="s">
        <v>572</v>
      </c>
      <c r="T109" s="167" t="s">
        <v>572</v>
      </c>
      <c r="U109" s="167" t="s">
        <v>572</v>
      </c>
      <c r="V109" s="167" t="s">
        <v>572</v>
      </c>
      <c r="W109" s="167" t="s">
        <v>572</v>
      </c>
      <c r="X109" s="163"/>
      <c r="Y109" s="163"/>
      <c r="Z109" s="167" t="s">
        <v>572</v>
      </c>
    </row>
    <row r="110" spans="1:26" ht="12.75" customHeight="1">
      <c r="A110" s="143" t="s">
        <v>484</v>
      </c>
      <c r="B110" s="159"/>
      <c r="C110" s="159"/>
      <c r="D110" s="159"/>
      <c r="E110" s="167" t="s">
        <v>572</v>
      </c>
      <c r="F110" s="167" t="s">
        <v>572</v>
      </c>
      <c r="G110" s="167" t="s">
        <v>572</v>
      </c>
      <c r="H110" s="167" t="s">
        <v>572</v>
      </c>
      <c r="I110" s="167" t="s">
        <v>572</v>
      </c>
      <c r="J110" s="167" t="s">
        <v>572</v>
      </c>
      <c r="K110" s="167" t="s">
        <v>572</v>
      </c>
      <c r="L110" s="159"/>
      <c r="M110" s="159"/>
      <c r="N110" s="167" t="s">
        <v>572</v>
      </c>
      <c r="O110" s="167" t="s">
        <v>572</v>
      </c>
      <c r="P110" s="167" t="s">
        <v>572</v>
      </c>
      <c r="Q110" s="163"/>
      <c r="R110" s="163"/>
      <c r="S110" s="167" t="s">
        <v>572</v>
      </c>
      <c r="T110" s="167" t="s">
        <v>572</v>
      </c>
      <c r="U110" s="167" t="s">
        <v>572</v>
      </c>
      <c r="V110" s="167" t="s">
        <v>572</v>
      </c>
      <c r="W110" s="167" t="s">
        <v>572</v>
      </c>
      <c r="X110" s="163"/>
      <c r="Y110" s="163"/>
      <c r="Z110" s="167" t="s">
        <v>572</v>
      </c>
    </row>
    <row r="111" spans="1:26">
      <c r="A111" s="276" t="s">
        <v>855</v>
      </c>
      <c r="B111" s="167" t="s">
        <v>572</v>
      </c>
      <c r="C111" s="167" t="s">
        <v>572</v>
      </c>
      <c r="D111" s="167" t="s">
        <v>572</v>
      </c>
      <c r="E111" s="167" t="s">
        <v>572</v>
      </c>
      <c r="F111" s="167" t="s">
        <v>572</v>
      </c>
      <c r="G111" s="167" t="s">
        <v>572</v>
      </c>
      <c r="H111" s="167" t="s">
        <v>572</v>
      </c>
      <c r="I111" s="167" t="s">
        <v>572</v>
      </c>
      <c r="J111" s="167" t="s">
        <v>572</v>
      </c>
      <c r="K111" s="167" t="s">
        <v>572</v>
      </c>
      <c r="L111" s="158"/>
      <c r="M111" s="158"/>
      <c r="N111" s="167" t="s">
        <v>572</v>
      </c>
      <c r="O111" s="167" t="s">
        <v>572</v>
      </c>
      <c r="P111" s="167" t="s">
        <v>572</v>
      </c>
      <c r="Q111" s="163"/>
      <c r="R111" s="163"/>
      <c r="S111" s="163"/>
      <c r="T111" s="163"/>
      <c r="U111" s="163"/>
      <c r="V111" s="163"/>
      <c r="W111" s="163"/>
      <c r="X111" s="167" t="s">
        <v>572</v>
      </c>
      <c r="Y111" s="167" t="s">
        <v>572</v>
      </c>
      <c r="Z111" s="167" t="s">
        <v>572</v>
      </c>
    </row>
    <row r="112" spans="1:26">
      <c r="A112" s="174" t="s">
        <v>600</v>
      </c>
      <c r="B112" s="175"/>
      <c r="C112" s="167" t="s">
        <v>572</v>
      </c>
      <c r="D112" s="167" t="s">
        <v>572</v>
      </c>
      <c r="E112" s="167" t="s">
        <v>572</v>
      </c>
      <c r="F112" s="167" t="s">
        <v>572</v>
      </c>
      <c r="G112" s="167" t="s">
        <v>572</v>
      </c>
      <c r="H112" s="167" t="s">
        <v>572</v>
      </c>
      <c r="I112" s="167" t="s">
        <v>572</v>
      </c>
      <c r="J112" s="167" t="s">
        <v>572</v>
      </c>
      <c r="K112" s="167" t="s">
        <v>572</v>
      </c>
      <c r="L112" s="152"/>
      <c r="M112" s="152"/>
      <c r="N112" s="148"/>
      <c r="O112" s="170"/>
      <c r="P112" s="170"/>
      <c r="Q112" s="170"/>
      <c r="R112" s="170"/>
      <c r="S112" s="148"/>
      <c r="T112" s="146"/>
      <c r="U112" s="146"/>
      <c r="V112" s="146"/>
      <c r="W112" s="146"/>
      <c r="X112" s="146"/>
      <c r="Y112" s="146"/>
      <c r="Z112" s="164"/>
    </row>
    <row r="113" spans="1:26">
      <c r="A113" s="174" t="s">
        <v>512</v>
      </c>
      <c r="B113" s="175"/>
      <c r="C113" s="167" t="s">
        <v>572</v>
      </c>
      <c r="D113" s="167" t="s">
        <v>572</v>
      </c>
      <c r="E113" s="167" t="s">
        <v>572</v>
      </c>
      <c r="F113" s="167" t="s">
        <v>572</v>
      </c>
      <c r="G113" s="167" t="s">
        <v>572</v>
      </c>
      <c r="H113" s="167" t="s">
        <v>572</v>
      </c>
      <c r="I113" s="167" t="s">
        <v>572</v>
      </c>
      <c r="J113" s="167" t="s">
        <v>572</v>
      </c>
      <c r="K113" s="167" t="s">
        <v>572</v>
      </c>
      <c r="L113" s="152"/>
      <c r="M113" s="152"/>
      <c r="N113" s="148"/>
      <c r="O113" s="170"/>
      <c r="P113" s="170"/>
      <c r="Q113" s="170"/>
      <c r="R113" s="170"/>
      <c r="S113" s="148"/>
      <c r="T113" s="146"/>
      <c r="U113" s="146"/>
      <c r="V113" s="146"/>
      <c r="W113" s="146"/>
      <c r="X113" s="146"/>
      <c r="Y113" s="146"/>
      <c r="Z113" s="167" t="s">
        <v>572</v>
      </c>
    </row>
    <row r="114" spans="1:26">
      <c r="A114" s="174" t="s">
        <v>513</v>
      </c>
      <c r="B114" s="175"/>
      <c r="C114" s="167" t="s">
        <v>572</v>
      </c>
      <c r="D114" s="167" t="s">
        <v>572</v>
      </c>
      <c r="E114" s="167" t="s">
        <v>572</v>
      </c>
      <c r="F114" s="167" t="s">
        <v>572</v>
      </c>
      <c r="G114" s="167" t="s">
        <v>572</v>
      </c>
      <c r="H114" s="167" t="s">
        <v>572</v>
      </c>
      <c r="I114" s="167" t="s">
        <v>572</v>
      </c>
      <c r="J114" s="167" t="s">
        <v>572</v>
      </c>
      <c r="K114" s="167" t="s">
        <v>572</v>
      </c>
      <c r="L114" s="152"/>
      <c r="M114" s="152"/>
      <c r="N114" s="148"/>
      <c r="O114" s="170"/>
      <c r="P114" s="170"/>
      <c r="Q114" s="170"/>
      <c r="R114" s="170"/>
      <c r="S114" s="148"/>
      <c r="T114" s="146"/>
      <c r="U114" s="146"/>
      <c r="V114" s="146"/>
      <c r="W114" s="146"/>
      <c r="X114" s="146"/>
      <c r="Y114" s="146"/>
      <c r="Z114" s="164"/>
    </row>
    <row r="115" spans="1:26">
      <c r="A115" s="174" t="s">
        <v>514</v>
      </c>
      <c r="B115" s="175"/>
      <c r="C115" s="152"/>
      <c r="D115" s="152"/>
      <c r="E115" s="148"/>
      <c r="F115" s="163"/>
      <c r="G115" s="163"/>
      <c r="H115" s="163"/>
      <c r="I115" s="148"/>
      <c r="J115" s="148"/>
      <c r="K115" s="148"/>
      <c r="L115" s="152"/>
      <c r="M115" s="152"/>
      <c r="N115" s="167" t="s">
        <v>572</v>
      </c>
      <c r="O115" s="169"/>
      <c r="P115" s="167" t="s">
        <v>572</v>
      </c>
      <c r="Q115" s="163"/>
      <c r="R115" s="163"/>
      <c r="S115" s="148"/>
      <c r="T115" s="146"/>
      <c r="U115" s="146"/>
      <c r="V115" s="146"/>
      <c r="W115" s="146"/>
      <c r="X115" s="146"/>
      <c r="Y115" s="146"/>
      <c r="Z115" s="164"/>
    </row>
    <row r="116" spans="1:26">
      <c r="A116" s="174" t="s">
        <v>515</v>
      </c>
      <c r="B116" s="175"/>
      <c r="C116" s="152"/>
      <c r="D116" s="152"/>
      <c r="E116" s="148"/>
      <c r="F116" s="163"/>
      <c r="G116" s="163"/>
      <c r="H116" s="163"/>
      <c r="I116" s="148"/>
      <c r="J116" s="148"/>
      <c r="K116" s="148"/>
      <c r="L116" s="152"/>
      <c r="M116" s="152"/>
      <c r="N116" s="167" t="s">
        <v>572</v>
      </c>
      <c r="O116" s="167" t="s">
        <v>572</v>
      </c>
      <c r="P116" s="169"/>
      <c r="Q116" s="169"/>
      <c r="R116" s="169"/>
      <c r="S116" s="148"/>
      <c r="T116" s="146"/>
      <c r="U116" s="146"/>
      <c r="V116" s="146"/>
      <c r="W116" s="146"/>
      <c r="X116" s="146"/>
      <c r="Y116" s="146"/>
      <c r="Z116" s="164"/>
    </row>
    <row r="117" spans="1:26">
      <c r="A117" s="174" t="s">
        <v>516</v>
      </c>
      <c r="B117" s="175"/>
      <c r="C117" s="152"/>
      <c r="D117" s="152"/>
      <c r="E117" s="148"/>
      <c r="F117" s="163"/>
      <c r="G117" s="163"/>
      <c r="H117" s="163"/>
      <c r="I117" s="148"/>
      <c r="J117" s="148"/>
      <c r="K117" s="148"/>
      <c r="L117" s="152"/>
      <c r="M117" s="152"/>
      <c r="N117" s="167" t="s">
        <v>572</v>
      </c>
      <c r="O117" s="167" t="s">
        <v>572</v>
      </c>
      <c r="P117" s="169"/>
      <c r="Q117" s="169"/>
      <c r="R117" s="169"/>
      <c r="S117" s="148"/>
      <c r="T117" s="146"/>
      <c r="U117" s="146"/>
      <c r="V117" s="146"/>
      <c r="W117" s="146"/>
      <c r="X117" s="146"/>
      <c r="Y117" s="146"/>
      <c r="Z117" s="164"/>
    </row>
    <row r="118" spans="1:26">
      <c r="A118" s="174" t="s">
        <v>517</v>
      </c>
      <c r="B118" s="175"/>
      <c r="C118" s="152"/>
      <c r="D118" s="152"/>
      <c r="E118" s="148"/>
      <c r="F118" s="163"/>
      <c r="G118" s="163"/>
      <c r="H118" s="163"/>
      <c r="I118" s="148"/>
      <c r="J118" s="148"/>
      <c r="K118" s="148"/>
      <c r="L118" s="152"/>
      <c r="M118" s="152"/>
      <c r="N118" s="167" t="s">
        <v>572</v>
      </c>
      <c r="O118" s="167" t="s">
        <v>572</v>
      </c>
      <c r="P118" s="169"/>
      <c r="Q118" s="169"/>
      <c r="R118" s="169"/>
      <c r="S118" s="148"/>
      <c r="T118" s="146"/>
      <c r="U118" s="146"/>
      <c r="V118" s="146"/>
      <c r="W118" s="146"/>
      <c r="X118" s="146"/>
      <c r="Y118" s="146"/>
      <c r="Z118" s="164"/>
    </row>
    <row r="119" spans="1:26">
      <c r="A119" s="174" t="s">
        <v>518</v>
      </c>
      <c r="B119" s="175"/>
      <c r="C119" s="152"/>
      <c r="D119" s="152"/>
      <c r="E119" s="148"/>
      <c r="F119" s="163"/>
      <c r="G119" s="163"/>
      <c r="H119" s="163"/>
      <c r="I119" s="148"/>
      <c r="J119" s="148"/>
      <c r="K119" s="148"/>
      <c r="L119" s="152"/>
      <c r="M119" s="152"/>
      <c r="N119" s="167" t="s">
        <v>572</v>
      </c>
      <c r="O119" s="169"/>
      <c r="P119" s="167" t="s">
        <v>572</v>
      </c>
      <c r="Q119" s="163"/>
      <c r="R119" s="163"/>
      <c r="S119" s="148"/>
      <c r="T119" s="146"/>
      <c r="U119" s="146"/>
      <c r="V119" s="146"/>
      <c r="W119" s="146"/>
      <c r="X119" s="146"/>
      <c r="Y119" s="146"/>
      <c r="Z119" s="164"/>
    </row>
    <row r="120" spans="1:26">
      <c r="A120" s="176" t="s">
        <v>601</v>
      </c>
      <c r="B120" s="175"/>
      <c r="C120" s="153"/>
      <c r="D120" s="153"/>
      <c r="E120" s="148"/>
      <c r="F120" s="163"/>
      <c r="G120" s="163"/>
      <c r="H120" s="163"/>
      <c r="I120" s="148"/>
      <c r="J120" s="148"/>
      <c r="K120" s="148"/>
      <c r="L120" s="153"/>
      <c r="M120" s="153"/>
      <c r="N120" s="148"/>
      <c r="O120" s="170"/>
      <c r="P120" s="163"/>
      <c r="Q120" s="163"/>
      <c r="R120" s="163"/>
      <c r="S120" s="148"/>
      <c r="T120" s="146"/>
      <c r="U120" s="146"/>
      <c r="V120" s="146"/>
      <c r="W120" s="146"/>
      <c r="X120" s="146"/>
      <c r="Y120" s="146"/>
      <c r="Z120" s="167" t="s">
        <v>572</v>
      </c>
    </row>
    <row r="121" spans="1:26">
      <c r="A121" s="176" t="s">
        <v>602</v>
      </c>
      <c r="B121" s="175"/>
      <c r="C121" s="153"/>
      <c r="D121" s="153"/>
      <c r="E121" s="148"/>
      <c r="F121" s="163"/>
      <c r="G121" s="163"/>
      <c r="H121" s="163"/>
      <c r="I121" s="148"/>
      <c r="J121" s="148"/>
      <c r="K121" s="148"/>
      <c r="L121" s="153"/>
      <c r="M121" s="153"/>
      <c r="N121" s="148"/>
      <c r="O121" s="170"/>
      <c r="P121" s="163"/>
      <c r="Q121" s="163"/>
      <c r="R121" s="163"/>
      <c r="S121" s="148"/>
      <c r="T121" s="146"/>
      <c r="U121" s="146"/>
      <c r="V121" s="146"/>
      <c r="W121" s="146"/>
      <c r="X121" s="146"/>
      <c r="Y121" s="146"/>
      <c r="Z121" s="167" t="s">
        <v>572</v>
      </c>
    </row>
    <row r="122" spans="1:26">
      <c r="A122" s="177" t="s">
        <v>603</v>
      </c>
      <c r="B122" s="175"/>
      <c r="C122" s="153"/>
      <c r="D122" s="153"/>
      <c r="E122" s="148"/>
      <c r="F122" s="163"/>
      <c r="G122" s="163"/>
      <c r="H122" s="163"/>
      <c r="I122" s="148"/>
      <c r="J122" s="148"/>
      <c r="K122" s="148"/>
      <c r="L122" s="153"/>
      <c r="M122" s="153"/>
      <c r="N122" s="148"/>
      <c r="O122" s="170"/>
      <c r="P122" s="163"/>
      <c r="Q122" s="163"/>
      <c r="R122" s="163"/>
      <c r="S122" s="148"/>
      <c r="T122" s="146"/>
      <c r="U122" s="146"/>
      <c r="V122" s="146"/>
      <c r="W122" s="146"/>
      <c r="X122" s="146"/>
      <c r="Y122" s="146"/>
      <c r="Z122" s="167" t="s">
        <v>572</v>
      </c>
    </row>
    <row r="123" spans="1:26">
      <c r="A123" s="177" t="s">
        <v>604</v>
      </c>
      <c r="B123" s="175"/>
      <c r="C123" s="153"/>
      <c r="D123" s="153"/>
      <c r="E123" s="148"/>
      <c r="F123" s="163"/>
      <c r="G123" s="163"/>
      <c r="H123" s="163"/>
      <c r="I123" s="148"/>
      <c r="J123" s="148"/>
      <c r="K123" s="148"/>
      <c r="L123" s="153"/>
      <c r="M123" s="153"/>
      <c r="N123" s="148"/>
      <c r="O123" s="170"/>
      <c r="P123" s="163"/>
      <c r="Q123" s="163"/>
      <c r="R123" s="163"/>
      <c r="S123" s="148"/>
      <c r="T123" s="146"/>
      <c r="U123" s="146"/>
      <c r="V123" s="146"/>
      <c r="W123" s="146"/>
      <c r="X123" s="146"/>
      <c r="Y123" s="146"/>
      <c r="Z123" s="167" t="s">
        <v>572</v>
      </c>
    </row>
    <row r="124" spans="1:26">
      <c r="A124" s="174" t="s">
        <v>856</v>
      </c>
      <c r="B124" s="175"/>
      <c r="C124" s="167" t="s">
        <v>572</v>
      </c>
      <c r="D124" s="167" t="s">
        <v>572</v>
      </c>
      <c r="E124" s="167" t="s">
        <v>572</v>
      </c>
      <c r="F124" s="167" t="s">
        <v>572</v>
      </c>
      <c r="G124" s="167" t="s">
        <v>572</v>
      </c>
      <c r="H124" s="167" t="s">
        <v>572</v>
      </c>
      <c r="I124" s="167" t="s">
        <v>572</v>
      </c>
      <c r="J124" s="167" t="s">
        <v>572</v>
      </c>
      <c r="K124" s="167" t="s">
        <v>572</v>
      </c>
      <c r="L124" s="152"/>
      <c r="M124" s="152"/>
      <c r="N124" s="148"/>
      <c r="O124" s="170"/>
      <c r="P124" s="170"/>
      <c r="Q124" s="170"/>
      <c r="R124" s="170"/>
      <c r="S124" s="148"/>
      <c r="T124" s="146"/>
      <c r="U124" s="146"/>
      <c r="V124" s="146"/>
      <c r="W124" s="146"/>
      <c r="X124" s="146"/>
      <c r="Y124" s="146"/>
      <c r="Z124" s="164"/>
    </row>
    <row r="125" spans="1:26">
      <c r="A125" s="174" t="s">
        <v>522</v>
      </c>
      <c r="B125" s="175"/>
      <c r="C125" s="152"/>
      <c r="D125" s="152"/>
      <c r="E125" s="167" t="s">
        <v>572</v>
      </c>
      <c r="F125" s="163"/>
      <c r="G125" s="163"/>
      <c r="H125" s="163"/>
      <c r="I125" s="167" t="s">
        <v>572</v>
      </c>
      <c r="J125" s="167" t="s">
        <v>572</v>
      </c>
      <c r="K125" s="167" t="s">
        <v>572</v>
      </c>
      <c r="L125" s="152"/>
      <c r="M125" s="152"/>
      <c r="N125" s="148"/>
      <c r="O125" s="170"/>
      <c r="P125" s="170"/>
      <c r="Q125" s="170"/>
      <c r="R125" s="170"/>
      <c r="S125" s="148"/>
      <c r="T125" s="146"/>
      <c r="U125" s="146"/>
      <c r="V125" s="146"/>
      <c r="W125" s="146"/>
      <c r="X125" s="146"/>
      <c r="Y125" s="146"/>
      <c r="Z125" s="164"/>
    </row>
    <row r="126" spans="1:26">
      <c r="A126" s="174" t="s">
        <v>523</v>
      </c>
      <c r="B126" s="175"/>
      <c r="C126" s="152"/>
      <c r="D126" s="152"/>
      <c r="E126" s="167" t="s">
        <v>572</v>
      </c>
      <c r="F126" s="163"/>
      <c r="G126" s="163"/>
      <c r="H126" s="163"/>
      <c r="I126" s="167" t="s">
        <v>572</v>
      </c>
      <c r="J126" s="167" t="s">
        <v>572</v>
      </c>
      <c r="K126" s="167" t="s">
        <v>572</v>
      </c>
      <c r="L126" s="152"/>
      <c r="M126" s="152"/>
      <c r="N126" s="148"/>
      <c r="O126" s="170"/>
      <c r="P126" s="170"/>
      <c r="Q126" s="170"/>
      <c r="R126" s="170"/>
      <c r="S126" s="148"/>
      <c r="T126" s="146"/>
      <c r="U126" s="146"/>
      <c r="V126" s="146"/>
      <c r="W126" s="146"/>
      <c r="X126" s="146"/>
      <c r="Y126" s="146"/>
      <c r="Z126" s="164"/>
    </row>
    <row r="127" spans="1:26">
      <c r="A127" s="174" t="s">
        <v>524</v>
      </c>
      <c r="B127" s="175"/>
      <c r="C127" s="152"/>
      <c r="D127" s="152"/>
      <c r="E127" s="148"/>
      <c r="F127" s="163"/>
      <c r="G127" s="163"/>
      <c r="H127" s="163"/>
      <c r="I127" s="148"/>
      <c r="J127" s="148"/>
      <c r="K127" s="148"/>
      <c r="L127" s="152"/>
      <c r="M127" s="152"/>
      <c r="N127" s="167" t="s">
        <v>572</v>
      </c>
      <c r="O127" s="169"/>
      <c r="P127" s="167" t="s">
        <v>572</v>
      </c>
      <c r="Q127" s="163"/>
      <c r="R127" s="163"/>
      <c r="S127" s="148"/>
      <c r="T127" s="146"/>
      <c r="U127" s="146"/>
      <c r="V127" s="146"/>
      <c r="W127" s="146"/>
      <c r="X127" s="146"/>
      <c r="Y127" s="146"/>
      <c r="Z127" s="164"/>
    </row>
    <row r="128" spans="1:26">
      <c r="A128" s="174" t="s">
        <v>525</v>
      </c>
      <c r="B128" s="175"/>
      <c r="C128" s="152"/>
      <c r="D128" s="152"/>
      <c r="E128" s="148"/>
      <c r="F128" s="163"/>
      <c r="G128" s="163"/>
      <c r="H128" s="163"/>
      <c r="I128" s="148"/>
      <c r="J128" s="148"/>
      <c r="K128" s="148"/>
      <c r="L128" s="152"/>
      <c r="M128" s="152"/>
      <c r="N128" s="167" t="s">
        <v>572</v>
      </c>
      <c r="O128" s="167" t="s">
        <v>572</v>
      </c>
      <c r="P128" s="169"/>
      <c r="Q128" s="169"/>
      <c r="R128" s="169"/>
      <c r="S128" s="148"/>
      <c r="T128" s="146"/>
      <c r="U128" s="146"/>
      <c r="V128" s="146"/>
      <c r="W128" s="146"/>
      <c r="X128" s="146"/>
      <c r="Y128" s="146"/>
      <c r="Z128" s="164"/>
    </row>
    <row r="129" spans="1:26">
      <c r="A129" s="174" t="s">
        <v>605</v>
      </c>
      <c r="B129" s="175"/>
      <c r="C129" s="152"/>
      <c r="D129" s="152"/>
      <c r="E129" s="148"/>
      <c r="F129" s="163"/>
      <c r="G129" s="163"/>
      <c r="H129" s="163"/>
      <c r="I129" s="148"/>
      <c r="J129" s="148"/>
      <c r="K129" s="148"/>
      <c r="L129" s="152"/>
      <c r="M129" s="152"/>
      <c r="N129" s="167" t="s">
        <v>572</v>
      </c>
      <c r="O129" s="167" t="s">
        <v>572</v>
      </c>
      <c r="P129" s="169"/>
      <c r="Q129" s="169"/>
      <c r="R129" s="169"/>
      <c r="S129" s="148"/>
      <c r="T129" s="146"/>
      <c r="U129" s="146"/>
      <c r="V129" s="146"/>
      <c r="W129" s="146"/>
      <c r="X129" s="146"/>
      <c r="Y129" s="146"/>
      <c r="Z129" s="164"/>
    </row>
    <row r="130" spans="1:26">
      <c r="A130" s="174" t="s">
        <v>606</v>
      </c>
      <c r="B130" s="175"/>
      <c r="C130" s="152"/>
      <c r="D130" s="152"/>
      <c r="E130" s="148"/>
      <c r="F130" s="163"/>
      <c r="G130" s="163"/>
      <c r="H130" s="163"/>
      <c r="I130" s="148"/>
      <c r="J130" s="148"/>
      <c r="K130" s="148"/>
      <c r="L130" s="152"/>
      <c r="M130" s="152"/>
      <c r="N130" s="167" t="s">
        <v>572</v>
      </c>
      <c r="O130" s="167" t="s">
        <v>572</v>
      </c>
      <c r="P130" s="169"/>
      <c r="Q130" s="169"/>
      <c r="R130" s="169"/>
      <c r="S130" s="148"/>
      <c r="T130" s="146"/>
      <c r="U130" s="146"/>
      <c r="V130" s="146"/>
      <c r="W130" s="146"/>
      <c r="X130" s="146"/>
      <c r="Y130" s="146"/>
      <c r="Z130" s="164"/>
    </row>
    <row r="131" spans="1:26">
      <c r="A131" s="174" t="s">
        <v>526</v>
      </c>
      <c r="B131" s="175"/>
      <c r="C131" s="152"/>
      <c r="D131" s="152"/>
      <c r="E131" s="148"/>
      <c r="F131" s="163"/>
      <c r="G131" s="163"/>
      <c r="H131" s="163"/>
      <c r="I131" s="148"/>
      <c r="J131" s="148"/>
      <c r="K131" s="148"/>
      <c r="L131" s="152"/>
      <c r="M131" s="152"/>
      <c r="N131" s="167" t="s">
        <v>572</v>
      </c>
      <c r="O131" s="167" t="s">
        <v>572</v>
      </c>
      <c r="P131" s="167" t="s">
        <v>572</v>
      </c>
      <c r="Q131" s="163"/>
      <c r="R131" s="167" t="s">
        <v>572</v>
      </c>
      <c r="S131" s="167" t="s">
        <v>572</v>
      </c>
      <c r="T131" s="167" t="s">
        <v>572</v>
      </c>
      <c r="U131" s="167" t="s">
        <v>572</v>
      </c>
      <c r="V131" s="163"/>
      <c r="W131" s="163"/>
      <c r="X131" s="163"/>
      <c r="Y131" s="163"/>
      <c r="Z131" s="167" t="s">
        <v>572</v>
      </c>
    </row>
    <row r="132" spans="1:26">
      <c r="A132" s="174" t="s">
        <v>607</v>
      </c>
      <c r="B132" s="175"/>
      <c r="C132" s="152"/>
      <c r="D132" s="152"/>
      <c r="E132" s="148"/>
      <c r="F132" s="163"/>
      <c r="G132" s="163"/>
      <c r="H132" s="163"/>
      <c r="I132" s="148"/>
      <c r="J132" s="148"/>
      <c r="K132" s="148"/>
      <c r="L132" s="152"/>
      <c r="M132" s="152"/>
      <c r="N132" s="148"/>
      <c r="O132" s="170"/>
      <c r="P132" s="170"/>
      <c r="Q132" s="167" t="s">
        <v>572</v>
      </c>
      <c r="R132" s="170"/>
      <c r="S132" s="167" t="s">
        <v>572</v>
      </c>
      <c r="T132" s="167" t="s">
        <v>572</v>
      </c>
      <c r="U132" s="163"/>
      <c r="V132" s="163"/>
      <c r="W132" s="163"/>
      <c r="X132" s="163"/>
      <c r="Y132" s="163"/>
      <c r="Z132" s="163"/>
    </row>
    <row r="133" spans="1:26">
      <c r="A133" s="174" t="s">
        <v>528</v>
      </c>
      <c r="B133" s="152"/>
      <c r="C133" s="152"/>
      <c r="D133" s="152"/>
      <c r="E133" s="148"/>
      <c r="F133" s="163"/>
      <c r="G133" s="163"/>
      <c r="H133" s="163"/>
      <c r="I133" s="148"/>
      <c r="J133" s="148"/>
      <c r="K133" s="148"/>
      <c r="L133" s="152"/>
      <c r="M133" s="152"/>
      <c r="N133" s="148"/>
      <c r="O133" s="170"/>
      <c r="P133" s="170"/>
      <c r="Q133" s="170"/>
      <c r="R133" s="170"/>
      <c r="S133" s="148"/>
      <c r="T133" s="146"/>
      <c r="U133" s="146"/>
      <c r="V133" s="146"/>
      <c r="W133" s="146"/>
      <c r="X133" s="146"/>
      <c r="Y133" s="146"/>
      <c r="Z133" s="167" t="s">
        <v>572</v>
      </c>
    </row>
    <row r="134" spans="1:26">
      <c r="A134" s="174" t="s">
        <v>529</v>
      </c>
      <c r="B134" s="152"/>
      <c r="C134" s="152"/>
      <c r="D134" s="152"/>
      <c r="E134" s="148"/>
      <c r="F134" s="163"/>
      <c r="G134" s="163"/>
      <c r="H134" s="163"/>
      <c r="I134" s="148"/>
      <c r="J134" s="148"/>
      <c r="K134" s="148"/>
      <c r="L134" s="152"/>
      <c r="M134" s="152"/>
      <c r="N134" s="148"/>
      <c r="O134" s="170"/>
      <c r="P134" s="170"/>
      <c r="Q134" s="170"/>
      <c r="R134" s="170"/>
      <c r="S134" s="148"/>
      <c r="T134" s="146"/>
      <c r="U134" s="146"/>
      <c r="V134" s="146"/>
      <c r="W134" s="146"/>
      <c r="X134" s="146"/>
      <c r="Y134" s="146"/>
      <c r="Z134" s="167" t="s">
        <v>572</v>
      </c>
    </row>
    <row r="135" spans="1:26">
      <c r="A135" s="177" t="s">
        <v>608</v>
      </c>
      <c r="B135" s="152"/>
      <c r="C135" s="155"/>
      <c r="D135" s="155"/>
      <c r="E135" s="148"/>
      <c r="F135" s="163"/>
      <c r="G135" s="163"/>
      <c r="H135" s="163"/>
      <c r="I135" s="148"/>
      <c r="J135" s="148"/>
      <c r="K135" s="148"/>
      <c r="L135" s="155"/>
      <c r="M135" s="155"/>
      <c r="N135" s="148"/>
      <c r="O135" s="170" t="s">
        <v>573</v>
      </c>
      <c r="P135" s="170"/>
      <c r="Q135" s="170"/>
      <c r="R135" s="170"/>
      <c r="S135" s="148"/>
      <c r="T135" s="146"/>
      <c r="U135" s="146"/>
      <c r="V135" s="146"/>
      <c r="W135" s="146"/>
      <c r="X135" s="146"/>
      <c r="Y135" s="146"/>
      <c r="Z135" s="167" t="s">
        <v>572</v>
      </c>
    </row>
    <row r="136" spans="1:26">
      <c r="A136" s="177" t="s">
        <v>609</v>
      </c>
      <c r="B136" s="152"/>
      <c r="C136" s="155"/>
      <c r="D136" s="155"/>
      <c r="E136" s="148"/>
      <c r="F136" s="163"/>
      <c r="G136" s="163"/>
      <c r="H136" s="163"/>
      <c r="I136" s="148"/>
      <c r="J136" s="148"/>
      <c r="K136" s="148"/>
      <c r="L136" s="155"/>
      <c r="M136" s="155"/>
      <c r="N136" s="148"/>
      <c r="O136" s="170"/>
      <c r="P136" s="170"/>
      <c r="Q136" s="170"/>
      <c r="R136" s="170"/>
      <c r="S136" s="148"/>
      <c r="T136" s="146"/>
      <c r="U136" s="146"/>
      <c r="V136" s="146"/>
      <c r="W136" s="146"/>
      <c r="X136" s="146"/>
      <c r="Y136" s="146"/>
      <c r="Z136" s="167" t="s">
        <v>572</v>
      </c>
    </row>
    <row r="137" spans="1:26">
      <c r="A137" s="174" t="s">
        <v>530</v>
      </c>
      <c r="B137" s="152"/>
      <c r="C137" s="152"/>
      <c r="D137" s="152"/>
      <c r="E137" s="148"/>
      <c r="F137" s="163"/>
      <c r="G137" s="163"/>
      <c r="H137" s="163"/>
      <c r="I137" s="148"/>
      <c r="J137" s="148"/>
      <c r="K137" s="148"/>
      <c r="L137" s="152"/>
      <c r="M137" s="152"/>
      <c r="N137" s="148"/>
      <c r="O137" s="170"/>
      <c r="P137" s="170"/>
      <c r="Q137" s="170"/>
      <c r="R137" s="167" t="s">
        <v>572</v>
      </c>
      <c r="S137" s="167" t="s">
        <v>572</v>
      </c>
      <c r="T137" s="163"/>
      <c r="U137" s="167" t="s">
        <v>572</v>
      </c>
      <c r="V137" s="163"/>
      <c r="W137" s="163"/>
      <c r="X137" s="163"/>
      <c r="Y137" s="163"/>
      <c r="Z137" s="163"/>
    </row>
    <row r="138" spans="1:26">
      <c r="A138" s="174" t="s">
        <v>610</v>
      </c>
      <c r="B138" s="175"/>
      <c r="C138" s="152"/>
      <c r="D138" s="152"/>
      <c r="E138" s="148"/>
      <c r="F138" s="163"/>
      <c r="G138" s="163"/>
      <c r="H138" s="163"/>
      <c r="I138" s="148"/>
      <c r="J138" s="148"/>
      <c r="K138" s="148"/>
      <c r="L138" s="152"/>
      <c r="M138" s="152"/>
      <c r="N138" s="148"/>
      <c r="O138" s="170"/>
      <c r="P138" s="170"/>
      <c r="Q138" s="170"/>
      <c r="R138" s="167" t="s">
        <v>572</v>
      </c>
      <c r="S138" s="167" t="s">
        <v>572</v>
      </c>
      <c r="T138" s="163"/>
      <c r="U138" s="167" t="s">
        <v>572</v>
      </c>
      <c r="V138" s="163"/>
      <c r="W138" s="163"/>
      <c r="X138" s="163"/>
      <c r="Y138" s="163"/>
      <c r="Z138" s="164"/>
    </row>
    <row r="139" spans="1:26">
      <c r="A139" s="174" t="s">
        <v>611</v>
      </c>
      <c r="B139" s="178"/>
      <c r="C139" s="152"/>
      <c r="D139" s="152"/>
      <c r="E139" s="148"/>
      <c r="F139" s="163"/>
      <c r="G139" s="163"/>
      <c r="H139" s="163"/>
      <c r="I139" s="148"/>
      <c r="J139" s="148"/>
      <c r="K139" s="148"/>
      <c r="L139" s="152"/>
      <c r="M139" s="152"/>
      <c r="N139" s="167" t="s">
        <v>572</v>
      </c>
      <c r="O139" s="169"/>
      <c r="P139" s="167" t="s">
        <v>572</v>
      </c>
      <c r="Q139" s="163"/>
      <c r="R139" s="163"/>
      <c r="S139" s="148"/>
      <c r="T139" s="146"/>
      <c r="U139" s="146"/>
      <c r="V139" s="146"/>
      <c r="W139" s="146"/>
      <c r="X139" s="146"/>
      <c r="Y139" s="146"/>
      <c r="Z139" s="164"/>
    </row>
    <row r="140" spans="1:26">
      <c r="A140" s="174" t="s">
        <v>525</v>
      </c>
      <c r="B140" s="178"/>
      <c r="C140" s="152"/>
      <c r="D140" s="152"/>
      <c r="E140" s="148"/>
      <c r="F140" s="163"/>
      <c r="G140" s="163"/>
      <c r="H140" s="163"/>
      <c r="I140" s="148"/>
      <c r="J140" s="148"/>
      <c r="K140" s="148"/>
      <c r="L140" s="152"/>
      <c r="M140" s="152"/>
      <c r="N140" s="167" t="s">
        <v>572</v>
      </c>
      <c r="O140" s="167" t="s">
        <v>572</v>
      </c>
      <c r="P140" s="169"/>
      <c r="Q140" s="169"/>
      <c r="R140" s="169"/>
      <c r="S140" s="148"/>
      <c r="T140" s="146"/>
      <c r="U140" s="146"/>
      <c r="V140" s="146"/>
      <c r="W140" s="146"/>
      <c r="X140" s="146"/>
      <c r="Y140" s="146"/>
      <c r="Z140" s="164"/>
    </row>
    <row r="141" spans="1:26">
      <c r="A141" s="174" t="s">
        <v>605</v>
      </c>
      <c r="B141" s="178"/>
      <c r="C141" s="152"/>
      <c r="D141" s="152"/>
      <c r="E141" s="148"/>
      <c r="F141" s="163"/>
      <c r="G141" s="163"/>
      <c r="H141" s="163"/>
      <c r="I141" s="148"/>
      <c r="J141" s="148"/>
      <c r="K141" s="148"/>
      <c r="L141" s="152"/>
      <c r="M141" s="152"/>
      <c r="N141" s="167" t="s">
        <v>572</v>
      </c>
      <c r="O141" s="167" t="s">
        <v>572</v>
      </c>
      <c r="P141" s="169"/>
      <c r="Q141" s="169"/>
      <c r="R141" s="169"/>
      <c r="S141" s="148"/>
      <c r="T141" s="146"/>
      <c r="U141" s="146"/>
      <c r="V141" s="146"/>
      <c r="W141" s="146"/>
      <c r="X141" s="146"/>
      <c r="Y141" s="146"/>
      <c r="Z141" s="164"/>
    </row>
    <row r="142" spans="1:26">
      <c r="A142" s="174" t="s">
        <v>533</v>
      </c>
      <c r="B142" s="178"/>
      <c r="C142" s="152"/>
      <c r="D142" s="152"/>
      <c r="E142" s="148"/>
      <c r="F142" s="163"/>
      <c r="G142" s="163"/>
      <c r="H142" s="163"/>
      <c r="I142" s="148"/>
      <c r="J142" s="148"/>
      <c r="K142" s="148"/>
      <c r="L142" s="152"/>
      <c r="M142" s="152"/>
      <c r="N142" s="167" t="s">
        <v>572</v>
      </c>
      <c r="O142" s="167" t="s">
        <v>572</v>
      </c>
      <c r="P142" s="169"/>
      <c r="Q142" s="169"/>
      <c r="R142" s="169"/>
      <c r="S142" s="148"/>
      <c r="T142" s="146"/>
      <c r="U142" s="146"/>
      <c r="V142" s="146"/>
      <c r="W142" s="146"/>
      <c r="X142" s="146"/>
      <c r="Y142" s="146"/>
      <c r="Z142" s="164"/>
    </row>
    <row r="143" spans="1:26">
      <c r="A143" s="174" t="s">
        <v>534</v>
      </c>
      <c r="B143" s="178"/>
      <c r="C143" s="152"/>
      <c r="D143" s="152"/>
      <c r="E143" s="148"/>
      <c r="F143" s="163"/>
      <c r="G143" s="163"/>
      <c r="H143" s="163"/>
      <c r="I143" s="148"/>
      <c r="J143" s="148"/>
      <c r="K143" s="148"/>
      <c r="L143" s="152"/>
      <c r="M143" s="152"/>
      <c r="N143" s="167" t="s">
        <v>572</v>
      </c>
      <c r="O143" s="167" t="s">
        <v>572</v>
      </c>
      <c r="P143" s="167" t="s">
        <v>572</v>
      </c>
      <c r="Q143" s="170"/>
      <c r="R143" s="167" t="s">
        <v>572</v>
      </c>
      <c r="S143" s="167" t="s">
        <v>572</v>
      </c>
      <c r="T143" s="167" t="s">
        <v>572</v>
      </c>
      <c r="U143" s="167" t="s">
        <v>572</v>
      </c>
      <c r="V143" s="163"/>
      <c r="W143" s="163"/>
      <c r="X143" s="163"/>
      <c r="Y143" s="163"/>
      <c r="Z143" s="164"/>
    </row>
    <row r="144" spans="1:26">
      <c r="A144" s="174" t="s">
        <v>535</v>
      </c>
      <c r="B144" s="178"/>
      <c r="C144" s="152"/>
      <c r="D144" s="152"/>
      <c r="E144" s="148"/>
      <c r="F144" s="163"/>
      <c r="G144" s="163"/>
      <c r="H144" s="163"/>
      <c r="I144" s="148"/>
      <c r="J144" s="148"/>
      <c r="K144" s="148"/>
      <c r="L144" s="152"/>
      <c r="M144" s="152"/>
      <c r="N144" s="167" t="s">
        <v>572</v>
      </c>
      <c r="O144" s="167" t="s">
        <v>572</v>
      </c>
      <c r="P144" s="169"/>
      <c r="Q144" s="169"/>
      <c r="R144" s="169"/>
      <c r="S144" s="148"/>
      <c r="T144" s="146"/>
      <c r="U144" s="146"/>
      <c r="V144" s="146"/>
      <c r="W144" s="146"/>
      <c r="X144" s="146"/>
      <c r="Y144" s="146"/>
      <c r="Z144" s="164"/>
    </row>
    <row r="145" spans="1:26" s="145" customFormat="1">
      <c r="A145" s="174" t="s">
        <v>536</v>
      </c>
      <c r="B145" s="152"/>
      <c r="C145" s="152"/>
      <c r="D145" s="152"/>
      <c r="E145" s="146"/>
      <c r="F145" s="163"/>
      <c r="G145" s="163"/>
      <c r="H145" s="163"/>
      <c r="I145" s="146"/>
      <c r="J145" s="146"/>
      <c r="K145" s="146"/>
      <c r="L145" s="152"/>
      <c r="M145" s="152"/>
      <c r="N145" s="167" t="s">
        <v>572</v>
      </c>
      <c r="O145" s="167" t="s">
        <v>572</v>
      </c>
      <c r="P145" s="169"/>
      <c r="Q145" s="169"/>
      <c r="R145" s="169"/>
      <c r="S145" s="146"/>
      <c r="T145" s="146"/>
      <c r="U145" s="146"/>
      <c r="V145" s="146"/>
      <c r="W145" s="146"/>
      <c r="X145" s="146"/>
      <c r="Y145" s="146"/>
      <c r="Z145" s="163"/>
    </row>
    <row r="146" spans="1:26">
      <c r="A146" s="174" t="s">
        <v>612</v>
      </c>
      <c r="B146" s="178"/>
      <c r="C146" s="152"/>
      <c r="D146" s="152"/>
      <c r="E146" s="148"/>
      <c r="F146" s="163"/>
      <c r="G146" s="163"/>
      <c r="H146" s="163"/>
      <c r="I146" s="148"/>
      <c r="J146" s="148"/>
      <c r="K146" s="148"/>
      <c r="L146" s="152"/>
      <c r="M146" s="152"/>
      <c r="N146" s="148"/>
      <c r="O146" s="170"/>
      <c r="P146" s="170"/>
      <c r="Q146" s="167" t="s">
        <v>572</v>
      </c>
      <c r="R146" s="169"/>
      <c r="S146" s="167" t="s">
        <v>572</v>
      </c>
      <c r="T146" s="167" t="s">
        <v>572</v>
      </c>
      <c r="U146" s="163"/>
      <c r="V146" s="163"/>
      <c r="W146" s="163"/>
      <c r="X146" s="163"/>
      <c r="Y146" s="163"/>
      <c r="Z146" s="164"/>
    </row>
    <row r="147" spans="1:26">
      <c r="A147" s="179" t="s">
        <v>538</v>
      </c>
      <c r="B147" s="180"/>
      <c r="C147" s="156"/>
      <c r="D147" s="156"/>
      <c r="E147" s="148"/>
      <c r="F147" s="163"/>
      <c r="G147" s="163"/>
      <c r="H147" s="163"/>
      <c r="I147" s="148"/>
      <c r="J147" s="148"/>
      <c r="K147" s="148"/>
      <c r="L147" s="156"/>
      <c r="M147" s="156"/>
      <c r="N147" s="148"/>
      <c r="O147" s="170"/>
      <c r="P147" s="170"/>
      <c r="Q147" s="167" t="s">
        <v>572</v>
      </c>
      <c r="R147" s="169"/>
      <c r="S147" s="167" t="s">
        <v>572</v>
      </c>
      <c r="T147" s="167" t="s">
        <v>572</v>
      </c>
      <c r="U147" s="163"/>
      <c r="V147" s="163"/>
      <c r="W147" s="163"/>
      <c r="X147" s="163"/>
      <c r="Y147" s="163"/>
      <c r="Z147" s="164"/>
    </row>
    <row r="148" spans="1:26">
      <c r="A148" s="179" t="s">
        <v>354</v>
      </c>
      <c r="B148" s="180"/>
      <c r="C148" s="156"/>
      <c r="D148" s="156"/>
      <c r="E148" s="148"/>
      <c r="F148" s="163"/>
      <c r="G148" s="163"/>
      <c r="H148" s="163"/>
      <c r="I148" s="148"/>
      <c r="J148" s="148"/>
      <c r="K148" s="148"/>
      <c r="L148" s="156"/>
      <c r="M148" s="156"/>
      <c r="N148" s="148"/>
      <c r="O148" s="170"/>
      <c r="P148" s="170"/>
      <c r="Q148" s="167" t="s">
        <v>572</v>
      </c>
      <c r="R148" s="169"/>
      <c r="S148" s="167" t="s">
        <v>572</v>
      </c>
      <c r="T148" s="167" t="s">
        <v>572</v>
      </c>
      <c r="U148" s="163"/>
      <c r="V148" s="163"/>
      <c r="W148" s="163"/>
      <c r="X148" s="163"/>
      <c r="Y148" s="163"/>
      <c r="Z148" s="164"/>
    </row>
    <row r="149" spans="1:26">
      <c r="A149" s="179" t="s">
        <v>539</v>
      </c>
      <c r="B149" s="180"/>
      <c r="C149" s="156"/>
      <c r="D149" s="156"/>
      <c r="E149" s="148"/>
      <c r="F149" s="163"/>
      <c r="G149" s="163"/>
      <c r="H149" s="163"/>
      <c r="I149" s="148"/>
      <c r="J149" s="148"/>
      <c r="K149" s="148"/>
      <c r="L149" s="156"/>
      <c r="M149" s="156"/>
      <c r="N149" s="148"/>
      <c r="O149" s="170"/>
      <c r="P149" s="170"/>
      <c r="Q149" s="167" t="s">
        <v>572</v>
      </c>
      <c r="R149" s="169"/>
      <c r="S149" s="167" t="s">
        <v>572</v>
      </c>
      <c r="T149" s="167" t="s">
        <v>572</v>
      </c>
      <c r="U149" s="163"/>
      <c r="V149" s="163"/>
      <c r="W149" s="163"/>
      <c r="X149" s="163"/>
      <c r="Y149" s="163"/>
      <c r="Z149" s="164"/>
    </row>
    <row r="150" spans="1:26">
      <c r="A150" s="179" t="s">
        <v>55</v>
      </c>
      <c r="B150" s="180"/>
      <c r="C150" s="156"/>
      <c r="D150" s="156"/>
      <c r="E150" s="148"/>
      <c r="F150" s="163"/>
      <c r="G150" s="163"/>
      <c r="H150" s="163"/>
      <c r="I150" s="148"/>
      <c r="J150" s="148"/>
      <c r="K150" s="148"/>
      <c r="L150" s="156"/>
      <c r="M150" s="156"/>
      <c r="N150" s="148"/>
      <c r="O150" s="170"/>
      <c r="P150" s="170"/>
      <c r="Q150" s="167" t="s">
        <v>572</v>
      </c>
      <c r="R150" s="169"/>
      <c r="S150" s="167" t="s">
        <v>572</v>
      </c>
      <c r="T150" s="167" t="s">
        <v>572</v>
      </c>
      <c r="U150" s="163"/>
      <c r="V150" s="163"/>
      <c r="W150" s="163"/>
      <c r="X150" s="163"/>
      <c r="Y150" s="163"/>
      <c r="Z150" s="164"/>
    </row>
    <row r="151" spans="1:26">
      <c r="A151" s="174" t="s">
        <v>613</v>
      </c>
      <c r="B151" s="178"/>
      <c r="C151" s="152"/>
      <c r="D151" s="152"/>
      <c r="E151" s="148"/>
      <c r="F151" s="163"/>
      <c r="G151" s="163"/>
      <c r="H151" s="163"/>
      <c r="I151" s="148"/>
      <c r="J151" s="148"/>
      <c r="K151" s="148"/>
      <c r="L151" s="152"/>
      <c r="M151" s="152"/>
      <c r="N151" s="148"/>
      <c r="O151" s="170"/>
      <c r="P151" s="170"/>
      <c r="Q151" s="167" t="s">
        <v>572</v>
      </c>
      <c r="R151" s="169"/>
      <c r="S151" s="167" t="s">
        <v>572</v>
      </c>
      <c r="T151" s="167" t="s">
        <v>572</v>
      </c>
      <c r="U151" s="163"/>
      <c r="V151" s="163"/>
      <c r="W151" s="163"/>
      <c r="X151" s="163"/>
      <c r="Y151" s="163"/>
      <c r="Z151" s="164"/>
    </row>
    <row r="152" spans="1:26">
      <c r="A152" s="179" t="s">
        <v>538</v>
      </c>
      <c r="B152" s="180"/>
      <c r="C152" s="156"/>
      <c r="D152" s="156"/>
      <c r="E152" s="148"/>
      <c r="F152" s="163"/>
      <c r="G152" s="163"/>
      <c r="H152" s="163"/>
      <c r="I152" s="148"/>
      <c r="J152" s="148"/>
      <c r="K152" s="148"/>
      <c r="L152" s="156"/>
      <c r="M152" s="156"/>
      <c r="N152" s="148" t="s">
        <v>573</v>
      </c>
      <c r="O152" s="170"/>
      <c r="P152" s="170"/>
      <c r="Q152" s="167" t="s">
        <v>572</v>
      </c>
      <c r="R152" s="169"/>
      <c r="S152" s="167" t="s">
        <v>572</v>
      </c>
      <c r="T152" s="167" t="s">
        <v>572</v>
      </c>
      <c r="U152" s="163"/>
      <c r="V152" s="163"/>
      <c r="W152" s="163"/>
      <c r="X152" s="163"/>
      <c r="Y152" s="163"/>
      <c r="Z152" s="164"/>
    </row>
    <row r="153" spans="1:26">
      <c r="A153" s="179" t="s">
        <v>354</v>
      </c>
      <c r="B153" s="180"/>
      <c r="C153" s="156"/>
      <c r="D153" s="156"/>
      <c r="E153" s="148"/>
      <c r="F153" s="163"/>
      <c r="G153" s="163"/>
      <c r="H153" s="163"/>
      <c r="I153" s="148"/>
      <c r="J153" s="148"/>
      <c r="K153" s="148"/>
      <c r="L153" s="156"/>
      <c r="M153" s="156"/>
      <c r="N153" s="148"/>
      <c r="O153" s="170"/>
      <c r="P153" s="170"/>
      <c r="Q153" s="167" t="s">
        <v>572</v>
      </c>
      <c r="R153" s="169"/>
      <c r="S153" s="167" t="s">
        <v>572</v>
      </c>
      <c r="T153" s="167" t="s">
        <v>572</v>
      </c>
      <c r="U153" s="163"/>
      <c r="V153" s="163"/>
      <c r="W153" s="163"/>
      <c r="X153" s="163"/>
      <c r="Y153" s="163"/>
      <c r="Z153" s="164"/>
    </row>
    <row r="154" spans="1:26">
      <c r="A154" s="179" t="s">
        <v>539</v>
      </c>
      <c r="B154" s="180"/>
      <c r="C154" s="156"/>
      <c r="D154" s="156"/>
      <c r="E154" s="148"/>
      <c r="F154" s="163"/>
      <c r="G154" s="163"/>
      <c r="H154" s="163"/>
      <c r="I154" s="148"/>
      <c r="J154" s="148"/>
      <c r="K154" s="148"/>
      <c r="L154" s="156"/>
      <c r="M154" s="156"/>
      <c r="N154" s="148"/>
      <c r="O154" s="170"/>
      <c r="P154" s="170"/>
      <c r="Q154" s="167" t="s">
        <v>572</v>
      </c>
      <c r="R154" s="169"/>
      <c r="S154" s="167" t="s">
        <v>572</v>
      </c>
      <c r="T154" s="167" t="s">
        <v>572</v>
      </c>
      <c r="U154" s="163"/>
      <c r="V154" s="163"/>
      <c r="W154" s="163"/>
      <c r="X154" s="163"/>
      <c r="Y154" s="163"/>
      <c r="Z154" s="164"/>
    </row>
    <row r="155" spans="1:26">
      <c r="A155" s="157" t="s">
        <v>587</v>
      </c>
      <c r="B155" s="180"/>
      <c r="C155" s="156"/>
      <c r="D155" s="156"/>
      <c r="E155" s="148"/>
      <c r="F155" s="163"/>
      <c r="G155" s="163"/>
      <c r="H155" s="163"/>
      <c r="I155" s="148"/>
      <c r="J155" s="148"/>
      <c r="K155" s="148"/>
      <c r="L155" s="156"/>
      <c r="M155" s="156"/>
      <c r="N155" s="148"/>
      <c r="O155" s="170"/>
      <c r="P155" s="170"/>
      <c r="Q155" s="167" t="s">
        <v>572</v>
      </c>
      <c r="R155" s="169"/>
      <c r="S155" s="167" t="s">
        <v>572</v>
      </c>
      <c r="T155" s="167" t="s">
        <v>572</v>
      </c>
      <c r="U155" s="163"/>
      <c r="V155" s="163"/>
      <c r="W155" s="163"/>
      <c r="X155" s="163"/>
      <c r="Y155" s="163"/>
      <c r="Z155" s="164"/>
    </row>
    <row r="156" spans="1:26">
      <c r="A156" s="174" t="s">
        <v>528</v>
      </c>
      <c r="B156" s="180"/>
      <c r="C156" s="156"/>
      <c r="D156" s="156"/>
      <c r="E156" s="148"/>
      <c r="F156" s="163"/>
      <c r="G156" s="163"/>
      <c r="H156" s="163"/>
      <c r="I156" s="148"/>
      <c r="J156" s="148"/>
      <c r="K156" s="148"/>
      <c r="L156" s="156"/>
      <c r="M156" s="156"/>
      <c r="N156" s="148"/>
      <c r="O156" s="170"/>
      <c r="P156" s="170"/>
      <c r="Q156" s="170"/>
      <c r="R156" s="170"/>
      <c r="S156" s="170"/>
      <c r="T156" s="170"/>
      <c r="U156" s="163"/>
      <c r="V156" s="163"/>
      <c r="W156" s="163"/>
      <c r="X156" s="163"/>
      <c r="Y156" s="163"/>
      <c r="Z156" s="167" t="s">
        <v>572</v>
      </c>
    </row>
    <row r="157" spans="1:26" s="145" customFormat="1">
      <c r="A157" s="174" t="s">
        <v>614</v>
      </c>
      <c r="B157" s="156"/>
      <c r="C157" s="152"/>
      <c r="D157" s="152"/>
      <c r="E157" s="146"/>
      <c r="F157" s="163"/>
      <c r="G157" s="163"/>
      <c r="H157" s="163"/>
      <c r="I157" s="146"/>
      <c r="J157" s="146"/>
      <c r="K157" s="146"/>
      <c r="L157" s="152"/>
      <c r="M157" s="152"/>
      <c r="N157" s="146"/>
      <c r="O157" s="170"/>
      <c r="P157" s="170"/>
      <c r="Q157" s="170"/>
      <c r="R157" s="170"/>
      <c r="S157" s="163"/>
      <c r="T157" s="163"/>
      <c r="U157" s="163"/>
      <c r="V157" s="163"/>
      <c r="W157" s="163"/>
      <c r="X157" s="163"/>
      <c r="Y157" s="163"/>
      <c r="Z157" s="167" t="s">
        <v>572</v>
      </c>
    </row>
    <row r="158" spans="1:26" s="145" customFormat="1">
      <c r="A158" s="177" t="s">
        <v>608</v>
      </c>
      <c r="B158" s="156"/>
      <c r="C158" s="155"/>
      <c r="D158" s="155"/>
      <c r="E158" s="146"/>
      <c r="F158" s="163"/>
      <c r="G158" s="163"/>
      <c r="H158" s="163"/>
      <c r="I158" s="146"/>
      <c r="J158" s="146"/>
      <c r="K158" s="146"/>
      <c r="L158" s="155"/>
      <c r="M158" s="155"/>
      <c r="N158" s="146"/>
      <c r="O158" s="170"/>
      <c r="P158" s="170"/>
      <c r="Q158" s="170"/>
      <c r="R158" s="170"/>
      <c r="S158" s="163"/>
      <c r="T158" s="163"/>
      <c r="U158" s="163"/>
      <c r="V158" s="163"/>
      <c r="W158" s="163"/>
      <c r="X158" s="163"/>
      <c r="Y158" s="163"/>
      <c r="Z158" s="167" t="s">
        <v>572</v>
      </c>
    </row>
    <row r="159" spans="1:26" s="145" customFormat="1">
      <c r="A159" s="177" t="s">
        <v>609</v>
      </c>
      <c r="B159" s="156"/>
      <c r="C159" s="155"/>
      <c r="D159" s="155"/>
      <c r="E159" s="146"/>
      <c r="F159" s="163"/>
      <c r="G159" s="163"/>
      <c r="H159" s="163"/>
      <c r="I159" s="146"/>
      <c r="J159" s="146"/>
      <c r="K159" s="146"/>
      <c r="L159" s="155"/>
      <c r="M159" s="155"/>
      <c r="N159" s="146"/>
      <c r="O159" s="170"/>
      <c r="P159" s="170"/>
      <c r="Q159" s="170"/>
      <c r="R159" s="170"/>
      <c r="S159" s="163"/>
      <c r="T159" s="163"/>
      <c r="U159" s="163"/>
      <c r="V159" s="163"/>
      <c r="W159" s="163"/>
      <c r="X159" s="163"/>
      <c r="Y159" s="163"/>
      <c r="Z159" s="167" t="s">
        <v>572</v>
      </c>
    </row>
    <row r="160" spans="1:26" ht="16.5" customHeight="1">
      <c r="A160" s="179" t="s">
        <v>55</v>
      </c>
      <c r="B160" s="180"/>
      <c r="C160" s="156"/>
      <c r="D160" s="156"/>
      <c r="E160" s="148"/>
      <c r="F160" s="163"/>
      <c r="G160" s="163"/>
      <c r="H160" s="163"/>
      <c r="I160" s="148"/>
      <c r="J160" s="148"/>
      <c r="K160" s="148"/>
      <c r="L160" s="156"/>
      <c r="M160" s="156"/>
      <c r="N160" s="167" t="s">
        <v>572</v>
      </c>
      <c r="O160" s="167" t="s">
        <v>572</v>
      </c>
      <c r="P160" s="167" t="s">
        <v>572</v>
      </c>
      <c r="Q160" s="163"/>
      <c r="R160" s="163"/>
      <c r="S160" s="167" t="s">
        <v>572</v>
      </c>
      <c r="T160" s="167" t="s">
        <v>572</v>
      </c>
      <c r="U160" s="163"/>
      <c r="V160" s="163"/>
      <c r="W160" s="163"/>
      <c r="X160" s="163"/>
      <c r="Y160" s="163"/>
      <c r="Z160" s="167" t="s">
        <v>572</v>
      </c>
    </row>
    <row r="161" spans="1:26">
      <c r="A161" s="142" t="s">
        <v>541</v>
      </c>
      <c r="B161" s="167" t="s">
        <v>572</v>
      </c>
      <c r="C161" s="167" t="s">
        <v>572</v>
      </c>
      <c r="D161" s="167" t="s">
        <v>572</v>
      </c>
      <c r="E161" s="167" t="s">
        <v>572</v>
      </c>
      <c r="F161" s="167" t="s">
        <v>572</v>
      </c>
      <c r="G161" s="167" t="s">
        <v>572</v>
      </c>
      <c r="H161" s="167" t="s">
        <v>572</v>
      </c>
      <c r="I161" s="167" t="s">
        <v>572</v>
      </c>
      <c r="J161" s="167" t="s">
        <v>572</v>
      </c>
      <c r="K161" s="167" t="s">
        <v>572</v>
      </c>
      <c r="L161" s="158"/>
      <c r="M161" s="158"/>
      <c r="N161" s="167" t="s">
        <v>572</v>
      </c>
      <c r="O161" s="167" t="s">
        <v>572</v>
      </c>
      <c r="P161" s="167" t="s">
        <v>572</v>
      </c>
      <c r="Q161" s="163"/>
      <c r="R161" s="167" t="s">
        <v>572</v>
      </c>
      <c r="S161" s="167" t="s">
        <v>572</v>
      </c>
      <c r="T161" s="167" t="s">
        <v>572</v>
      </c>
      <c r="U161" s="167" t="s">
        <v>572</v>
      </c>
      <c r="V161" s="167" t="s">
        <v>572</v>
      </c>
      <c r="W161" s="167" t="s">
        <v>572</v>
      </c>
      <c r="X161" s="167" t="s">
        <v>572</v>
      </c>
      <c r="Y161" s="167" t="s">
        <v>572</v>
      </c>
      <c r="Z161" s="167" t="s">
        <v>572</v>
      </c>
    </row>
    <row r="162" spans="1:26">
      <c r="A162" s="143" t="s">
        <v>475</v>
      </c>
      <c r="B162" s="159"/>
      <c r="C162" s="159"/>
      <c r="D162" s="159"/>
      <c r="E162" s="167" t="s">
        <v>572</v>
      </c>
      <c r="F162" s="167" t="s">
        <v>572</v>
      </c>
      <c r="G162" s="167" t="s">
        <v>572</v>
      </c>
      <c r="H162" s="167" t="s">
        <v>572</v>
      </c>
      <c r="I162" s="167" t="s">
        <v>572</v>
      </c>
      <c r="J162" s="167" t="s">
        <v>572</v>
      </c>
      <c r="K162" s="167" t="s">
        <v>572</v>
      </c>
      <c r="L162" s="159"/>
      <c r="M162" s="159"/>
      <c r="N162" s="167" t="s">
        <v>572</v>
      </c>
      <c r="O162" s="167" t="s">
        <v>572</v>
      </c>
      <c r="P162" s="167" t="s">
        <v>572</v>
      </c>
      <c r="Q162" s="163"/>
      <c r="R162" s="163"/>
      <c r="S162" s="148"/>
      <c r="T162" s="146"/>
      <c r="U162" s="146"/>
      <c r="V162" s="146"/>
      <c r="W162" s="146"/>
      <c r="X162" s="146"/>
      <c r="Y162" s="146"/>
      <c r="Z162" s="167" t="s">
        <v>572</v>
      </c>
    </row>
    <row r="163" spans="1:26">
      <c r="A163" s="143" t="s">
        <v>615</v>
      </c>
      <c r="B163" s="159"/>
      <c r="C163" s="159"/>
      <c r="D163" s="159"/>
      <c r="E163" s="167" t="s">
        <v>572</v>
      </c>
      <c r="F163" s="167" t="s">
        <v>572</v>
      </c>
      <c r="G163" s="167" t="s">
        <v>572</v>
      </c>
      <c r="H163" s="167" t="s">
        <v>572</v>
      </c>
      <c r="I163" s="167" t="s">
        <v>572</v>
      </c>
      <c r="J163" s="167" t="s">
        <v>572</v>
      </c>
      <c r="K163" s="167" t="s">
        <v>572</v>
      </c>
      <c r="L163" s="159"/>
      <c r="M163" s="159"/>
      <c r="N163" s="167" t="s">
        <v>572</v>
      </c>
      <c r="O163" s="167" t="s">
        <v>572</v>
      </c>
      <c r="P163" s="167" t="s">
        <v>572</v>
      </c>
      <c r="Q163" s="163"/>
      <c r="R163" s="163"/>
      <c r="S163" s="167" t="s">
        <v>572</v>
      </c>
      <c r="T163" s="163"/>
      <c r="U163" s="167" t="s">
        <v>572</v>
      </c>
      <c r="V163" s="167" t="s">
        <v>572</v>
      </c>
      <c r="W163" s="167" t="s">
        <v>572</v>
      </c>
      <c r="X163" s="163"/>
      <c r="Y163" s="163"/>
      <c r="Z163" s="167" t="s">
        <v>572</v>
      </c>
    </row>
    <row r="164" spans="1:26">
      <c r="A164" s="143" t="s">
        <v>480</v>
      </c>
      <c r="B164" s="159"/>
      <c r="C164" s="159"/>
      <c r="D164" s="159"/>
      <c r="E164" s="167" t="s">
        <v>572</v>
      </c>
      <c r="F164" s="167" t="s">
        <v>572</v>
      </c>
      <c r="G164" s="167" t="s">
        <v>572</v>
      </c>
      <c r="H164" s="167" t="s">
        <v>572</v>
      </c>
      <c r="I164" s="167" t="s">
        <v>572</v>
      </c>
      <c r="J164" s="167" t="s">
        <v>572</v>
      </c>
      <c r="K164" s="167" t="s">
        <v>572</v>
      </c>
      <c r="L164" s="159"/>
      <c r="M164" s="159"/>
      <c r="N164" s="167" t="s">
        <v>572</v>
      </c>
      <c r="O164" s="169"/>
      <c r="P164" s="167" t="s">
        <v>572</v>
      </c>
      <c r="Q164" s="163"/>
      <c r="R164" s="163"/>
      <c r="S164" s="167" t="s">
        <v>572</v>
      </c>
      <c r="T164" s="167" t="s">
        <v>572</v>
      </c>
      <c r="U164" s="163"/>
      <c r="V164" s="167" t="s">
        <v>572</v>
      </c>
      <c r="W164" s="167" t="s">
        <v>572</v>
      </c>
      <c r="X164" s="163"/>
      <c r="Y164" s="163"/>
      <c r="Z164" s="167" t="s">
        <v>572</v>
      </c>
    </row>
    <row r="165" spans="1:26">
      <c r="A165" s="144" t="s">
        <v>481</v>
      </c>
      <c r="B165" s="159"/>
      <c r="C165" s="159"/>
      <c r="D165" s="159"/>
      <c r="E165" s="148"/>
      <c r="F165" s="163"/>
      <c r="G165" s="163"/>
      <c r="H165" s="163"/>
      <c r="I165" s="148"/>
      <c r="J165" s="148"/>
      <c r="K165" s="148"/>
      <c r="L165" s="159"/>
      <c r="M165" s="159"/>
      <c r="N165" s="167" t="s">
        <v>572</v>
      </c>
      <c r="O165" s="167" t="s">
        <v>572</v>
      </c>
      <c r="P165" s="167" t="s">
        <v>572</v>
      </c>
      <c r="Q165" s="163"/>
      <c r="R165" s="163"/>
      <c r="S165" s="167" t="s">
        <v>572</v>
      </c>
      <c r="T165" s="167" t="s">
        <v>572</v>
      </c>
      <c r="U165" s="167" t="s">
        <v>572</v>
      </c>
      <c r="V165" s="163"/>
      <c r="W165" s="163"/>
      <c r="X165" s="163"/>
      <c r="Y165" s="163"/>
      <c r="Z165" s="164"/>
    </row>
    <row r="166" spans="1:26">
      <c r="A166" s="144" t="s">
        <v>482</v>
      </c>
      <c r="B166" s="159"/>
      <c r="C166" s="159"/>
      <c r="D166" s="159"/>
      <c r="E166" s="148"/>
      <c r="F166" s="163"/>
      <c r="G166" s="163"/>
      <c r="H166" s="163"/>
      <c r="I166" s="148"/>
      <c r="J166" s="148"/>
      <c r="K166" s="148"/>
      <c r="L166" s="159"/>
      <c r="M166" s="159"/>
      <c r="N166" s="148"/>
      <c r="O166" s="170"/>
      <c r="P166" s="170"/>
      <c r="Q166" s="170"/>
      <c r="R166" s="170"/>
      <c r="S166" s="167" t="s">
        <v>572</v>
      </c>
      <c r="T166" s="167" t="s">
        <v>572</v>
      </c>
      <c r="U166" s="163"/>
      <c r="V166" s="163"/>
      <c r="W166" s="163"/>
      <c r="X166" s="163"/>
      <c r="Y166" s="163"/>
      <c r="Z166" s="164"/>
    </row>
    <row r="167" spans="1:26" ht="15" customHeight="1">
      <c r="A167" s="144" t="s">
        <v>587</v>
      </c>
      <c r="B167" s="159"/>
      <c r="C167" s="159"/>
      <c r="D167" s="159"/>
      <c r="E167" s="167" t="s">
        <v>572</v>
      </c>
      <c r="F167" s="167" t="s">
        <v>572</v>
      </c>
      <c r="G167" s="167" t="s">
        <v>572</v>
      </c>
      <c r="H167" s="167" t="s">
        <v>572</v>
      </c>
      <c r="I167" s="167" t="s">
        <v>572</v>
      </c>
      <c r="J167" s="167" t="s">
        <v>572</v>
      </c>
      <c r="K167" s="167" t="s">
        <v>572</v>
      </c>
      <c r="L167" s="159"/>
      <c r="M167" s="159"/>
      <c r="N167" s="167" t="s">
        <v>572</v>
      </c>
      <c r="O167" s="167" t="s">
        <v>572</v>
      </c>
      <c r="P167" s="167" t="s">
        <v>572</v>
      </c>
      <c r="Q167" s="163"/>
      <c r="R167" s="163"/>
      <c r="S167" s="167" t="s">
        <v>572</v>
      </c>
      <c r="T167" s="167" t="s">
        <v>572</v>
      </c>
      <c r="U167" s="167" t="s">
        <v>572</v>
      </c>
      <c r="V167" s="167" t="s">
        <v>572</v>
      </c>
      <c r="W167" s="167" t="s">
        <v>572</v>
      </c>
      <c r="X167" s="163"/>
      <c r="Y167" s="163"/>
      <c r="Z167" s="167" t="s">
        <v>572</v>
      </c>
    </row>
    <row r="168" spans="1:26">
      <c r="A168" s="142" t="s">
        <v>542</v>
      </c>
      <c r="B168" s="167" t="s">
        <v>572</v>
      </c>
      <c r="C168" s="167" t="s">
        <v>572</v>
      </c>
      <c r="D168" s="167" t="s">
        <v>572</v>
      </c>
      <c r="E168" s="167" t="s">
        <v>572</v>
      </c>
      <c r="F168" s="167" t="s">
        <v>572</v>
      </c>
      <c r="G168" s="167" t="s">
        <v>572</v>
      </c>
      <c r="H168" s="167" t="s">
        <v>572</v>
      </c>
      <c r="I168" s="167" t="s">
        <v>572</v>
      </c>
      <c r="J168" s="167" t="s">
        <v>572</v>
      </c>
      <c r="K168" s="167" t="s">
        <v>572</v>
      </c>
      <c r="L168" s="158"/>
      <c r="M168" s="158"/>
      <c r="N168" s="167" t="s">
        <v>572</v>
      </c>
      <c r="O168" s="167" t="s">
        <v>572</v>
      </c>
      <c r="P168" s="167" t="s">
        <v>572</v>
      </c>
      <c r="Q168" s="163"/>
      <c r="R168" s="167" t="s">
        <v>572</v>
      </c>
      <c r="S168" s="167" t="s">
        <v>572</v>
      </c>
      <c r="T168" s="167" t="s">
        <v>572</v>
      </c>
      <c r="U168" s="167" t="s">
        <v>572</v>
      </c>
      <c r="V168" s="167" t="s">
        <v>572</v>
      </c>
      <c r="W168" s="167" t="s">
        <v>572</v>
      </c>
      <c r="X168" s="167" t="s">
        <v>572</v>
      </c>
      <c r="Y168" s="167" t="s">
        <v>572</v>
      </c>
      <c r="Z168" s="167" t="s">
        <v>572</v>
      </c>
    </row>
    <row r="169" spans="1:26">
      <c r="A169" s="142" t="s">
        <v>543</v>
      </c>
      <c r="B169" s="167" t="s">
        <v>572</v>
      </c>
      <c r="C169" s="167" t="s">
        <v>572</v>
      </c>
      <c r="D169" s="167" t="s">
        <v>572</v>
      </c>
      <c r="E169" s="167" t="s">
        <v>572</v>
      </c>
      <c r="F169" s="167" t="s">
        <v>572</v>
      </c>
      <c r="G169" s="167" t="s">
        <v>572</v>
      </c>
      <c r="H169" s="167" t="s">
        <v>572</v>
      </c>
      <c r="I169" s="167" t="s">
        <v>572</v>
      </c>
      <c r="J169" s="167" t="s">
        <v>572</v>
      </c>
      <c r="K169" s="167" t="s">
        <v>572</v>
      </c>
      <c r="L169" s="158"/>
      <c r="M169" s="158"/>
      <c r="N169" s="167" t="s">
        <v>572</v>
      </c>
      <c r="O169" s="167" t="s">
        <v>572</v>
      </c>
      <c r="P169" s="167" t="s">
        <v>572</v>
      </c>
      <c r="Q169" s="163"/>
      <c r="R169" s="167" t="s">
        <v>572</v>
      </c>
      <c r="S169" s="167" t="s">
        <v>572</v>
      </c>
      <c r="T169" s="167" t="s">
        <v>572</v>
      </c>
      <c r="U169" s="167" t="s">
        <v>572</v>
      </c>
      <c r="V169" s="167" t="s">
        <v>572</v>
      </c>
      <c r="W169" s="167" t="s">
        <v>572</v>
      </c>
      <c r="X169" s="167" t="s">
        <v>572</v>
      </c>
      <c r="Y169" s="167" t="s">
        <v>572</v>
      </c>
      <c r="Z169" s="167" t="s">
        <v>572</v>
      </c>
    </row>
    <row r="170" spans="1:26">
      <c r="A170" s="142" t="s">
        <v>544</v>
      </c>
      <c r="B170" s="167" t="s">
        <v>572</v>
      </c>
      <c r="C170" s="167" t="s">
        <v>572</v>
      </c>
      <c r="D170" s="167" t="s">
        <v>572</v>
      </c>
      <c r="E170" s="167" t="s">
        <v>572</v>
      </c>
      <c r="F170" s="167" t="s">
        <v>572</v>
      </c>
      <c r="G170" s="167" t="s">
        <v>572</v>
      </c>
      <c r="H170" s="167" t="s">
        <v>572</v>
      </c>
      <c r="I170" s="167" t="s">
        <v>572</v>
      </c>
      <c r="J170" s="167" t="s">
        <v>572</v>
      </c>
      <c r="K170" s="167" t="s">
        <v>572</v>
      </c>
      <c r="L170" s="158"/>
      <c r="M170" s="158"/>
      <c r="N170" s="167" t="s">
        <v>572</v>
      </c>
      <c r="O170" s="167" t="s">
        <v>572</v>
      </c>
      <c r="P170" s="167" t="s">
        <v>572</v>
      </c>
      <c r="Q170" s="163"/>
      <c r="R170" s="167" t="s">
        <v>572</v>
      </c>
      <c r="S170" s="167" t="s">
        <v>572</v>
      </c>
      <c r="T170" s="167" t="s">
        <v>572</v>
      </c>
      <c r="U170" s="167" t="s">
        <v>572</v>
      </c>
      <c r="V170" s="167" t="s">
        <v>572</v>
      </c>
      <c r="W170" s="167" t="s">
        <v>572</v>
      </c>
      <c r="X170" s="167" t="s">
        <v>572</v>
      </c>
      <c r="Y170" s="167" t="s">
        <v>572</v>
      </c>
      <c r="Z170" s="167" t="s">
        <v>572</v>
      </c>
    </row>
    <row r="171" spans="1:26">
      <c r="A171" s="143" t="s">
        <v>545</v>
      </c>
      <c r="B171" s="168"/>
      <c r="C171" s="167" t="s">
        <v>572</v>
      </c>
      <c r="D171" s="167" t="s">
        <v>572</v>
      </c>
      <c r="E171" s="167" t="s">
        <v>572</v>
      </c>
      <c r="F171" s="167" t="s">
        <v>572</v>
      </c>
      <c r="G171" s="167" t="s">
        <v>572</v>
      </c>
      <c r="H171" s="167" t="s">
        <v>572</v>
      </c>
      <c r="I171" s="167" t="s">
        <v>572</v>
      </c>
      <c r="J171" s="167" t="s">
        <v>572</v>
      </c>
      <c r="K171" s="167" t="s">
        <v>572</v>
      </c>
      <c r="L171" s="159"/>
      <c r="M171" s="159"/>
      <c r="N171" s="167" t="s">
        <v>572</v>
      </c>
      <c r="O171" s="167" t="s">
        <v>572</v>
      </c>
      <c r="P171" s="167" t="s">
        <v>572</v>
      </c>
      <c r="Q171" s="163"/>
      <c r="R171" s="167" t="s">
        <v>572</v>
      </c>
      <c r="S171" s="167" t="s">
        <v>572</v>
      </c>
      <c r="T171" s="167" t="s">
        <v>572</v>
      </c>
      <c r="U171" s="167" t="s">
        <v>572</v>
      </c>
      <c r="V171" s="167" t="s">
        <v>572</v>
      </c>
      <c r="W171" s="167" t="s">
        <v>572</v>
      </c>
      <c r="X171" s="163"/>
      <c r="Y171" s="163"/>
      <c r="Z171" s="167" t="s">
        <v>572</v>
      </c>
    </row>
    <row r="172" spans="1:26">
      <c r="A172" s="143" t="s">
        <v>546</v>
      </c>
      <c r="B172" s="168"/>
      <c r="C172" s="159"/>
      <c r="D172" s="159"/>
      <c r="E172" s="167" t="s">
        <v>572</v>
      </c>
      <c r="F172" s="167" t="s">
        <v>572</v>
      </c>
      <c r="G172" s="167" t="s">
        <v>572</v>
      </c>
      <c r="H172" s="167" t="s">
        <v>572</v>
      </c>
      <c r="I172" s="167" t="s">
        <v>572</v>
      </c>
      <c r="J172" s="167" t="s">
        <v>572</v>
      </c>
      <c r="K172" s="167" t="s">
        <v>572</v>
      </c>
      <c r="L172" s="159"/>
      <c r="M172" s="159"/>
      <c r="N172" s="167" t="s">
        <v>572</v>
      </c>
      <c r="O172" s="167" t="s">
        <v>572</v>
      </c>
      <c r="P172" s="167" t="s">
        <v>572</v>
      </c>
      <c r="Q172" s="163"/>
      <c r="R172" s="163"/>
      <c r="S172" s="167" t="s">
        <v>572</v>
      </c>
      <c r="T172" s="167" t="s">
        <v>572</v>
      </c>
      <c r="U172" s="167" t="s">
        <v>572</v>
      </c>
      <c r="V172" s="167" t="s">
        <v>572</v>
      </c>
      <c r="W172" s="167" t="s">
        <v>572</v>
      </c>
      <c r="X172" s="163"/>
      <c r="Y172" s="163"/>
      <c r="Z172" s="167" t="s">
        <v>572</v>
      </c>
    </row>
    <row r="173" spans="1:26">
      <c r="A173" s="143" t="s">
        <v>547</v>
      </c>
      <c r="B173" s="168"/>
      <c r="C173" s="159"/>
      <c r="D173" s="159"/>
      <c r="E173" s="167" t="s">
        <v>572</v>
      </c>
      <c r="F173" s="167" t="s">
        <v>572</v>
      </c>
      <c r="G173" s="167" t="s">
        <v>572</v>
      </c>
      <c r="H173" s="167" t="s">
        <v>572</v>
      </c>
      <c r="I173" s="167" t="s">
        <v>572</v>
      </c>
      <c r="J173" s="167" t="s">
        <v>572</v>
      </c>
      <c r="K173" s="167" t="s">
        <v>572</v>
      </c>
      <c r="L173" s="159"/>
      <c r="M173" s="159"/>
      <c r="N173" s="167" t="s">
        <v>572</v>
      </c>
      <c r="O173" s="167" t="s">
        <v>572</v>
      </c>
      <c r="P173" s="167" t="s">
        <v>572</v>
      </c>
      <c r="Q173" s="163"/>
      <c r="R173" s="163"/>
      <c r="S173" s="167" t="s">
        <v>572</v>
      </c>
      <c r="T173" s="167" t="s">
        <v>572</v>
      </c>
      <c r="U173" s="167" t="s">
        <v>572</v>
      </c>
      <c r="V173" s="167" t="s">
        <v>572</v>
      </c>
      <c r="W173" s="167" t="s">
        <v>572</v>
      </c>
      <c r="X173" s="163"/>
      <c r="Y173" s="163"/>
      <c r="Z173" s="167" t="s">
        <v>572</v>
      </c>
    </row>
    <row r="174" spans="1:26">
      <c r="A174" s="143" t="s">
        <v>548</v>
      </c>
      <c r="B174" s="168"/>
      <c r="C174" s="167" t="s">
        <v>572</v>
      </c>
      <c r="D174" s="167" t="s">
        <v>572</v>
      </c>
      <c r="E174" s="167" t="s">
        <v>572</v>
      </c>
      <c r="F174" s="167" t="s">
        <v>572</v>
      </c>
      <c r="G174" s="167" t="s">
        <v>572</v>
      </c>
      <c r="H174" s="167" t="s">
        <v>572</v>
      </c>
      <c r="I174" s="167" t="s">
        <v>572</v>
      </c>
      <c r="J174" s="167" t="s">
        <v>572</v>
      </c>
      <c r="K174" s="167" t="s">
        <v>572</v>
      </c>
      <c r="L174" s="159"/>
      <c r="M174" s="159"/>
      <c r="N174" s="167" t="s">
        <v>572</v>
      </c>
      <c r="O174" s="167" t="s">
        <v>572</v>
      </c>
      <c r="P174" s="167" t="s">
        <v>572</v>
      </c>
      <c r="Q174" s="163"/>
      <c r="R174" s="167" t="s">
        <v>572</v>
      </c>
      <c r="S174" s="167" t="s">
        <v>572</v>
      </c>
      <c r="T174" s="167" t="s">
        <v>572</v>
      </c>
      <c r="U174" s="167" t="s">
        <v>572</v>
      </c>
      <c r="V174" s="167" t="s">
        <v>572</v>
      </c>
      <c r="W174" s="167" t="s">
        <v>572</v>
      </c>
      <c r="X174" s="163"/>
      <c r="Y174" s="163"/>
      <c r="Z174" s="167" t="s">
        <v>572</v>
      </c>
    </row>
    <row r="175" spans="1:26">
      <c r="A175" s="143" t="s">
        <v>546</v>
      </c>
      <c r="B175" s="168"/>
      <c r="C175" s="159"/>
      <c r="D175" s="159"/>
      <c r="E175" s="167" t="s">
        <v>572</v>
      </c>
      <c r="F175" s="167" t="s">
        <v>572</v>
      </c>
      <c r="G175" s="167" t="s">
        <v>572</v>
      </c>
      <c r="H175" s="167" t="s">
        <v>572</v>
      </c>
      <c r="I175" s="167" t="s">
        <v>572</v>
      </c>
      <c r="J175" s="167" t="s">
        <v>572</v>
      </c>
      <c r="K175" s="167" t="s">
        <v>572</v>
      </c>
      <c r="L175" s="159"/>
      <c r="M175" s="159"/>
      <c r="N175" s="167" t="s">
        <v>572</v>
      </c>
      <c r="O175" s="167" t="s">
        <v>572</v>
      </c>
      <c r="P175" s="167" t="s">
        <v>572</v>
      </c>
      <c r="Q175" s="163"/>
      <c r="R175" s="163"/>
      <c r="S175" s="167" t="s">
        <v>572</v>
      </c>
      <c r="T175" s="167" t="s">
        <v>572</v>
      </c>
      <c r="U175" s="167" t="s">
        <v>572</v>
      </c>
      <c r="V175" s="167" t="s">
        <v>572</v>
      </c>
      <c r="W175" s="167" t="s">
        <v>572</v>
      </c>
      <c r="X175" s="163"/>
      <c r="Y175" s="163"/>
      <c r="Z175" s="167" t="s">
        <v>572</v>
      </c>
    </row>
    <row r="176" spans="1:26">
      <c r="A176" s="143" t="s">
        <v>547</v>
      </c>
      <c r="B176" s="168"/>
      <c r="C176" s="159"/>
      <c r="D176" s="159"/>
      <c r="E176" s="167" t="s">
        <v>572</v>
      </c>
      <c r="F176" s="167" t="s">
        <v>572</v>
      </c>
      <c r="G176" s="167" t="s">
        <v>572</v>
      </c>
      <c r="H176" s="167" t="s">
        <v>572</v>
      </c>
      <c r="I176" s="167" t="s">
        <v>572</v>
      </c>
      <c r="J176" s="167" t="s">
        <v>572</v>
      </c>
      <c r="K176" s="167" t="s">
        <v>572</v>
      </c>
      <c r="L176" s="159"/>
      <c r="M176" s="159"/>
      <c r="N176" s="167" t="s">
        <v>572</v>
      </c>
      <c r="O176" s="167" t="s">
        <v>572</v>
      </c>
      <c r="P176" s="167" t="s">
        <v>572</v>
      </c>
      <c r="Q176" s="163"/>
      <c r="R176" s="163"/>
      <c r="S176" s="167" t="s">
        <v>572</v>
      </c>
      <c r="T176" s="167" t="s">
        <v>572</v>
      </c>
      <c r="U176" s="167" t="s">
        <v>572</v>
      </c>
      <c r="V176" s="167" t="s">
        <v>572</v>
      </c>
      <c r="W176" s="167" t="s">
        <v>572</v>
      </c>
      <c r="X176" s="163"/>
      <c r="Y176" s="163"/>
      <c r="Z176" s="167" t="s">
        <v>572</v>
      </c>
    </row>
    <row r="177" spans="1:26" ht="15.75" customHeight="1">
      <c r="A177" s="174" t="s">
        <v>549</v>
      </c>
      <c r="B177" s="175"/>
      <c r="C177" s="167" t="s">
        <v>572</v>
      </c>
      <c r="D177" s="167" t="s">
        <v>572</v>
      </c>
      <c r="E177" s="167" t="s">
        <v>572</v>
      </c>
      <c r="F177" s="167" t="s">
        <v>572</v>
      </c>
      <c r="G177" s="167" t="s">
        <v>572</v>
      </c>
      <c r="H177" s="167" t="s">
        <v>572</v>
      </c>
      <c r="I177" s="167" t="s">
        <v>572</v>
      </c>
      <c r="J177" s="167" t="s">
        <v>572</v>
      </c>
      <c r="K177" s="167" t="s">
        <v>572</v>
      </c>
      <c r="L177" s="152"/>
      <c r="M177" s="152"/>
      <c r="N177" s="167" t="s">
        <v>572</v>
      </c>
      <c r="O177" s="167" t="s">
        <v>572</v>
      </c>
      <c r="P177" s="167" t="s">
        <v>572</v>
      </c>
      <c r="Q177" s="163"/>
      <c r="R177" s="167" t="s">
        <v>572</v>
      </c>
      <c r="S177" s="167" t="s">
        <v>572</v>
      </c>
      <c r="T177" s="167" t="s">
        <v>572</v>
      </c>
      <c r="U177" s="167" t="s">
        <v>572</v>
      </c>
      <c r="V177" s="167" t="s">
        <v>572</v>
      </c>
      <c r="W177" s="167" t="s">
        <v>572</v>
      </c>
      <c r="X177" s="163"/>
      <c r="Y177" s="163"/>
      <c r="Z177" s="167" t="s">
        <v>572</v>
      </c>
    </row>
    <row r="178" spans="1:26">
      <c r="A178" s="142" t="s">
        <v>550</v>
      </c>
      <c r="B178" s="167" t="s">
        <v>572</v>
      </c>
      <c r="C178" s="167" t="s">
        <v>572</v>
      </c>
      <c r="D178" s="167" t="s">
        <v>572</v>
      </c>
      <c r="E178" s="167" t="s">
        <v>572</v>
      </c>
      <c r="F178" s="167" t="s">
        <v>572</v>
      </c>
      <c r="G178" s="167" t="s">
        <v>572</v>
      </c>
      <c r="H178" s="167" t="s">
        <v>572</v>
      </c>
      <c r="I178" s="167" t="s">
        <v>572</v>
      </c>
      <c r="J178" s="167" t="s">
        <v>572</v>
      </c>
      <c r="K178" s="167" t="s">
        <v>572</v>
      </c>
      <c r="L178" s="158"/>
      <c r="M178" s="158"/>
      <c r="N178" s="167" t="s">
        <v>572</v>
      </c>
      <c r="O178" s="167" t="s">
        <v>572</v>
      </c>
      <c r="P178" s="167" t="s">
        <v>572</v>
      </c>
      <c r="Q178" s="163"/>
      <c r="R178" s="167" t="s">
        <v>572</v>
      </c>
      <c r="S178" s="167" t="s">
        <v>572</v>
      </c>
      <c r="T178" s="167" t="s">
        <v>572</v>
      </c>
      <c r="U178" s="167" t="s">
        <v>572</v>
      </c>
      <c r="V178" s="167" t="s">
        <v>572</v>
      </c>
      <c r="W178" s="167" t="s">
        <v>572</v>
      </c>
      <c r="X178" s="167" t="s">
        <v>572</v>
      </c>
      <c r="Y178" s="167" t="s">
        <v>572</v>
      </c>
      <c r="Z178" s="167" t="s">
        <v>572</v>
      </c>
    </row>
    <row r="179" spans="1:26">
      <c r="A179" s="142" t="s">
        <v>551</v>
      </c>
      <c r="B179" s="292"/>
      <c r="C179" s="158"/>
      <c r="D179" s="158"/>
      <c r="E179" s="292"/>
      <c r="F179" s="167" t="s">
        <v>572</v>
      </c>
      <c r="G179" s="167" t="s">
        <v>572</v>
      </c>
      <c r="H179" s="167" t="s">
        <v>572</v>
      </c>
      <c r="I179" s="167" t="s">
        <v>572</v>
      </c>
      <c r="J179" s="167" t="s">
        <v>572</v>
      </c>
      <c r="K179" s="167" t="s">
        <v>572</v>
      </c>
      <c r="L179" s="158"/>
      <c r="M179" s="158"/>
      <c r="N179" s="292"/>
      <c r="O179" s="167" t="s">
        <v>572</v>
      </c>
      <c r="P179" s="167" t="s">
        <v>572</v>
      </c>
      <c r="Q179" s="163"/>
      <c r="R179" s="163"/>
      <c r="S179" s="292"/>
      <c r="T179" s="167" t="s">
        <v>572</v>
      </c>
      <c r="U179" s="167" t="s">
        <v>572</v>
      </c>
      <c r="V179" s="167" t="s">
        <v>572</v>
      </c>
      <c r="W179" s="167" t="s">
        <v>572</v>
      </c>
      <c r="X179" s="167" t="s">
        <v>572</v>
      </c>
      <c r="Y179" s="167" t="s">
        <v>572</v>
      </c>
      <c r="Z179" s="167" t="s">
        <v>572</v>
      </c>
    </row>
  </sheetData>
  <phoneticPr fontId="5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8"/>
  <sheetViews>
    <sheetView tabSelected="1" topLeftCell="A13" workbookViewId="0">
      <selection activeCell="A30" sqref="A30:M31"/>
    </sheetView>
  </sheetViews>
  <sheetFormatPr defaultRowHeight="13.5"/>
  <cols>
    <col min="1" max="1" width="22" customWidth="1"/>
    <col min="15" max="15" width="22" customWidth="1"/>
  </cols>
  <sheetData>
    <row r="1" spans="1:15">
      <c r="A1" s="32" t="s">
        <v>918</v>
      </c>
      <c r="B1" s="31"/>
      <c r="C1" s="31"/>
      <c r="D1" s="31"/>
      <c r="E1" s="31" t="s">
        <v>919</v>
      </c>
      <c r="F1" s="31"/>
      <c r="G1" s="31"/>
      <c r="H1" s="31"/>
      <c r="I1" s="31"/>
      <c r="J1" s="31"/>
      <c r="K1" s="31"/>
      <c r="L1" s="31"/>
      <c r="M1" s="31"/>
    </row>
    <row r="2" spans="1:15" ht="33.75">
      <c r="A2" s="329" t="s">
        <v>925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>
      <c r="A3" s="363" t="s">
        <v>101</v>
      </c>
      <c r="B3" s="366" t="s">
        <v>1</v>
      </c>
      <c r="C3" s="366"/>
      <c r="D3" s="366"/>
      <c r="E3" s="366"/>
      <c r="F3" s="366"/>
      <c r="G3" s="366"/>
      <c r="H3" s="366"/>
      <c r="I3" s="366"/>
      <c r="J3" s="366"/>
      <c r="K3" s="366" t="s">
        <v>0</v>
      </c>
      <c r="L3" s="366"/>
      <c r="M3" s="366"/>
      <c r="O3" s="3" t="s">
        <v>928</v>
      </c>
    </row>
    <row r="4" spans="1:15">
      <c r="A4" s="363"/>
      <c r="B4" s="277" t="s">
        <v>99</v>
      </c>
      <c r="C4" s="277" t="s">
        <v>98</v>
      </c>
      <c r="D4" s="277" t="s">
        <v>97</v>
      </c>
      <c r="E4" s="277" t="s">
        <v>96</v>
      </c>
      <c r="F4" s="277" t="s">
        <v>95</v>
      </c>
      <c r="G4" s="277" t="s">
        <v>94</v>
      </c>
      <c r="H4" s="277" t="s">
        <v>93</v>
      </c>
      <c r="I4" s="277" t="s">
        <v>92</v>
      </c>
      <c r="J4" s="277" t="s">
        <v>91</v>
      </c>
      <c r="K4" s="277" t="s">
        <v>90</v>
      </c>
      <c r="L4" s="277" t="s">
        <v>89</v>
      </c>
      <c r="M4" s="277" t="s">
        <v>88</v>
      </c>
    </row>
    <row r="5" spans="1:15">
      <c r="A5" s="326" t="s">
        <v>920</v>
      </c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</row>
    <row r="6" spans="1:15">
      <c r="A6" s="277" t="s">
        <v>899</v>
      </c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</row>
    <row r="7" spans="1:15">
      <c r="A7" s="277" t="s">
        <v>900</v>
      </c>
      <c r="B7" s="277"/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7"/>
    </row>
    <row r="8" spans="1:15">
      <c r="A8" s="277" t="s">
        <v>901</v>
      </c>
      <c r="B8" s="277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</row>
    <row r="9" spans="1:15">
      <c r="A9" s="326" t="s">
        <v>921</v>
      </c>
      <c r="B9" s="277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</row>
    <row r="10" spans="1:15">
      <c r="A10" s="277" t="s">
        <v>899</v>
      </c>
      <c r="B10" s="277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</row>
    <row r="11" spans="1:15">
      <c r="A11" s="277" t="s">
        <v>900</v>
      </c>
      <c r="B11" s="277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</row>
    <row r="12" spans="1:15">
      <c r="A12" s="277" t="s">
        <v>901</v>
      </c>
      <c r="B12" s="277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7"/>
    </row>
    <row r="13" spans="1:15">
      <c r="A13" s="326" t="s">
        <v>104</v>
      </c>
      <c r="B13" s="277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</row>
    <row r="14" spans="1:15">
      <c r="A14" s="326" t="s">
        <v>103</v>
      </c>
      <c r="B14" s="277"/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7"/>
    </row>
    <row r="15" spans="1:15">
      <c r="A15" s="277" t="s">
        <v>903</v>
      </c>
      <c r="B15" s="277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7"/>
    </row>
    <row r="16" spans="1:15">
      <c r="A16" s="277" t="s">
        <v>904</v>
      </c>
      <c r="B16" s="277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</row>
    <row r="17" spans="1:15">
      <c r="A17" s="277" t="s">
        <v>905</v>
      </c>
      <c r="B17" s="277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</row>
    <row r="18" spans="1:15">
      <c r="A18" s="277" t="s">
        <v>906</v>
      </c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</row>
    <row r="19" spans="1:15">
      <c r="A19" s="277" t="s">
        <v>907</v>
      </c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</row>
    <row r="20" spans="1:15">
      <c r="A20" s="277" t="s">
        <v>908</v>
      </c>
      <c r="B20" s="278"/>
      <c r="C20" s="278"/>
      <c r="D20" s="278"/>
      <c r="E20" s="278"/>
      <c r="F20" s="278"/>
      <c r="G20" s="278"/>
      <c r="H20" s="278"/>
      <c r="I20" s="278"/>
      <c r="J20" s="278"/>
      <c r="K20" s="278"/>
      <c r="L20" s="278"/>
      <c r="M20" s="278"/>
    </row>
    <row r="21" spans="1:15">
      <c r="A21" s="277" t="s">
        <v>909</v>
      </c>
      <c r="B21" s="278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</row>
    <row r="22" spans="1:15">
      <c r="A22" s="277" t="s">
        <v>910</v>
      </c>
      <c r="B22" s="278"/>
      <c r="C22" s="278"/>
      <c r="D22" s="278"/>
      <c r="E22" s="278"/>
      <c r="F22" s="278"/>
      <c r="G22" s="278"/>
      <c r="H22" s="278"/>
      <c r="I22" s="278"/>
      <c r="J22" s="278"/>
      <c r="K22" s="278"/>
      <c r="L22" s="278"/>
      <c r="M22" s="278"/>
    </row>
    <row r="23" spans="1:15">
      <c r="A23" s="277" t="s">
        <v>911</v>
      </c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</row>
    <row r="24" spans="1:15">
      <c r="A24" s="277" t="s">
        <v>912</v>
      </c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</row>
    <row r="25" spans="1:15">
      <c r="A25" s="277" t="s">
        <v>913</v>
      </c>
      <c r="B25" s="278"/>
      <c r="C25" s="278"/>
      <c r="D25" s="278"/>
      <c r="E25" s="278"/>
      <c r="F25" s="278"/>
      <c r="G25" s="278"/>
      <c r="H25" s="278"/>
      <c r="I25" s="278"/>
      <c r="J25" s="278"/>
      <c r="K25" s="278"/>
      <c r="L25" s="278"/>
      <c r="M25" s="278"/>
    </row>
    <row r="26" spans="1:15">
      <c r="A26" s="277" t="s">
        <v>55</v>
      </c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</row>
    <row r="27" spans="1:15">
      <c r="A27" s="293" t="s">
        <v>922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5">
      <c r="A30" s="363" t="s">
        <v>101</v>
      </c>
      <c r="B30" s="366" t="s">
        <v>1</v>
      </c>
      <c r="C30" s="366"/>
      <c r="D30" s="366"/>
      <c r="E30" s="366"/>
      <c r="F30" s="366"/>
      <c r="G30" s="366"/>
      <c r="H30" s="366"/>
      <c r="I30" s="366"/>
      <c r="J30" s="366"/>
      <c r="K30" s="366" t="s">
        <v>0</v>
      </c>
      <c r="L30" s="366"/>
      <c r="M30" s="366"/>
      <c r="O30" s="3" t="s">
        <v>930</v>
      </c>
    </row>
    <row r="31" spans="1:15">
      <c r="A31" s="363"/>
      <c r="B31" s="277" t="s">
        <v>99</v>
      </c>
      <c r="C31" s="277" t="s">
        <v>98</v>
      </c>
      <c r="D31" s="277" t="s">
        <v>97</v>
      </c>
      <c r="E31" s="277" t="s">
        <v>96</v>
      </c>
      <c r="F31" s="277" t="s">
        <v>95</v>
      </c>
      <c r="G31" s="277" t="s">
        <v>94</v>
      </c>
      <c r="H31" s="277" t="s">
        <v>93</v>
      </c>
      <c r="I31" s="277" t="s">
        <v>92</v>
      </c>
      <c r="J31" s="277" t="s">
        <v>91</v>
      </c>
      <c r="K31" s="277" t="s">
        <v>90</v>
      </c>
      <c r="L31" s="277" t="s">
        <v>89</v>
      </c>
      <c r="M31" s="277" t="s">
        <v>88</v>
      </c>
    </row>
    <row r="32" spans="1:15">
      <c r="A32" s="279" t="s">
        <v>147</v>
      </c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</row>
    <row r="33" spans="1:13">
      <c r="A33" s="293" t="s">
        <v>146</v>
      </c>
      <c r="B33" s="278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</row>
    <row r="34" spans="1:13">
      <c r="A34" s="280" t="s">
        <v>145</v>
      </c>
      <c r="B34" s="278"/>
      <c r="C34" s="278"/>
      <c r="D34" s="278"/>
      <c r="E34" s="278"/>
      <c r="F34" s="278"/>
      <c r="G34" s="278"/>
      <c r="H34" s="278"/>
      <c r="I34" s="278"/>
      <c r="J34" s="278"/>
      <c r="K34" s="278"/>
      <c r="L34" s="278"/>
      <c r="M34" s="278"/>
    </row>
    <row r="35" spans="1:13">
      <c r="A35" s="280" t="s">
        <v>144</v>
      </c>
      <c r="B35" s="278"/>
      <c r="C35" s="278"/>
      <c r="D35" s="278"/>
      <c r="E35" s="278"/>
      <c r="F35" s="278"/>
      <c r="G35" s="278"/>
      <c r="H35" s="278"/>
      <c r="I35" s="278"/>
      <c r="J35" s="278"/>
      <c r="K35" s="278"/>
      <c r="L35" s="278"/>
      <c r="M35" s="278"/>
    </row>
    <row r="36" spans="1:13">
      <c r="A36" s="280" t="s">
        <v>143</v>
      </c>
      <c r="B36" s="278"/>
      <c r="C36" s="278"/>
      <c r="D36" s="278"/>
      <c r="E36" s="278"/>
      <c r="F36" s="278"/>
      <c r="G36" s="278"/>
      <c r="H36" s="278"/>
      <c r="I36" s="278"/>
      <c r="J36" s="278"/>
      <c r="K36" s="278"/>
      <c r="L36" s="278"/>
      <c r="M36" s="278"/>
    </row>
    <row r="37" spans="1:13">
      <c r="A37" s="280" t="s">
        <v>142</v>
      </c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</row>
    <row r="38" spans="1:13">
      <c r="A38" s="280" t="s">
        <v>141</v>
      </c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</row>
    <row r="39" spans="1:13">
      <c r="A39" s="280" t="s">
        <v>140</v>
      </c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</row>
    <row r="40" spans="1:13">
      <c r="A40" s="279" t="s">
        <v>139</v>
      </c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</row>
    <row r="41" spans="1:13">
      <c r="A41" s="293" t="s">
        <v>138</v>
      </c>
      <c r="B41" s="278"/>
      <c r="C41" s="278"/>
      <c r="D41" s="278"/>
      <c r="E41" s="278"/>
      <c r="F41" s="278"/>
      <c r="G41" s="278"/>
      <c r="H41" s="278"/>
      <c r="I41" s="278"/>
      <c r="J41" s="278"/>
      <c r="K41" s="278"/>
      <c r="L41" s="278"/>
      <c r="M41" s="278"/>
    </row>
    <row r="42" spans="1:13">
      <c r="A42" s="280" t="s">
        <v>137</v>
      </c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</row>
    <row r="43" spans="1:13">
      <c r="A43" s="280" t="s">
        <v>136</v>
      </c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</row>
    <row r="44" spans="1:13">
      <c r="A44" s="280" t="s">
        <v>135</v>
      </c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</row>
    <row r="45" spans="1:13">
      <c r="A45" s="293" t="s">
        <v>134</v>
      </c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</row>
    <row r="46" spans="1:13">
      <c r="A46" s="279" t="s">
        <v>133</v>
      </c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</row>
    <row r="47" spans="1:13">
      <c r="A47" s="293" t="s">
        <v>132</v>
      </c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</row>
    <row r="48" spans="1:13">
      <c r="A48" s="281" t="s">
        <v>131</v>
      </c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</row>
    <row r="49" spans="1:15">
      <c r="A49" s="281" t="s">
        <v>130</v>
      </c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</row>
    <row r="50" spans="1:15">
      <c r="A50" s="281" t="s">
        <v>129</v>
      </c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</row>
    <row r="51" spans="1:15">
      <c r="A51" s="282" t="s">
        <v>923</v>
      </c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</row>
    <row r="52" spans="1: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5">
      <c r="A54" s="363" t="s">
        <v>101</v>
      </c>
      <c r="B54" s="366" t="s">
        <v>1</v>
      </c>
      <c r="C54" s="366"/>
      <c r="D54" s="366"/>
      <c r="E54" s="366"/>
      <c r="F54" s="366"/>
      <c r="G54" s="366"/>
      <c r="H54" s="366"/>
      <c r="I54" s="366"/>
      <c r="J54" s="366"/>
      <c r="K54" s="366" t="s">
        <v>0</v>
      </c>
      <c r="L54" s="366"/>
      <c r="M54" s="366"/>
      <c r="O54" s="3" t="s">
        <v>930</v>
      </c>
    </row>
    <row r="55" spans="1:15">
      <c r="A55" s="363"/>
      <c r="B55" s="277" t="s">
        <v>99</v>
      </c>
      <c r="C55" s="277" t="s">
        <v>98</v>
      </c>
      <c r="D55" s="277" t="s">
        <v>97</v>
      </c>
      <c r="E55" s="277" t="s">
        <v>96</v>
      </c>
      <c r="F55" s="277" t="s">
        <v>95</v>
      </c>
      <c r="G55" s="277" t="s">
        <v>94</v>
      </c>
      <c r="H55" s="277" t="s">
        <v>93</v>
      </c>
      <c r="I55" s="277" t="s">
        <v>92</v>
      </c>
      <c r="J55" s="277" t="s">
        <v>91</v>
      </c>
      <c r="K55" s="277" t="s">
        <v>90</v>
      </c>
      <c r="L55" s="277" t="s">
        <v>89</v>
      </c>
      <c r="M55" s="277" t="s">
        <v>88</v>
      </c>
    </row>
    <row r="56" spans="1:15">
      <c r="A56" s="279" t="s">
        <v>126</v>
      </c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</row>
    <row r="57" spans="1:15">
      <c r="A57" s="293" t="s">
        <v>125</v>
      </c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</row>
    <row r="58" spans="1:15">
      <c r="A58" s="280" t="s">
        <v>124</v>
      </c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</row>
    <row r="59" spans="1:15">
      <c r="A59" s="293" t="s">
        <v>123</v>
      </c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</row>
    <row r="60" spans="1:15">
      <c r="A60" s="293" t="s">
        <v>122</v>
      </c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</row>
    <row r="61" spans="1:15">
      <c r="A61" s="279" t="s">
        <v>121</v>
      </c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</row>
    <row r="62" spans="1:15">
      <c r="A62" s="293" t="s">
        <v>120</v>
      </c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</row>
    <row r="63" spans="1:15">
      <c r="A63" s="293" t="s">
        <v>119</v>
      </c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</row>
    <row r="64" spans="1:15">
      <c r="A64" s="293" t="s">
        <v>118</v>
      </c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</row>
    <row r="65" spans="1:15">
      <c r="A65" s="293" t="s">
        <v>117</v>
      </c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</row>
    <row r="66" spans="1:15">
      <c r="A66" s="293" t="s">
        <v>116</v>
      </c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</row>
    <row r="67" spans="1:15">
      <c r="A67" s="279" t="s">
        <v>115</v>
      </c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</row>
    <row r="68" spans="1:15">
      <c r="A68" s="294" t="s">
        <v>114</v>
      </c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</row>
    <row r="69" spans="1:15">
      <c r="A69" s="293" t="s">
        <v>113</v>
      </c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</row>
    <row r="70" spans="1:15">
      <c r="A70" s="293" t="s">
        <v>112</v>
      </c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</row>
    <row r="71" spans="1:15">
      <c r="A71" s="293" t="s">
        <v>111</v>
      </c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</row>
    <row r="72" spans="1:15">
      <c r="A72" s="293" t="s">
        <v>110</v>
      </c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</row>
    <row r="73" spans="1: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5" ht="33.75">
      <c r="A75" s="328" t="s">
        <v>924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5">
      <c r="A76" s="363" t="s">
        <v>101</v>
      </c>
      <c r="B76" s="364" t="s">
        <v>1</v>
      </c>
      <c r="C76" s="364"/>
      <c r="D76" s="364"/>
      <c r="E76" s="364"/>
      <c r="F76" s="364"/>
      <c r="G76" s="364"/>
      <c r="H76" s="364"/>
      <c r="I76" s="364"/>
      <c r="J76" s="364"/>
      <c r="K76" s="365" t="s">
        <v>0</v>
      </c>
      <c r="L76" s="365"/>
      <c r="M76" s="365"/>
      <c r="O76" s="3" t="s">
        <v>931</v>
      </c>
    </row>
    <row r="77" spans="1:15">
      <c r="A77" s="363"/>
      <c r="B77" s="293" t="s">
        <v>99</v>
      </c>
      <c r="C77" s="293" t="s">
        <v>98</v>
      </c>
      <c r="D77" s="293" t="s">
        <v>97</v>
      </c>
      <c r="E77" s="293" t="s">
        <v>96</v>
      </c>
      <c r="F77" s="293" t="s">
        <v>95</v>
      </c>
      <c r="G77" s="293" t="s">
        <v>94</v>
      </c>
      <c r="H77" s="293" t="s">
        <v>93</v>
      </c>
      <c r="I77" s="293" t="s">
        <v>92</v>
      </c>
      <c r="J77" s="293" t="s">
        <v>91</v>
      </c>
      <c r="K77" s="293" t="s">
        <v>90</v>
      </c>
      <c r="L77" s="293" t="s">
        <v>89</v>
      </c>
      <c r="M77" s="293" t="s">
        <v>88</v>
      </c>
    </row>
    <row r="78" spans="1:15">
      <c r="A78" s="326" t="s">
        <v>920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</row>
    <row r="79" spans="1:15">
      <c r="A79" s="277" t="s">
        <v>899</v>
      </c>
      <c r="B79" s="293"/>
      <c r="C79" s="293"/>
      <c r="D79" s="293"/>
      <c r="E79" s="293"/>
      <c r="F79" s="293"/>
      <c r="G79" s="293"/>
      <c r="H79" s="293"/>
      <c r="I79" s="293"/>
      <c r="J79" s="293"/>
      <c r="K79" s="293"/>
      <c r="L79" s="293"/>
      <c r="M79" s="293"/>
    </row>
    <row r="80" spans="1:15">
      <c r="A80" s="277" t="s">
        <v>900</v>
      </c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</row>
    <row r="81" spans="1:13">
      <c r="A81" s="277" t="s">
        <v>901</v>
      </c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</row>
    <row r="82" spans="1:13">
      <c r="A82" s="326" t="s">
        <v>921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</row>
    <row r="83" spans="1:13">
      <c r="A83" s="277" t="s">
        <v>899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</row>
    <row r="84" spans="1:13">
      <c r="A84" s="277" t="s">
        <v>900</v>
      </c>
      <c r="B84" s="293"/>
      <c r="C84" s="293"/>
      <c r="D84" s="293"/>
      <c r="E84" s="293"/>
      <c r="F84" s="293"/>
      <c r="G84" s="293"/>
      <c r="H84" s="293"/>
      <c r="I84" s="293"/>
      <c r="J84" s="293"/>
      <c r="K84" s="293"/>
      <c r="L84" s="293"/>
      <c r="M84" s="293"/>
    </row>
    <row r="85" spans="1:13">
      <c r="A85" s="277" t="s">
        <v>901</v>
      </c>
      <c r="B85" s="293"/>
      <c r="C85" s="293"/>
      <c r="D85" s="293"/>
      <c r="E85" s="293"/>
      <c r="F85" s="293"/>
      <c r="G85" s="293"/>
      <c r="H85" s="293"/>
      <c r="I85" s="293"/>
      <c r="J85" s="293"/>
      <c r="K85" s="293"/>
      <c r="L85" s="293"/>
      <c r="M85" s="293"/>
    </row>
    <row r="86" spans="1:13">
      <c r="A86" s="326" t="s">
        <v>104</v>
      </c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</row>
    <row r="87" spans="1:13">
      <c r="A87" s="326" t="s">
        <v>103</v>
      </c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</row>
    <row r="88" spans="1:13">
      <c r="A88" s="277" t="s">
        <v>903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</row>
    <row r="89" spans="1:13">
      <c r="A89" s="277" t="s">
        <v>904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</row>
    <row r="90" spans="1:13">
      <c r="A90" s="277" t="s">
        <v>905</v>
      </c>
      <c r="B90" s="293"/>
      <c r="C90" s="293"/>
      <c r="D90" s="293"/>
      <c r="E90" s="293"/>
      <c r="F90" s="293"/>
      <c r="G90" s="293"/>
      <c r="H90" s="293"/>
      <c r="I90" s="293"/>
      <c r="J90" s="293"/>
      <c r="K90" s="293"/>
      <c r="L90" s="293"/>
      <c r="M90" s="293"/>
    </row>
    <row r="91" spans="1:13">
      <c r="A91" s="277" t="s">
        <v>906</v>
      </c>
      <c r="B91" s="293"/>
      <c r="C91" s="293"/>
      <c r="D91" s="293"/>
      <c r="E91" s="293"/>
      <c r="F91" s="293"/>
      <c r="G91" s="293"/>
      <c r="H91" s="293"/>
      <c r="I91" s="293"/>
      <c r="J91" s="293"/>
      <c r="K91" s="293"/>
      <c r="L91" s="293"/>
      <c r="M91" s="293"/>
    </row>
    <row r="92" spans="1:13">
      <c r="A92" s="277" t="s">
        <v>907</v>
      </c>
      <c r="B92" s="293"/>
      <c r="C92" s="293"/>
      <c r="D92" s="293"/>
      <c r="E92" s="293"/>
      <c r="F92" s="293"/>
      <c r="G92" s="293"/>
      <c r="H92" s="293"/>
      <c r="I92" s="293"/>
      <c r="J92" s="293"/>
      <c r="K92" s="293"/>
      <c r="L92" s="293"/>
      <c r="M92" s="293"/>
    </row>
    <row r="93" spans="1:13">
      <c r="A93" s="277" t="s">
        <v>908</v>
      </c>
      <c r="B93" s="293"/>
      <c r="C93" s="293"/>
      <c r="D93" s="293"/>
      <c r="E93" s="293"/>
      <c r="F93" s="293"/>
      <c r="G93" s="293"/>
      <c r="H93" s="293"/>
      <c r="I93" s="293"/>
      <c r="J93" s="293"/>
      <c r="K93" s="293"/>
      <c r="L93" s="293"/>
      <c r="M93" s="293"/>
    </row>
    <row r="94" spans="1:13">
      <c r="A94" s="277" t="s">
        <v>909</v>
      </c>
      <c r="B94" s="293"/>
      <c r="C94" s="293"/>
      <c r="D94" s="293"/>
      <c r="E94" s="293"/>
      <c r="F94" s="293"/>
      <c r="G94" s="293"/>
      <c r="H94" s="293"/>
      <c r="I94" s="293"/>
      <c r="J94" s="293"/>
      <c r="K94" s="293"/>
      <c r="L94" s="293"/>
      <c r="M94" s="293"/>
    </row>
    <row r="95" spans="1:13">
      <c r="A95" s="277" t="s">
        <v>910</v>
      </c>
      <c r="B95" s="293"/>
      <c r="C95" s="293"/>
      <c r="D95" s="293"/>
      <c r="E95" s="293"/>
      <c r="F95" s="293"/>
      <c r="G95" s="293"/>
      <c r="H95" s="293"/>
      <c r="I95" s="293"/>
      <c r="J95" s="293"/>
      <c r="K95" s="293"/>
      <c r="L95" s="293"/>
      <c r="M95" s="293"/>
    </row>
    <row r="96" spans="1:13">
      <c r="A96" s="277" t="s">
        <v>911</v>
      </c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</row>
    <row r="97" spans="1:15">
      <c r="A97" s="277" t="s">
        <v>912</v>
      </c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</row>
    <row r="98" spans="1:15">
      <c r="A98" s="277" t="s">
        <v>913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</row>
    <row r="99" spans="1:15" ht="14.25">
      <c r="A99" s="277" t="s">
        <v>55</v>
      </c>
      <c r="B99" s="283"/>
      <c r="C99" s="294"/>
      <c r="D99" s="284"/>
      <c r="E99" s="284"/>
      <c r="F99" s="284"/>
      <c r="G99" s="284"/>
      <c r="H99" s="284"/>
      <c r="I99" s="284"/>
      <c r="J99" s="284"/>
      <c r="K99" s="284"/>
      <c r="L99" s="284"/>
      <c r="M99" s="284"/>
    </row>
    <row r="100" spans="1:15" ht="14.25">
      <c r="A100" s="293" t="s">
        <v>922</v>
      </c>
      <c r="B100" s="283"/>
      <c r="C100" s="294"/>
      <c r="D100" s="284"/>
      <c r="E100" s="284"/>
      <c r="F100" s="284"/>
      <c r="G100" s="284"/>
      <c r="H100" s="284"/>
      <c r="I100" s="284"/>
      <c r="J100" s="284"/>
      <c r="K100" s="284"/>
      <c r="L100" s="284"/>
      <c r="M100" s="284"/>
    </row>
    <row r="101" spans="1: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5">
      <c r="A102" s="363" t="s">
        <v>101</v>
      </c>
      <c r="B102" s="364" t="s">
        <v>1</v>
      </c>
      <c r="C102" s="364"/>
      <c r="D102" s="364"/>
      <c r="E102" s="364"/>
      <c r="F102" s="364"/>
      <c r="G102" s="364"/>
      <c r="H102" s="364"/>
      <c r="I102" s="364"/>
      <c r="J102" s="364"/>
      <c r="K102" s="365" t="s">
        <v>0</v>
      </c>
      <c r="L102" s="365"/>
      <c r="M102" s="365"/>
      <c r="O102" s="3" t="s">
        <v>931</v>
      </c>
    </row>
    <row r="103" spans="1:15">
      <c r="A103" s="363"/>
      <c r="B103" s="293" t="s">
        <v>99</v>
      </c>
      <c r="C103" s="293" t="s">
        <v>98</v>
      </c>
      <c r="D103" s="293" t="s">
        <v>97</v>
      </c>
      <c r="E103" s="293" t="s">
        <v>96</v>
      </c>
      <c r="F103" s="293" t="s">
        <v>95</v>
      </c>
      <c r="G103" s="293" t="s">
        <v>94</v>
      </c>
      <c r="H103" s="293" t="s">
        <v>93</v>
      </c>
      <c r="I103" s="293" t="s">
        <v>92</v>
      </c>
      <c r="J103" s="293" t="s">
        <v>91</v>
      </c>
      <c r="K103" s="293" t="s">
        <v>90</v>
      </c>
      <c r="L103" s="293" t="s">
        <v>89</v>
      </c>
      <c r="M103" s="293" t="s">
        <v>88</v>
      </c>
    </row>
    <row r="104" spans="1:15" ht="15">
      <c r="A104" s="293" t="s">
        <v>87</v>
      </c>
      <c r="B104" s="285"/>
      <c r="C104" s="284"/>
      <c r="D104" s="284"/>
      <c r="E104" s="284"/>
      <c r="F104" s="284"/>
      <c r="G104" s="284"/>
      <c r="H104" s="284"/>
      <c r="I104" s="284"/>
      <c r="J104" s="284"/>
      <c r="K104" s="284"/>
      <c r="L104" s="284"/>
      <c r="M104" s="284"/>
    </row>
    <row r="105" spans="1:15" ht="14.25">
      <c r="A105" s="293" t="s">
        <v>86</v>
      </c>
      <c r="B105" s="283"/>
      <c r="C105" s="284"/>
      <c r="D105" s="284"/>
      <c r="E105" s="284"/>
      <c r="F105" s="284"/>
      <c r="G105" s="284"/>
      <c r="H105" s="284"/>
      <c r="I105" s="284"/>
      <c r="J105" s="284"/>
      <c r="K105" s="284"/>
      <c r="L105" s="284"/>
      <c r="M105" s="284"/>
    </row>
    <row r="106" spans="1:15">
      <c r="A106" s="293" t="s">
        <v>85</v>
      </c>
      <c r="B106" s="286"/>
      <c r="C106" s="294"/>
      <c r="D106" s="294"/>
      <c r="E106" s="294"/>
      <c r="F106" s="294"/>
      <c r="G106" s="294"/>
      <c r="H106" s="294"/>
      <c r="I106" s="294"/>
      <c r="J106" s="294"/>
      <c r="K106" s="294"/>
      <c r="L106" s="294"/>
      <c r="M106" s="294"/>
    </row>
    <row r="107" spans="1:15">
      <c r="A107" s="293" t="s">
        <v>84</v>
      </c>
      <c r="B107" s="286"/>
      <c r="C107" s="294"/>
      <c r="D107" s="294"/>
      <c r="E107" s="294"/>
      <c r="F107" s="294"/>
      <c r="G107" s="294"/>
      <c r="H107" s="294"/>
      <c r="I107" s="294"/>
      <c r="J107" s="294"/>
      <c r="K107" s="294"/>
      <c r="L107" s="294"/>
      <c r="M107" s="294"/>
    </row>
    <row r="108" spans="1:15">
      <c r="A108" s="293" t="s">
        <v>83</v>
      </c>
      <c r="B108" s="293"/>
      <c r="C108" s="294"/>
      <c r="D108" s="294"/>
      <c r="E108" s="294"/>
      <c r="F108" s="294"/>
      <c r="G108" s="294"/>
      <c r="H108" s="294"/>
      <c r="I108" s="294"/>
      <c r="J108" s="294"/>
      <c r="K108" s="294"/>
      <c r="L108" s="294"/>
      <c r="M108" s="294"/>
    </row>
    <row r="109" spans="1:15">
      <c r="A109" s="293" t="s">
        <v>82</v>
      </c>
      <c r="B109" s="293"/>
      <c r="C109" s="294"/>
      <c r="D109" s="294"/>
      <c r="E109" s="294"/>
      <c r="F109" s="294"/>
      <c r="G109" s="294"/>
      <c r="H109" s="294"/>
      <c r="I109" s="294"/>
      <c r="J109" s="294"/>
      <c r="K109" s="294"/>
      <c r="L109" s="294"/>
      <c r="M109" s="294"/>
    </row>
    <row r="110" spans="1:15">
      <c r="A110" s="293" t="s">
        <v>81</v>
      </c>
      <c r="B110" s="293"/>
      <c r="C110" s="294"/>
      <c r="D110" s="294"/>
      <c r="E110" s="294"/>
      <c r="F110" s="294"/>
      <c r="G110" s="294"/>
      <c r="H110" s="294"/>
      <c r="I110" s="294"/>
      <c r="J110" s="294"/>
      <c r="K110" s="294"/>
      <c r="L110" s="294"/>
      <c r="M110" s="294"/>
    </row>
    <row r="111" spans="1:15">
      <c r="A111" s="293" t="s">
        <v>80</v>
      </c>
      <c r="B111" s="293"/>
      <c r="C111" s="294"/>
      <c r="D111" s="294"/>
      <c r="E111" s="294"/>
      <c r="F111" s="294"/>
      <c r="G111" s="294"/>
      <c r="H111" s="294"/>
      <c r="I111" s="294"/>
      <c r="J111" s="294"/>
      <c r="K111" s="294"/>
      <c r="L111" s="294"/>
      <c r="M111" s="294"/>
    </row>
    <row r="112" spans="1:15">
      <c r="A112" s="293" t="s">
        <v>79</v>
      </c>
      <c r="B112" s="293"/>
      <c r="C112" s="294"/>
      <c r="D112" s="294"/>
      <c r="E112" s="294"/>
      <c r="F112" s="294"/>
      <c r="G112" s="294"/>
      <c r="H112" s="294"/>
      <c r="I112" s="294"/>
      <c r="J112" s="294"/>
      <c r="K112" s="294"/>
      <c r="L112" s="294"/>
      <c r="M112" s="294"/>
    </row>
    <row r="113" spans="1:13">
      <c r="A113" s="293" t="s">
        <v>78</v>
      </c>
      <c r="B113" s="293"/>
      <c r="C113" s="294"/>
      <c r="D113" s="294"/>
      <c r="E113" s="294"/>
      <c r="F113" s="294"/>
      <c r="G113" s="294"/>
      <c r="H113" s="294"/>
      <c r="I113" s="294"/>
      <c r="J113" s="294"/>
      <c r="K113" s="294"/>
      <c r="L113" s="294"/>
      <c r="M113" s="294"/>
    </row>
    <row r="114" spans="1:13" ht="14.25">
      <c r="A114" s="293" t="s">
        <v>77</v>
      </c>
      <c r="B114" s="283"/>
      <c r="C114" s="284"/>
      <c r="D114" s="284"/>
      <c r="E114" s="284"/>
      <c r="F114" s="284"/>
      <c r="G114" s="284"/>
      <c r="H114" s="284"/>
      <c r="I114" s="284"/>
      <c r="J114" s="284"/>
      <c r="K114" s="284"/>
      <c r="L114" s="284"/>
      <c r="M114" s="284"/>
    </row>
    <row r="115" spans="1:13" ht="14.25">
      <c r="A115" s="293" t="s">
        <v>76</v>
      </c>
      <c r="B115" s="283"/>
      <c r="C115" s="284"/>
      <c r="D115" s="284"/>
      <c r="E115" s="284"/>
      <c r="F115" s="284"/>
      <c r="G115" s="284"/>
      <c r="H115" s="284"/>
      <c r="I115" s="284"/>
      <c r="J115" s="284"/>
      <c r="K115" s="284"/>
      <c r="L115" s="284"/>
      <c r="M115" s="284"/>
    </row>
    <row r="116" spans="1:13" ht="14.25">
      <c r="A116" s="293" t="s">
        <v>75</v>
      </c>
      <c r="B116" s="283"/>
      <c r="C116" s="284"/>
      <c r="D116" s="284"/>
      <c r="E116" s="284"/>
      <c r="F116" s="284"/>
      <c r="G116" s="284"/>
      <c r="H116" s="284"/>
      <c r="I116" s="284"/>
      <c r="J116" s="284"/>
      <c r="K116" s="284"/>
      <c r="L116" s="284"/>
      <c r="M116" s="284"/>
    </row>
    <row r="117" spans="1:13" ht="14.25">
      <c r="A117" s="293" t="s">
        <v>55</v>
      </c>
      <c r="B117" s="283"/>
      <c r="C117" s="294"/>
      <c r="D117" s="284"/>
      <c r="E117" s="284"/>
      <c r="F117" s="284"/>
      <c r="G117" s="284"/>
      <c r="H117" s="284"/>
      <c r="I117" s="284"/>
      <c r="J117" s="284"/>
      <c r="K117" s="284"/>
      <c r="L117" s="284"/>
      <c r="M117" s="284"/>
    </row>
    <row r="118" spans="1:13" ht="14.25">
      <c r="A118" s="293" t="s">
        <v>22</v>
      </c>
      <c r="B118" s="283"/>
      <c r="C118" s="294"/>
      <c r="D118" s="284"/>
      <c r="E118" s="284"/>
      <c r="F118" s="284"/>
      <c r="G118" s="284"/>
      <c r="H118" s="284"/>
      <c r="I118" s="284"/>
      <c r="J118" s="284"/>
      <c r="K118" s="284"/>
      <c r="L118" s="284"/>
      <c r="M118" s="284"/>
    </row>
  </sheetData>
  <mergeCells count="15">
    <mergeCell ref="A3:A4"/>
    <mergeCell ref="B3:J3"/>
    <mergeCell ref="K3:M3"/>
    <mergeCell ref="A30:A31"/>
    <mergeCell ref="B30:J30"/>
    <mergeCell ref="K30:M30"/>
    <mergeCell ref="A102:A103"/>
    <mergeCell ref="B102:J102"/>
    <mergeCell ref="K102:M102"/>
    <mergeCell ref="A54:A55"/>
    <mergeCell ref="B54:J54"/>
    <mergeCell ref="K54:M54"/>
    <mergeCell ref="A76:A77"/>
    <mergeCell ref="B76:J76"/>
    <mergeCell ref="K76:M76"/>
  </mergeCells>
  <phoneticPr fontId="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D44" sqref="D44"/>
    </sheetView>
  </sheetViews>
  <sheetFormatPr defaultRowHeight="13.5"/>
  <sheetData>
    <row r="1" spans="1:19" ht="24">
      <c r="A1" s="33" t="s">
        <v>148</v>
      </c>
      <c r="B1" s="34"/>
      <c r="C1" s="34"/>
      <c r="D1" s="34"/>
      <c r="E1" s="34"/>
      <c r="F1" s="34"/>
      <c r="G1" s="34"/>
      <c r="H1" s="34"/>
      <c r="I1" s="34"/>
      <c r="J1" s="34"/>
      <c r="M1" t="s">
        <v>149</v>
      </c>
    </row>
    <row r="2" spans="1:19">
      <c r="A2" s="370" t="s">
        <v>150</v>
      </c>
      <c r="B2" s="370" t="s">
        <v>151</v>
      </c>
      <c r="C2" s="371" t="s">
        <v>152</v>
      </c>
      <c r="D2" s="370" t="s">
        <v>153</v>
      </c>
      <c r="E2" s="370" t="s">
        <v>154</v>
      </c>
      <c r="F2" s="370" t="s">
        <v>155</v>
      </c>
      <c r="G2" s="370" t="s">
        <v>156</v>
      </c>
      <c r="H2" s="370" t="s">
        <v>157</v>
      </c>
      <c r="I2" s="370" t="s">
        <v>158</v>
      </c>
      <c r="J2" s="370"/>
    </row>
    <row r="3" spans="1:19" ht="36">
      <c r="A3" s="370"/>
      <c r="B3" s="370"/>
      <c r="C3" s="372"/>
      <c r="D3" s="370"/>
      <c r="E3" s="370"/>
      <c r="F3" s="370"/>
      <c r="G3" s="370"/>
      <c r="H3" s="370"/>
      <c r="I3" s="35" t="s">
        <v>159</v>
      </c>
      <c r="J3" s="35" t="s">
        <v>160</v>
      </c>
      <c r="M3" s="330" t="s">
        <v>926</v>
      </c>
      <c r="N3" s="330"/>
      <c r="O3" s="330"/>
      <c r="P3" s="330"/>
      <c r="Q3" s="330"/>
      <c r="R3" s="330"/>
      <c r="S3" s="330"/>
    </row>
    <row r="4" spans="1:19">
      <c r="A4" s="370">
        <v>1</v>
      </c>
      <c r="B4" s="35" t="s">
        <v>161</v>
      </c>
      <c r="C4" s="35"/>
      <c r="D4" s="35"/>
      <c r="E4" s="35"/>
      <c r="F4" s="35"/>
      <c r="G4" s="35"/>
      <c r="H4" s="35"/>
      <c r="I4" s="35"/>
      <c r="J4" s="35"/>
    </row>
    <row r="5" spans="1:19">
      <c r="A5" s="370"/>
      <c r="B5" s="35" t="s">
        <v>162</v>
      </c>
      <c r="C5" s="35"/>
      <c r="D5" s="35"/>
      <c r="E5" s="35"/>
      <c r="F5" s="35"/>
      <c r="G5" s="35"/>
      <c r="H5" s="35"/>
      <c r="I5" s="35"/>
      <c r="J5" s="35"/>
    </row>
    <row r="6" spans="1:19">
      <c r="A6" s="370">
        <v>2</v>
      </c>
      <c r="B6" s="35" t="s">
        <v>161</v>
      </c>
      <c r="C6" s="35"/>
      <c r="D6" s="35"/>
      <c r="E6" s="35"/>
      <c r="F6" s="35"/>
      <c r="G6" s="35"/>
      <c r="H6" s="35"/>
      <c r="I6" s="35"/>
      <c r="J6" s="35"/>
    </row>
    <row r="7" spans="1:19">
      <c r="A7" s="370"/>
      <c r="B7" s="35" t="s">
        <v>162</v>
      </c>
      <c r="C7" s="35"/>
      <c r="D7" s="35"/>
      <c r="E7" s="35"/>
      <c r="F7" s="35"/>
      <c r="G7" s="35"/>
      <c r="H7" s="35"/>
      <c r="I7" s="35"/>
      <c r="J7" s="35"/>
    </row>
    <row r="8" spans="1:19">
      <c r="A8" s="370">
        <v>3</v>
      </c>
      <c r="B8" s="35" t="s">
        <v>161</v>
      </c>
      <c r="C8" s="35"/>
      <c r="D8" s="35"/>
      <c r="E8" s="35"/>
      <c r="F8" s="35"/>
      <c r="G8" s="35"/>
      <c r="H8" s="35"/>
      <c r="I8" s="35"/>
      <c r="J8" s="35"/>
    </row>
    <row r="9" spans="1:19">
      <c r="A9" s="370"/>
      <c r="B9" s="35" t="s">
        <v>162</v>
      </c>
      <c r="C9" s="35"/>
      <c r="D9" s="35"/>
      <c r="E9" s="35"/>
      <c r="F9" s="35"/>
      <c r="G9" s="35"/>
      <c r="H9" s="35"/>
      <c r="I9" s="35"/>
      <c r="J9" s="35"/>
    </row>
    <row r="10" spans="1:19">
      <c r="A10" s="370">
        <v>4</v>
      </c>
      <c r="B10" s="35" t="s">
        <v>161</v>
      </c>
      <c r="C10" s="35"/>
      <c r="D10" s="35"/>
      <c r="E10" s="35"/>
      <c r="F10" s="35"/>
      <c r="G10" s="35"/>
      <c r="H10" s="35"/>
      <c r="I10" s="35"/>
      <c r="J10" s="35"/>
    </row>
    <row r="11" spans="1:19">
      <c r="A11" s="370"/>
      <c r="B11" s="35" t="s">
        <v>162</v>
      </c>
      <c r="C11" s="35"/>
      <c r="D11" s="35"/>
      <c r="E11" s="35"/>
      <c r="F11" s="35"/>
      <c r="G11" s="35"/>
      <c r="H11" s="35"/>
      <c r="I11" s="35"/>
      <c r="J11" s="35"/>
    </row>
    <row r="12" spans="1:19">
      <c r="A12" s="370">
        <v>5</v>
      </c>
      <c r="B12" s="35" t="s">
        <v>161</v>
      </c>
      <c r="C12" s="35"/>
      <c r="D12" s="35"/>
      <c r="E12" s="35"/>
      <c r="F12" s="35"/>
      <c r="G12" s="35"/>
      <c r="H12" s="35"/>
      <c r="I12" s="35"/>
      <c r="J12" s="35"/>
    </row>
    <row r="13" spans="1:19">
      <c r="A13" s="370"/>
      <c r="B13" s="35" t="s">
        <v>162</v>
      </c>
      <c r="C13" s="35"/>
      <c r="D13" s="35"/>
      <c r="E13" s="35"/>
      <c r="F13" s="35"/>
      <c r="G13" s="35"/>
      <c r="H13" s="35"/>
      <c r="I13" s="35"/>
      <c r="J13" s="35"/>
    </row>
    <row r="14" spans="1:19">
      <c r="A14" s="370">
        <v>6</v>
      </c>
      <c r="B14" s="35" t="s">
        <v>161</v>
      </c>
      <c r="C14" s="35"/>
      <c r="D14" s="35"/>
      <c r="E14" s="35"/>
      <c r="F14" s="35"/>
      <c r="G14" s="35"/>
      <c r="H14" s="35"/>
      <c r="I14" s="35"/>
      <c r="J14" s="35"/>
    </row>
    <row r="15" spans="1:19">
      <c r="A15" s="370"/>
      <c r="B15" s="35" t="s">
        <v>162</v>
      </c>
      <c r="C15" s="35"/>
      <c r="D15" s="35"/>
      <c r="E15" s="35"/>
      <c r="F15" s="35"/>
      <c r="G15" s="35"/>
      <c r="H15" s="35"/>
      <c r="I15" s="35"/>
      <c r="J15" s="35"/>
    </row>
    <row r="16" spans="1:19">
      <c r="A16" s="370">
        <v>7</v>
      </c>
      <c r="B16" s="35" t="s">
        <v>161</v>
      </c>
      <c r="C16" s="35"/>
      <c r="D16" s="35"/>
      <c r="E16" s="35"/>
      <c r="F16" s="35"/>
      <c r="G16" s="35"/>
      <c r="H16" s="35"/>
      <c r="I16" s="35"/>
      <c r="J16" s="35"/>
    </row>
    <row r="17" spans="1:19">
      <c r="A17" s="370"/>
      <c r="B17" s="35" t="s">
        <v>162</v>
      </c>
      <c r="C17" s="35"/>
      <c r="D17" s="35"/>
      <c r="E17" s="35"/>
      <c r="F17" s="35"/>
      <c r="G17" s="35"/>
      <c r="H17" s="35"/>
      <c r="I17" s="35"/>
      <c r="J17" s="35"/>
    </row>
    <row r="18" spans="1:19">
      <c r="A18" s="370">
        <v>8</v>
      </c>
      <c r="B18" s="35" t="s">
        <v>161</v>
      </c>
      <c r="C18" s="35"/>
      <c r="D18" s="35"/>
      <c r="E18" s="35"/>
      <c r="F18" s="35"/>
      <c r="G18" s="35"/>
      <c r="H18" s="35"/>
      <c r="I18" s="35"/>
      <c r="J18" s="35"/>
    </row>
    <row r="19" spans="1:19">
      <c r="A19" s="370"/>
      <c r="B19" s="35" t="s">
        <v>162</v>
      </c>
      <c r="C19" s="35"/>
      <c r="D19" s="35"/>
      <c r="E19" s="35"/>
      <c r="F19" s="35"/>
      <c r="G19" s="35"/>
      <c r="H19" s="35"/>
      <c r="I19" s="35"/>
      <c r="J19" s="35"/>
    </row>
    <row r="20" spans="1:19">
      <c r="A20" s="370">
        <v>9</v>
      </c>
      <c r="B20" s="35" t="s">
        <v>161</v>
      </c>
      <c r="C20" s="35"/>
      <c r="D20" s="35"/>
      <c r="E20" s="35"/>
      <c r="F20" s="35"/>
      <c r="G20" s="35"/>
      <c r="H20" s="35"/>
      <c r="I20" s="35"/>
      <c r="J20" s="35"/>
    </row>
    <row r="21" spans="1:19">
      <c r="A21" s="370"/>
      <c r="B21" s="35" t="s">
        <v>162</v>
      </c>
      <c r="C21" s="35"/>
      <c r="D21" s="35"/>
      <c r="E21" s="35"/>
      <c r="F21" s="35"/>
      <c r="G21" s="35"/>
      <c r="H21" s="35"/>
      <c r="I21" s="35"/>
      <c r="J21" s="35"/>
    </row>
    <row r="22" spans="1:19">
      <c r="A22" s="370">
        <v>10</v>
      </c>
      <c r="B22" s="35" t="s">
        <v>161</v>
      </c>
      <c r="C22" s="35"/>
      <c r="D22" s="35"/>
      <c r="E22" s="35"/>
      <c r="F22" s="35"/>
      <c r="G22" s="35"/>
      <c r="H22" s="35"/>
      <c r="I22" s="35"/>
      <c r="J22" s="35"/>
    </row>
    <row r="23" spans="1:19">
      <c r="A23" s="370"/>
      <c r="B23" s="35" t="s">
        <v>162</v>
      </c>
      <c r="C23" s="35"/>
      <c r="D23" s="35"/>
      <c r="E23" s="35"/>
      <c r="F23" s="35"/>
      <c r="G23" s="35"/>
      <c r="H23" s="35"/>
      <c r="I23" s="35"/>
      <c r="J23" s="35"/>
    </row>
    <row r="24" spans="1:19">
      <c r="A24" s="370">
        <v>11</v>
      </c>
      <c r="B24" s="35" t="s">
        <v>161</v>
      </c>
      <c r="C24" s="35"/>
      <c r="D24" s="35"/>
      <c r="E24" s="35"/>
      <c r="F24" s="35"/>
      <c r="G24" s="35"/>
      <c r="H24" s="35"/>
      <c r="I24" s="35"/>
      <c r="J24" s="35"/>
    </row>
    <row r="25" spans="1:19">
      <c r="A25" s="370"/>
      <c r="B25" s="35" t="s">
        <v>162</v>
      </c>
      <c r="C25" s="35"/>
      <c r="D25" s="35"/>
      <c r="E25" s="35"/>
      <c r="F25" s="35"/>
      <c r="G25" s="35"/>
      <c r="H25" s="35"/>
      <c r="I25" s="35"/>
      <c r="J25" s="35"/>
    </row>
    <row r="26" spans="1:19">
      <c r="A26" s="370">
        <v>12</v>
      </c>
      <c r="B26" s="35" t="s">
        <v>161</v>
      </c>
      <c r="C26" s="35"/>
      <c r="D26" s="35"/>
      <c r="E26" s="35"/>
      <c r="F26" s="35"/>
      <c r="G26" s="35"/>
      <c r="H26" s="35"/>
      <c r="I26" s="35"/>
      <c r="J26" s="35"/>
    </row>
    <row r="27" spans="1:19">
      <c r="A27" s="370"/>
      <c r="B27" s="35" t="s">
        <v>162</v>
      </c>
      <c r="C27" s="35"/>
      <c r="D27" s="35"/>
      <c r="E27" s="35"/>
      <c r="F27" s="35"/>
      <c r="G27" s="35"/>
      <c r="H27" s="35"/>
      <c r="I27" s="35"/>
      <c r="J27" s="35"/>
    </row>
    <row r="30" spans="1:19">
      <c r="M30" s="334" t="s">
        <v>927</v>
      </c>
      <c r="N30" s="335"/>
      <c r="O30" s="335"/>
      <c r="P30" s="335"/>
      <c r="Q30" s="335"/>
      <c r="R30" s="335"/>
      <c r="S30" s="335"/>
    </row>
    <row r="31" spans="1:19">
      <c r="A31" s="34" t="s">
        <v>163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9">
      <c r="A32" s="367" t="s">
        <v>164</v>
      </c>
      <c r="B32" s="368" t="s">
        <v>165</v>
      </c>
      <c r="C32" s="368"/>
      <c r="D32" s="368"/>
      <c r="E32" s="369" t="s">
        <v>166</v>
      </c>
      <c r="F32" s="369"/>
      <c r="G32" s="369"/>
      <c r="H32" s="369"/>
      <c r="I32" s="369"/>
      <c r="J32" s="369"/>
      <c r="K32" s="369"/>
      <c r="L32" s="369"/>
      <c r="M32" s="369"/>
      <c r="N32" s="369" t="s">
        <v>167</v>
      </c>
      <c r="O32" s="369"/>
      <c r="P32" s="369"/>
    </row>
    <row r="33" spans="1:16">
      <c r="A33" s="367"/>
      <c r="B33" s="331" t="s">
        <v>168</v>
      </c>
      <c r="C33" s="331" t="s">
        <v>169</v>
      </c>
      <c r="D33" s="331" t="s">
        <v>170</v>
      </c>
      <c r="E33" s="38" t="s">
        <v>99</v>
      </c>
      <c r="F33" s="38" t="s">
        <v>98</v>
      </c>
      <c r="G33" s="38" t="s">
        <v>97</v>
      </c>
      <c r="H33" s="38" t="s">
        <v>96</v>
      </c>
      <c r="I33" s="38" t="s">
        <v>95</v>
      </c>
      <c r="J33" s="38" t="s">
        <v>94</v>
      </c>
      <c r="K33" s="38" t="s">
        <v>93</v>
      </c>
      <c r="L33" s="38" t="s">
        <v>92</v>
      </c>
      <c r="M33" s="38" t="s">
        <v>91</v>
      </c>
      <c r="N33" s="38" t="s">
        <v>90</v>
      </c>
      <c r="O33" s="38" t="s">
        <v>89</v>
      </c>
      <c r="P33" s="38" t="s">
        <v>88</v>
      </c>
    </row>
    <row r="34" spans="1:16">
      <c r="A34" s="39" t="s">
        <v>171</v>
      </c>
      <c r="B34" s="332"/>
      <c r="C34" s="332"/>
      <c r="D34" s="332" t="e">
        <f>1-C34/B34</f>
        <v>#DIV/0!</v>
      </c>
      <c r="E34" s="38" t="e">
        <f>C34/B34</f>
        <v>#DIV/0!</v>
      </c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</row>
    <row r="35" spans="1:16">
      <c r="A35" s="39" t="s">
        <v>172</v>
      </c>
      <c r="B35" s="332"/>
      <c r="C35" s="332"/>
      <c r="D35" s="332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</row>
    <row r="36" spans="1:16">
      <c r="A36" s="39" t="s">
        <v>173</v>
      </c>
      <c r="B36" s="332"/>
      <c r="C36" s="332"/>
      <c r="D36" s="332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6">
      <c r="A37" s="39" t="s">
        <v>174</v>
      </c>
      <c r="B37" s="332"/>
      <c r="C37" s="332"/>
      <c r="D37" s="332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8" spans="1:16">
      <c r="A38" s="39" t="s">
        <v>175</v>
      </c>
      <c r="B38" s="332"/>
      <c r="C38" s="332"/>
      <c r="D38" s="332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</row>
    <row r="39" spans="1:1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>
      <c r="A40" s="4" t="s">
        <v>176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367" t="s">
        <v>164</v>
      </c>
      <c r="B41" s="368" t="s">
        <v>165</v>
      </c>
      <c r="C41" s="368"/>
      <c r="D41" s="368"/>
      <c r="E41" s="369" t="s">
        <v>166</v>
      </c>
      <c r="F41" s="369"/>
      <c r="G41" s="369"/>
      <c r="H41" s="369"/>
      <c r="I41" s="369"/>
      <c r="J41" s="369"/>
      <c r="K41" s="369"/>
      <c r="L41" s="369"/>
      <c r="M41" s="369"/>
      <c r="N41" s="369" t="s">
        <v>167</v>
      </c>
      <c r="O41" s="369"/>
      <c r="P41" s="369"/>
    </row>
    <row r="42" spans="1:16">
      <c r="A42" s="367"/>
      <c r="B42" s="331" t="s">
        <v>168</v>
      </c>
      <c r="C42" s="331" t="s">
        <v>169</v>
      </c>
      <c r="D42" s="331" t="s">
        <v>170</v>
      </c>
      <c r="E42" s="38" t="s">
        <v>99</v>
      </c>
      <c r="F42" s="38" t="s">
        <v>98</v>
      </c>
      <c r="G42" s="38" t="s">
        <v>97</v>
      </c>
      <c r="H42" s="38" t="s">
        <v>96</v>
      </c>
      <c r="I42" s="38" t="s">
        <v>95</v>
      </c>
      <c r="J42" s="38" t="s">
        <v>94</v>
      </c>
      <c r="K42" s="38" t="s">
        <v>93</v>
      </c>
      <c r="L42" s="38" t="s">
        <v>92</v>
      </c>
      <c r="M42" s="38" t="s">
        <v>91</v>
      </c>
      <c r="N42" s="38" t="s">
        <v>90</v>
      </c>
      <c r="O42" s="38" t="s">
        <v>89</v>
      </c>
      <c r="P42" s="38" t="s">
        <v>88</v>
      </c>
    </row>
    <row r="43" spans="1:16">
      <c r="A43" s="39" t="s">
        <v>161</v>
      </c>
      <c r="B43" s="332"/>
      <c r="C43" s="332"/>
      <c r="D43" s="332" t="e">
        <f>1-C43/B43</f>
        <v>#DIV/0!</v>
      </c>
      <c r="E43" s="38" t="e">
        <f>C43/B43</f>
        <v>#DIV/0!</v>
      </c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</row>
    <row r="44" spans="1:16">
      <c r="A44" s="39" t="s">
        <v>162</v>
      </c>
      <c r="B44" s="332"/>
      <c r="C44" s="332"/>
      <c r="D44" s="332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</row>
    <row r="45" spans="1:16">
      <c r="A45" s="39" t="s">
        <v>177</v>
      </c>
      <c r="B45" s="332"/>
      <c r="C45" s="332"/>
      <c r="D45" s="332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</row>
    <row r="46" spans="1:16" ht="14.25">
      <c r="A46" s="39" t="s">
        <v>76</v>
      </c>
      <c r="B46" s="333"/>
      <c r="C46" s="333"/>
      <c r="D46" s="33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39" t="s">
        <v>178</v>
      </c>
      <c r="B47" s="332"/>
      <c r="C47" s="332"/>
      <c r="D47" s="332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</row>
    <row r="48" spans="1:16" ht="14.25">
      <c r="A48" s="39" t="s">
        <v>179</v>
      </c>
      <c r="B48" s="333"/>
      <c r="C48" s="333"/>
      <c r="D48" s="33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39" t="s">
        <v>180</v>
      </c>
      <c r="B49" s="332"/>
      <c r="C49" s="332"/>
      <c r="D49" s="332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</row>
  </sheetData>
  <mergeCells count="29">
    <mergeCell ref="A10:A11"/>
    <mergeCell ref="A12:A13"/>
    <mergeCell ref="A14:A15"/>
    <mergeCell ref="A8:A9"/>
    <mergeCell ref="A2:A3"/>
    <mergeCell ref="I2:J2"/>
    <mergeCell ref="A4:A5"/>
    <mergeCell ref="A6:A7"/>
    <mergeCell ref="E2:E3"/>
    <mergeCell ref="F2:F3"/>
    <mergeCell ref="B2:B3"/>
    <mergeCell ref="C2:C3"/>
    <mergeCell ref="D2:D3"/>
    <mergeCell ref="G2:G3"/>
    <mergeCell ref="H2:H3"/>
    <mergeCell ref="A16:A17"/>
    <mergeCell ref="A18:A19"/>
    <mergeCell ref="A22:A23"/>
    <mergeCell ref="A24:A25"/>
    <mergeCell ref="A26:A27"/>
    <mergeCell ref="A20:A21"/>
    <mergeCell ref="A32:A33"/>
    <mergeCell ref="B32:D32"/>
    <mergeCell ref="N32:P32"/>
    <mergeCell ref="A41:A42"/>
    <mergeCell ref="B41:D41"/>
    <mergeCell ref="E41:M41"/>
    <mergeCell ref="N41:P41"/>
    <mergeCell ref="E32:M32"/>
  </mergeCells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A22" workbookViewId="0">
      <selection activeCell="A36" sqref="A36:G36"/>
    </sheetView>
  </sheetViews>
  <sheetFormatPr defaultRowHeight="13.5"/>
  <cols>
    <col min="1" max="1" width="16" customWidth="1"/>
    <col min="8" max="8" width="16.5" customWidth="1"/>
    <col min="9" max="9" width="32.375" customWidth="1"/>
    <col min="11" max="11" width="8.75" customWidth="1"/>
  </cols>
  <sheetData>
    <row r="1" spans="1:17">
      <c r="A1" s="373" t="s">
        <v>310</v>
      </c>
      <c r="B1" s="373" t="s">
        <v>312</v>
      </c>
      <c r="C1" s="373"/>
      <c r="D1" s="373"/>
      <c r="E1" s="373" t="s">
        <v>313</v>
      </c>
      <c r="F1" s="373"/>
      <c r="G1" s="373"/>
      <c r="H1" t="s">
        <v>836</v>
      </c>
    </row>
    <row r="2" spans="1:17">
      <c r="A2" s="373"/>
      <c r="B2" s="99" t="s">
        <v>314</v>
      </c>
      <c r="C2" s="99" t="s">
        <v>315</v>
      </c>
      <c r="D2" s="99" t="s">
        <v>316</v>
      </c>
      <c r="E2" s="99" t="s">
        <v>317</v>
      </c>
      <c r="F2" s="99" t="s">
        <v>318</v>
      </c>
      <c r="G2" s="99" t="s">
        <v>319</v>
      </c>
      <c r="I2" s="261" t="s">
        <v>833</v>
      </c>
    </row>
    <row r="3" spans="1:17" ht="14.25">
      <c r="A3" s="100" t="s">
        <v>320</v>
      </c>
      <c r="B3" s="5"/>
      <c r="C3" s="14"/>
      <c r="D3" s="14"/>
      <c r="E3" s="14"/>
      <c r="F3" s="14"/>
      <c r="G3" s="14"/>
      <c r="I3" s="260"/>
      <c r="J3" s="261"/>
      <c r="K3" s="261"/>
      <c r="M3" s="261"/>
      <c r="N3" s="261"/>
      <c r="O3" s="261"/>
      <c r="P3" s="261"/>
      <c r="Q3" s="261"/>
    </row>
    <row r="4" spans="1:17" ht="14.25">
      <c r="A4" s="100" t="s">
        <v>321</v>
      </c>
      <c r="B4" s="5"/>
      <c r="C4" s="14"/>
      <c r="D4" s="14"/>
      <c r="E4" s="14"/>
      <c r="F4" s="14"/>
      <c r="G4" s="14"/>
      <c r="I4" t="s">
        <v>834</v>
      </c>
      <c r="K4" t="s">
        <v>835</v>
      </c>
    </row>
    <row r="5" spans="1:17" ht="14.25">
      <c r="A5" s="100" t="s">
        <v>322</v>
      </c>
      <c r="B5" s="5"/>
      <c r="C5" s="14"/>
      <c r="D5" s="14"/>
      <c r="E5" s="14"/>
      <c r="F5" s="14"/>
      <c r="G5" s="14"/>
    </row>
    <row r="6" spans="1:17" ht="14.25">
      <c r="A6" s="100" t="s">
        <v>323</v>
      </c>
      <c r="B6" s="5"/>
      <c r="C6" s="14"/>
      <c r="D6" s="14"/>
      <c r="E6" s="14"/>
      <c r="F6" s="14"/>
      <c r="G6" s="14"/>
    </row>
    <row r="7" spans="1:17" ht="14.25">
      <c r="A7" s="100" t="s">
        <v>324</v>
      </c>
      <c r="B7" s="5"/>
      <c r="C7" s="14"/>
      <c r="D7" s="14"/>
      <c r="E7" s="14"/>
      <c r="F7" s="14"/>
      <c r="G7" s="14"/>
      <c r="I7" t="s">
        <v>860</v>
      </c>
    </row>
    <row r="8" spans="1:17" ht="14.25">
      <c r="A8" s="101" t="s">
        <v>325</v>
      </c>
      <c r="B8" s="5"/>
      <c r="C8" s="14"/>
      <c r="D8" s="14"/>
      <c r="E8" s="14"/>
      <c r="F8" s="14"/>
      <c r="G8" s="14"/>
    </row>
    <row r="9" spans="1:17" ht="14.25">
      <c r="A9" s="100" t="s">
        <v>326</v>
      </c>
      <c r="B9" s="5"/>
      <c r="C9" s="14"/>
      <c r="D9" s="14"/>
      <c r="E9" s="14"/>
      <c r="F9" s="14"/>
      <c r="G9" s="14"/>
    </row>
    <row r="10" spans="1:17" ht="14.25">
      <c r="A10" s="100" t="s">
        <v>327</v>
      </c>
      <c r="B10" s="5"/>
      <c r="C10" s="14"/>
      <c r="D10" s="14"/>
      <c r="E10" s="14"/>
      <c r="F10" s="14"/>
      <c r="G10" s="14"/>
    </row>
    <row r="11" spans="1:17" ht="14.25">
      <c r="A11" s="101" t="s">
        <v>328</v>
      </c>
      <c r="B11" s="5"/>
      <c r="C11" s="14"/>
      <c r="D11" s="14"/>
      <c r="E11" s="14"/>
      <c r="F11" s="14"/>
      <c r="G11" s="14"/>
    </row>
    <row r="12" spans="1:17" ht="14.25">
      <c r="A12" s="101" t="s">
        <v>329</v>
      </c>
      <c r="B12" s="5"/>
      <c r="C12" s="14"/>
      <c r="D12" s="14"/>
      <c r="E12" s="14"/>
      <c r="F12" s="14"/>
      <c r="G12" s="14"/>
    </row>
    <row r="13" spans="1:17" ht="14.25">
      <c r="A13" s="10" t="s">
        <v>330</v>
      </c>
      <c r="B13" s="5"/>
      <c r="C13" s="14"/>
      <c r="D13" s="14"/>
      <c r="E13" s="14"/>
      <c r="F13" s="14"/>
      <c r="G13" s="14"/>
    </row>
    <row r="18" spans="1:17" ht="14.25" thickBot="1">
      <c r="A18" t="s">
        <v>837</v>
      </c>
    </row>
    <row r="19" spans="1:17" ht="14.25" thickBot="1">
      <c r="A19" s="374" t="s">
        <v>339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6"/>
    </row>
    <row r="20" spans="1:17" ht="33.75">
      <c r="A20" s="104" t="s">
        <v>331</v>
      </c>
      <c r="B20" s="105" t="s">
        <v>338</v>
      </c>
      <c r="C20" s="106" t="s">
        <v>89</v>
      </c>
      <c r="D20" s="106" t="s">
        <v>88</v>
      </c>
      <c r="E20" s="106" t="s">
        <v>332</v>
      </c>
      <c r="F20" s="106" t="s">
        <v>99</v>
      </c>
      <c r="G20" s="106" t="s">
        <v>98</v>
      </c>
      <c r="H20" s="106" t="s">
        <v>97</v>
      </c>
      <c r="I20" s="106" t="s">
        <v>333</v>
      </c>
      <c r="J20" s="106" t="s">
        <v>96</v>
      </c>
      <c r="K20" s="106" t="s">
        <v>95</v>
      </c>
      <c r="L20" s="106" t="s">
        <v>94</v>
      </c>
      <c r="M20" s="106" t="s">
        <v>334</v>
      </c>
      <c r="N20" s="106" t="s">
        <v>93</v>
      </c>
      <c r="O20" s="106" t="s">
        <v>92</v>
      </c>
      <c r="P20" s="106" t="s">
        <v>91</v>
      </c>
      <c r="Q20" s="106" t="s">
        <v>335</v>
      </c>
    </row>
    <row r="21" spans="1:17">
      <c r="A21" s="10" t="s">
        <v>320</v>
      </c>
      <c r="B21" s="102"/>
      <c r="C21" s="102"/>
      <c r="D21" s="102"/>
      <c r="E21" s="103" t="s">
        <v>337</v>
      </c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1:17">
      <c r="A22" s="10" t="s">
        <v>321</v>
      </c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1:17">
      <c r="A23" s="10" t="s">
        <v>322</v>
      </c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1:17">
      <c r="A24" s="10" t="s">
        <v>323</v>
      </c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1:17">
      <c r="A25" s="10" t="s">
        <v>324</v>
      </c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1:17">
      <c r="A26" s="10" t="s">
        <v>325</v>
      </c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1:17">
      <c r="A27" s="10" t="s">
        <v>336</v>
      </c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1:17">
      <c r="A28" s="10" t="s">
        <v>327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1:17">
      <c r="A29" s="10" t="s">
        <v>328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1:17">
      <c r="A30" s="10" t="s">
        <v>329</v>
      </c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1:17">
      <c r="A31" s="10" t="s">
        <v>330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6" spans="1:13">
      <c r="A36" s="377" t="s">
        <v>347</v>
      </c>
      <c r="B36" s="377"/>
      <c r="C36" s="377"/>
      <c r="D36" s="377"/>
      <c r="E36" s="377"/>
      <c r="F36" s="377"/>
      <c r="G36" s="377"/>
      <c r="J36" s="107" t="s">
        <v>914</v>
      </c>
      <c r="K36" s="108" t="s">
        <v>915</v>
      </c>
      <c r="L36" s="90"/>
      <c r="M36" s="90"/>
    </row>
    <row r="37" spans="1:13">
      <c r="A37" s="320" t="s">
        <v>340</v>
      </c>
      <c r="B37" s="320" t="s">
        <v>341</v>
      </c>
      <c r="C37" s="320" t="s">
        <v>342</v>
      </c>
      <c r="D37" s="320" t="s">
        <v>343</v>
      </c>
      <c r="E37" s="320" t="s">
        <v>344</v>
      </c>
      <c r="F37" s="290" t="s">
        <v>345</v>
      </c>
      <c r="G37" s="290" t="s">
        <v>346</v>
      </c>
    </row>
    <row r="38" spans="1:13">
      <c r="A38" s="321"/>
      <c r="B38" s="321"/>
      <c r="C38" s="321"/>
      <c r="D38" s="321"/>
      <c r="E38" s="321"/>
      <c r="F38" s="291" t="e">
        <f>D37-E37</f>
        <v>#VALUE!</v>
      </c>
      <c r="G38" s="291" t="e">
        <f>(D38-E38)/D38</f>
        <v>#DIV/0!</v>
      </c>
    </row>
    <row r="39" spans="1:13">
      <c r="A39" s="321"/>
      <c r="B39" s="321"/>
      <c r="C39" s="321"/>
      <c r="D39" s="321"/>
      <c r="E39" s="321"/>
      <c r="F39" s="291"/>
      <c r="G39" s="291"/>
    </row>
    <row r="40" spans="1:13">
      <c r="A40" s="321"/>
      <c r="B40" s="321"/>
      <c r="C40" s="321"/>
      <c r="D40" s="321"/>
      <c r="E40" s="321"/>
      <c r="F40" s="291"/>
      <c r="G40" s="291"/>
    </row>
    <row r="41" spans="1:13">
      <c r="A41" s="321"/>
      <c r="B41" s="321"/>
      <c r="C41" s="321"/>
      <c r="D41" s="321"/>
      <c r="E41" s="321"/>
      <c r="F41" s="291"/>
      <c r="G41" s="291"/>
    </row>
    <row r="42" spans="1:13">
      <c r="A42" s="321"/>
      <c r="B42" s="321"/>
      <c r="C42" s="321"/>
      <c r="D42" s="321"/>
      <c r="E42" s="321"/>
      <c r="F42" s="291"/>
      <c r="G42" s="291"/>
    </row>
    <row r="43" spans="1:13">
      <c r="A43" s="321"/>
      <c r="B43" s="321"/>
      <c r="C43" s="321"/>
      <c r="D43" s="321"/>
      <c r="E43" s="321"/>
      <c r="F43" s="291"/>
      <c r="G43" s="291"/>
    </row>
    <row r="44" spans="1:13">
      <c r="A44" s="321"/>
      <c r="B44" s="321"/>
      <c r="C44" s="321"/>
      <c r="D44" s="321"/>
      <c r="E44" s="321"/>
      <c r="F44" s="291"/>
      <c r="G44" s="291"/>
    </row>
    <row r="45" spans="1:13">
      <c r="A45" s="321"/>
      <c r="B45" s="321"/>
      <c r="C45" s="321"/>
      <c r="D45" s="321"/>
      <c r="E45" s="321"/>
      <c r="F45" s="291"/>
      <c r="G45" s="291"/>
    </row>
  </sheetData>
  <mergeCells count="5">
    <mergeCell ref="A1:A2"/>
    <mergeCell ref="B1:D1"/>
    <mergeCell ref="E1:G1"/>
    <mergeCell ref="A19:Q19"/>
    <mergeCell ref="A36:G36"/>
  </mergeCells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zoomScale="70" zoomScaleNormal="70" workbookViewId="0">
      <selection activeCell="O11" sqref="O11"/>
    </sheetView>
  </sheetViews>
  <sheetFormatPr defaultRowHeight="13.5"/>
  <cols>
    <col min="2" max="2" width="18.375" bestFit="1" customWidth="1"/>
  </cols>
  <sheetData>
    <row r="1" spans="1:26" ht="66.75" customHeight="1">
      <c r="A1" s="382" t="s">
        <v>215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382"/>
      <c r="W1" s="382"/>
      <c r="X1" s="382"/>
      <c r="Y1" s="382"/>
      <c r="Z1" s="382"/>
    </row>
    <row r="2" spans="1:26" ht="25.5">
      <c r="A2" s="387" t="s">
        <v>181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</row>
    <row r="3" spans="1:26" ht="14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1">
        <f>[1]封面!C12</f>
        <v>2015</v>
      </c>
      <c r="M3" s="42" t="str">
        <f>[1]封面!D12</f>
        <v>年</v>
      </c>
      <c r="N3" s="42">
        <f>[1]封面!C13</f>
        <v>12</v>
      </c>
      <c r="O3" s="42" t="str">
        <f>[1]封面!D13</f>
        <v>月</v>
      </c>
      <c r="P3" s="40"/>
      <c r="Q3" s="40"/>
      <c r="R3" s="40"/>
      <c r="S3" s="40"/>
      <c r="T3" s="40"/>
      <c r="U3" s="40" t="s">
        <v>182</v>
      </c>
      <c r="V3" s="40"/>
      <c r="W3" s="40"/>
      <c r="X3" s="40"/>
      <c r="Y3" s="40"/>
      <c r="Z3" s="40"/>
    </row>
    <row r="4" spans="1:26" ht="14.25">
      <c r="A4" s="378" t="s">
        <v>183</v>
      </c>
      <c r="B4" s="383" t="s">
        <v>184</v>
      </c>
      <c r="C4" s="378" t="s">
        <v>185</v>
      </c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 t="s">
        <v>186</v>
      </c>
      <c r="P4" s="378"/>
      <c r="Q4" s="378"/>
      <c r="R4" s="378"/>
      <c r="S4" s="378"/>
      <c r="T4" s="378"/>
      <c r="U4" s="378"/>
      <c r="V4" s="378"/>
      <c r="W4" s="378"/>
      <c r="X4" s="378"/>
      <c r="Y4" s="378"/>
      <c r="Z4" s="378"/>
    </row>
    <row r="5" spans="1:26" ht="14.25">
      <c r="A5" s="378"/>
      <c r="B5" s="384"/>
      <c r="C5" s="43">
        <v>1</v>
      </c>
      <c r="D5" s="43">
        <v>2</v>
      </c>
      <c r="E5" s="43">
        <v>3</v>
      </c>
      <c r="F5" s="43">
        <v>4</v>
      </c>
      <c r="G5" s="43">
        <v>5</v>
      </c>
      <c r="H5" s="43">
        <v>6</v>
      </c>
      <c r="I5" s="43">
        <v>7</v>
      </c>
      <c r="J5" s="43">
        <v>8</v>
      </c>
      <c r="K5" s="43">
        <v>9</v>
      </c>
      <c r="L5" s="43">
        <v>10</v>
      </c>
      <c r="M5" s="43">
        <v>11</v>
      </c>
      <c r="N5" s="43">
        <v>12</v>
      </c>
      <c r="O5" s="43">
        <v>1</v>
      </c>
      <c r="P5" s="43">
        <v>2</v>
      </c>
      <c r="Q5" s="43">
        <v>3</v>
      </c>
      <c r="R5" s="43">
        <v>4</v>
      </c>
      <c r="S5" s="43">
        <v>5</v>
      </c>
      <c r="T5" s="43">
        <v>6</v>
      </c>
      <c r="U5" s="43">
        <v>7</v>
      </c>
      <c r="V5" s="43">
        <v>8</v>
      </c>
      <c r="W5" s="43">
        <v>9</v>
      </c>
      <c r="X5" s="43">
        <v>10</v>
      </c>
      <c r="Y5" s="43">
        <v>11</v>
      </c>
      <c r="Z5" s="43">
        <v>12</v>
      </c>
    </row>
    <row r="6" spans="1:26" ht="14.25">
      <c r="A6" s="44" t="s">
        <v>187</v>
      </c>
      <c r="B6" s="45">
        <v>19340982.289999999</v>
      </c>
      <c r="C6" s="45">
        <v>-1691816.51</v>
      </c>
      <c r="D6" s="45">
        <v>-931893.86</v>
      </c>
      <c r="E6" s="45">
        <v>27907017.539999999</v>
      </c>
      <c r="F6" s="45">
        <v>10899815.67</v>
      </c>
      <c r="G6" s="45">
        <v>1029636.36</v>
      </c>
      <c r="H6" s="45">
        <v>-11446510.529999999</v>
      </c>
      <c r="I6" s="45">
        <v>1213928.49</v>
      </c>
      <c r="J6" s="45">
        <v>17789332.739999998</v>
      </c>
      <c r="K6" s="45">
        <v>7701331.54</v>
      </c>
      <c r="L6" s="45">
        <v>24040293.43</v>
      </c>
      <c r="M6" s="45"/>
      <c r="N6" s="45"/>
      <c r="O6" s="45">
        <v>19431837.460000001</v>
      </c>
      <c r="P6" s="45">
        <v>25148.21</v>
      </c>
      <c r="Q6" s="45">
        <v>19458923.899999999</v>
      </c>
      <c r="R6" s="45">
        <v>17259762.399999999</v>
      </c>
      <c r="S6" s="45">
        <v>2695411.02</v>
      </c>
      <c r="T6" s="45">
        <v>14492120.18</v>
      </c>
      <c r="U6" s="45">
        <v>13644020.33</v>
      </c>
      <c r="V6" s="45">
        <v>2418291.2200000002</v>
      </c>
      <c r="W6" s="45">
        <v>9197572.4299999997</v>
      </c>
      <c r="X6" s="45">
        <v>17957930.640000001</v>
      </c>
      <c r="Y6" s="45">
        <v>3213132.21</v>
      </c>
      <c r="Z6" s="45">
        <v>16017621.4</v>
      </c>
    </row>
    <row r="7" spans="1:26" ht="14.25">
      <c r="A7" s="44" t="s">
        <v>188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4.25">
      <c r="A8" s="44" t="s">
        <v>189</v>
      </c>
      <c r="B8" s="45">
        <v>-186560.93</v>
      </c>
      <c r="C8" s="45">
        <v>14.35</v>
      </c>
      <c r="D8" s="45"/>
      <c r="E8" s="45">
        <v>3950.57</v>
      </c>
      <c r="F8" s="45">
        <v>-1630</v>
      </c>
      <c r="G8" s="45">
        <v>4676.8999999999996</v>
      </c>
      <c r="H8" s="45">
        <v>34074.660000000003</v>
      </c>
      <c r="I8" s="45">
        <v>105489.2</v>
      </c>
      <c r="J8" s="45">
        <v>59600</v>
      </c>
      <c r="K8" s="45">
        <v>92843.93</v>
      </c>
      <c r="L8" s="45">
        <v>217869.9</v>
      </c>
      <c r="M8" s="45"/>
      <c r="N8" s="45"/>
      <c r="O8" s="45">
        <v>4.3499999999999996</v>
      </c>
      <c r="P8" s="45">
        <v>10</v>
      </c>
      <c r="Q8" s="45">
        <v>3950.57</v>
      </c>
      <c r="R8" s="45">
        <v>250</v>
      </c>
      <c r="S8" s="45">
        <v>270</v>
      </c>
      <c r="T8" s="45">
        <v>38866.559999999998</v>
      </c>
      <c r="U8" s="45">
        <v>119100.4</v>
      </c>
      <c r="V8" s="45">
        <v>59500</v>
      </c>
      <c r="W8" s="45">
        <v>167686.39000000001</v>
      </c>
      <c r="X8" s="45">
        <v>208259.9</v>
      </c>
      <c r="Y8" s="45">
        <v>328593.87</v>
      </c>
      <c r="Z8" s="45">
        <v>143923.15</v>
      </c>
    </row>
    <row r="9" spans="1:26" ht="14.25">
      <c r="A9" s="44" t="s">
        <v>190</v>
      </c>
      <c r="B9" s="45">
        <v>1417167.96</v>
      </c>
      <c r="C9" s="45">
        <v>1761.37</v>
      </c>
      <c r="D9" s="45">
        <v>135.68</v>
      </c>
      <c r="E9" s="45">
        <v>1210355.96</v>
      </c>
      <c r="F9" s="45">
        <v>188564.67</v>
      </c>
      <c r="G9" s="45">
        <v>1652691.71</v>
      </c>
      <c r="H9" s="45">
        <v>957466.65</v>
      </c>
      <c r="I9" s="45">
        <v>572419.06999999995</v>
      </c>
      <c r="J9" s="45">
        <v>646928.07999999996</v>
      </c>
      <c r="K9" s="45">
        <v>1262810.19</v>
      </c>
      <c r="L9" s="45">
        <v>236490.15</v>
      </c>
      <c r="M9" s="45"/>
      <c r="N9" s="45"/>
      <c r="O9" s="45">
        <v>1360228.92</v>
      </c>
      <c r="P9" s="45">
        <v>1761.07</v>
      </c>
      <c r="Q9" s="45">
        <v>1362401.21</v>
      </c>
      <c r="R9" s="45">
        <v>1208200.8700000001</v>
      </c>
      <c r="S9" s="45">
        <v>188697.67</v>
      </c>
      <c r="T9" s="45">
        <v>1181695.83</v>
      </c>
      <c r="U9" s="45">
        <v>1824273.35</v>
      </c>
      <c r="V9" s="45">
        <v>172257.38</v>
      </c>
      <c r="W9" s="45">
        <v>657065.48</v>
      </c>
      <c r="X9" s="45">
        <v>1267953.3400000001</v>
      </c>
      <c r="Y9" s="45">
        <v>247920.82</v>
      </c>
      <c r="Z9" s="45">
        <v>1208288.52</v>
      </c>
    </row>
    <row r="10" spans="1:26" ht="57">
      <c r="A10" s="46" t="s">
        <v>191</v>
      </c>
      <c r="B10" s="45">
        <v>607357.68999999994</v>
      </c>
      <c r="C10" s="45">
        <v>754.88</v>
      </c>
      <c r="D10" s="45">
        <v>58.15</v>
      </c>
      <c r="E10" s="45">
        <v>518723.99</v>
      </c>
      <c r="F10" s="45">
        <v>80813.429999999993</v>
      </c>
      <c r="G10" s="45">
        <v>708296.46</v>
      </c>
      <c r="H10" s="45">
        <v>410342.86</v>
      </c>
      <c r="I10" s="45">
        <v>245322.46</v>
      </c>
      <c r="J10" s="45">
        <v>277764.03999999998</v>
      </c>
      <c r="K10" s="45">
        <v>541523.23</v>
      </c>
      <c r="L10" s="45">
        <v>100068.47</v>
      </c>
      <c r="M10" s="45"/>
      <c r="N10" s="45"/>
      <c r="O10" s="45">
        <v>582955.25</v>
      </c>
      <c r="P10" s="45">
        <v>754.75</v>
      </c>
      <c r="Q10" s="45">
        <v>583886.24</v>
      </c>
      <c r="R10" s="45">
        <v>517800.37</v>
      </c>
      <c r="S10" s="45">
        <v>80870.429999999993</v>
      </c>
      <c r="T10" s="45">
        <v>506441.09</v>
      </c>
      <c r="U10" s="45">
        <v>781831.44</v>
      </c>
      <c r="V10" s="45">
        <v>74333.740000000005</v>
      </c>
      <c r="W10" s="45">
        <v>281599.49</v>
      </c>
      <c r="X10" s="45">
        <v>542039.02</v>
      </c>
      <c r="Y10" s="45">
        <v>106336.89</v>
      </c>
      <c r="Z10" s="45">
        <v>517837.93</v>
      </c>
    </row>
    <row r="11" spans="1:26" ht="14.25">
      <c r="A11" s="44" t="s">
        <v>192</v>
      </c>
      <c r="B11" s="45">
        <v>416631.43</v>
      </c>
      <c r="C11" s="45"/>
      <c r="D11" s="45"/>
      <c r="E11" s="45">
        <v>167280.12</v>
      </c>
      <c r="F11" s="45"/>
      <c r="G11" s="45">
        <v>76102.259999999995</v>
      </c>
      <c r="H11" s="45">
        <v>762511.46</v>
      </c>
      <c r="I11" s="45"/>
      <c r="J11" s="45"/>
      <c r="K11" s="45">
        <v>778360.72</v>
      </c>
      <c r="L11" s="45">
        <v>305752.26</v>
      </c>
      <c r="M11" s="45"/>
      <c r="N11" s="45"/>
      <c r="O11" s="45">
        <v>414489.58</v>
      </c>
      <c r="P11" s="45"/>
      <c r="Q11" s="45">
        <v>414489.58</v>
      </c>
      <c r="R11" s="45">
        <v>153340.21</v>
      </c>
      <c r="S11" s="45">
        <v>76102.259999999995</v>
      </c>
      <c r="T11" s="45"/>
      <c r="U11" s="45">
        <v>778593.22</v>
      </c>
      <c r="V11" s="45"/>
      <c r="W11" s="45"/>
      <c r="X11" s="45">
        <v>1084112.98</v>
      </c>
      <c r="Y11" s="45"/>
      <c r="Z11" s="45"/>
    </row>
    <row r="12" spans="1:26" ht="14.25">
      <c r="A12" s="44" t="s">
        <v>193</v>
      </c>
      <c r="B12" s="45"/>
      <c r="C12" s="45"/>
      <c r="D12" s="45"/>
      <c r="E12" s="45"/>
      <c r="F12" s="45">
        <v>530848.55000000005</v>
      </c>
      <c r="G12" s="45"/>
      <c r="H12" s="45"/>
      <c r="I12" s="45"/>
      <c r="J12" s="45"/>
      <c r="K12" s="45"/>
      <c r="L12" s="45">
        <v>530848.55000000005</v>
      </c>
      <c r="M12" s="45"/>
      <c r="N12" s="45"/>
      <c r="O12" s="45"/>
      <c r="P12" s="45"/>
      <c r="Q12" s="45"/>
      <c r="R12" s="45">
        <v>530848.55000000005</v>
      </c>
      <c r="S12" s="45"/>
      <c r="T12" s="45"/>
      <c r="U12" s="45"/>
      <c r="V12" s="45"/>
      <c r="W12" s="45"/>
      <c r="X12" s="45">
        <v>530848.55000000005</v>
      </c>
      <c r="Y12" s="45"/>
      <c r="Z12" s="45"/>
    </row>
    <row r="13" spans="1:26" ht="14.25">
      <c r="A13" s="44" t="s">
        <v>194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14.25">
      <c r="A14" s="44" t="s">
        <v>195</v>
      </c>
      <c r="B14" s="47"/>
      <c r="C14" s="47"/>
      <c r="D14" s="47"/>
      <c r="E14" s="47"/>
      <c r="F14" s="47"/>
      <c r="G14" s="47"/>
      <c r="H14" s="47"/>
      <c r="I14" s="47">
        <v>900</v>
      </c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>
        <v>900</v>
      </c>
      <c r="V14" s="47"/>
      <c r="W14" s="47"/>
      <c r="X14" s="47"/>
      <c r="Y14" s="47"/>
      <c r="Z14" s="47"/>
    </row>
    <row r="15" spans="1:26" ht="14.25">
      <c r="A15" s="44" t="s">
        <v>196</v>
      </c>
      <c r="B15" s="48"/>
      <c r="C15" s="48"/>
      <c r="D15" s="48"/>
      <c r="E15" s="48"/>
      <c r="F15" s="48">
        <v>1721808.31</v>
      </c>
      <c r="G15" s="48"/>
      <c r="H15" s="48"/>
      <c r="I15" s="48"/>
      <c r="J15" s="48"/>
      <c r="K15" s="48"/>
      <c r="L15" s="48">
        <v>1721959.51</v>
      </c>
      <c r="M15" s="48"/>
      <c r="N15" s="48"/>
      <c r="O15" s="48"/>
      <c r="P15" s="48"/>
      <c r="Q15" s="48"/>
      <c r="R15" s="48">
        <v>1721808.31</v>
      </c>
      <c r="S15" s="48"/>
      <c r="T15" s="48"/>
      <c r="U15" s="48"/>
      <c r="V15" s="48"/>
      <c r="W15" s="48"/>
      <c r="X15" s="48">
        <v>1721959.51</v>
      </c>
      <c r="Y15" s="48"/>
      <c r="Z15" s="48"/>
    </row>
    <row r="16" spans="1:26" ht="14.25">
      <c r="A16" s="44" t="s">
        <v>197</v>
      </c>
      <c r="B16" s="45">
        <v>141601.18</v>
      </c>
      <c r="C16" s="45">
        <v>15912</v>
      </c>
      <c r="D16" s="45">
        <v>98908.15</v>
      </c>
      <c r="E16" s="45">
        <v>455620.62</v>
      </c>
      <c r="F16" s="45">
        <v>177944.4</v>
      </c>
      <c r="G16" s="45">
        <v>198704.02</v>
      </c>
      <c r="H16" s="45">
        <v>235447.25</v>
      </c>
      <c r="I16" s="45">
        <v>398702.56</v>
      </c>
      <c r="J16" s="45">
        <v>211867.51</v>
      </c>
      <c r="K16" s="45">
        <v>169100.06</v>
      </c>
      <c r="L16" s="45">
        <v>187210.83</v>
      </c>
      <c r="M16" s="45"/>
      <c r="N16" s="45"/>
      <c r="O16" s="45">
        <v>199564.3</v>
      </c>
      <c r="P16" s="45">
        <v>111142.73</v>
      </c>
      <c r="Q16" s="45">
        <v>532214.06999999995</v>
      </c>
      <c r="R16" s="45">
        <v>208291.13</v>
      </c>
      <c r="S16" s="45">
        <v>174318.1</v>
      </c>
      <c r="T16" s="45">
        <v>225916.4</v>
      </c>
      <c r="U16" s="45">
        <v>376485.23</v>
      </c>
      <c r="V16" s="45">
        <v>243567</v>
      </c>
      <c r="W16" s="45">
        <v>167193.4</v>
      </c>
      <c r="X16" s="45">
        <v>198374.88</v>
      </c>
      <c r="Y16" s="45">
        <v>207190.48</v>
      </c>
      <c r="Z16" s="45">
        <v>282232.34000000003</v>
      </c>
    </row>
    <row r="17" spans="1:26" ht="14.25">
      <c r="A17" s="44" t="s">
        <v>198</v>
      </c>
      <c r="B17" s="45">
        <v>-181955.82</v>
      </c>
      <c r="C17" s="45">
        <v>2869521.39</v>
      </c>
      <c r="D17" s="45">
        <v>643002.34</v>
      </c>
      <c r="E17" s="45">
        <v>4174980.4</v>
      </c>
      <c r="F17" s="45">
        <v>563162.41</v>
      </c>
      <c r="G17" s="45">
        <v>678879.86</v>
      </c>
      <c r="H17" s="45">
        <v>636637.29</v>
      </c>
      <c r="I17" s="45">
        <v>1103107.78</v>
      </c>
      <c r="J17" s="45">
        <v>1133982.56</v>
      </c>
      <c r="K17" s="45">
        <v>1125604.79</v>
      </c>
      <c r="L17" s="45">
        <v>709800.7</v>
      </c>
      <c r="M17" s="45"/>
      <c r="N17" s="45"/>
      <c r="O17" s="45">
        <v>493825.14</v>
      </c>
      <c r="P17" s="45">
        <v>2880313.39</v>
      </c>
      <c r="Q17" s="45">
        <v>4011442.77</v>
      </c>
      <c r="R17" s="45">
        <v>652520.97</v>
      </c>
      <c r="S17" s="45">
        <v>564280.81999999995</v>
      </c>
      <c r="T17" s="45">
        <v>680473.55</v>
      </c>
      <c r="U17" s="45">
        <v>637758.54</v>
      </c>
      <c r="V17" s="45">
        <v>1107951.95</v>
      </c>
      <c r="W17" s="45">
        <v>1145476.8</v>
      </c>
      <c r="X17" s="45">
        <v>1144559.3</v>
      </c>
      <c r="Y17" s="45">
        <v>678497.57</v>
      </c>
      <c r="Z17" s="45">
        <v>773666.58</v>
      </c>
    </row>
    <row r="18" spans="1:26" ht="14.25">
      <c r="A18" s="44" t="s">
        <v>199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5"/>
      <c r="M18" s="49"/>
      <c r="N18" s="49"/>
      <c r="O18" s="49"/>
      <c r="P18" s="49"/>
      <c r="Q18" s="49"/>
      <c r="R18" s="49"/>
      <c r="S18" s="50"/>
      <c r="T18" s="50"/>
      <c r="U18" s="49"/>
      <c r="V18" s="49"/>
      <c r="W18" s="49"/>
      <c r="X18" s="49"/>
      <c r="Y18" s="49"/>
      <c r="Z18" s="49"/>
    </row>
    <row r="19" spans="1:26" ht="14.25">
      <c r="A19" s="44" t="s">
        <v>200</v>
      </c>
      <c r="B19" s="49"/>
      <c r="C19" s="49"/>
      <c r="D19" s="49"/>
      <c r="E19" s="49"/>
      <c r="F19" s="49"/>
      <c r="G19" s="49"/>
      <c r="H19" s="49" t="s">
        <v>201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50"/>
      <c r="T19" s="50"/>
      <c r="U19" s="49"/>
      <c r="V19" s="49"/>
      <c r="W19" s="49"/>
      <c r="X19" s="49"/>
      <c r="Y19" s="49"/>
      <c r="Z19" s="49"/>
    </row>
    <row r="20" spans="1:26" ht="14.25">
      <c r="A20" s="44" t="s">
        <v>202</v>
      </c>
      <c r="B20" s="45">
        <v>-1234934.69</v>
      </c>
      <c r="C20" s="45">
        <v>503.25</v>
      </c>
      <c r="D20" s="45">
        <v>38.76</v>
      </c>
      <c r="E20" s="45">
        <v>345815.98</v>
      </c>
      <c r="F20" s="45">
        <v>53875.62</v>
      </c>
      <c r="G20" s="45">
        <v>472197.64</v>
      </c>
      <c r="H20" s="45">
        <v>273561.90000000002</v>
      </c>
      <c r="I20" s="45">
        <v>164596.19</v>
      </c>
      <c r="J20" s="45">
        <v>185176.03</v>
      </c>
      <c r="K20" s="45">
        <v>361015.49</v>
      </c>
      <c r="L20" s="45">
        <v>68620.05</v>
      </c>
      <c r="M20" s="45"/>
      <c r="N20" s="45"/>
      <c r="O20" s="45">
        <v>388636.84</v>
      </c>
      <c r="P20" s="45">
        <v>503.16</v>
      </c>
      <c r="Q20" s="45">
        <v>389257.48</v>
      </c>
      <c r="R20" s="45">
        <v>345200.25</v>
      </c>
      <c r="S20" s="45">
        <v>53913.62</v>
      </c>
      <c r="T20" s="45">
        <v>337627.38</v>
      </c>
      <c r="U20" s="45">
        <v>521220.96</v>
      </c>
      <c r="V20" s="45">
        <v>49555.82</v>
      </c>
      <c r="W20" s="45">
        <v>187733</v>
      </c>
      <c r="X20" s="45">
        <v>363408.91</v>
      </c>
      <c r="Y20" s="45">
        <v>70749.42</v>
      </c>
      <c r="Z20" s="45">
        <v>345225.29</v>
      </c>
    </row>
    <row r="21" spans="1:26" ht="14.25">
      <c r="A21" s="44" t="s">
        <v>13</v>
      </c>
      <c r="B21" s="51">
        <f>SUM(B6:B20)</f>
        <v>20320289.109999999</v>
      </c>
      <c r="C21" s="51">
        <f t="shared" ref="C21:Z21" si="0">SUM(C6:C20)</f>
        <v>1196650.7300000002</v>
      </c>
      <c r="D21" s="51">
        <f t="shared" si="0"/>
        <v>-189750.77999999991</v>
      </c>
      <c r="E21" s="51">
        <f t="shared" si="0"/>
        <v>34783745.18</v>
      </c>
      <c r="F21" s="51">
        <f t="shared" si="0"/>
        <v>14215203.060000001</v>
      </c>
      <c r="G21" s="51">
        <f t="shared" si="0"/>
        <v>4821185.209999999</v>
      </c>
      <c r="H21" s="51">
        <f t="shared" si="0"/>
        <v>-8136468.459999999</v>
      </c>
      <c r="I21" s="51">
        <f t="shared" si="0"/>
        <v>3804465.7499999995</v>
      </c>
      <c r="J21" s="51">
        <f t="shared" si="0"/>
        <v>20304650.959999997</v>
      </c>
      <c r="K21" s="51">
        <f t="shared" si="0"/>
        <v>12032589.950000001</v>
      </c>
      <c r="L21" s="51">
        <f t="shared" si="0"/>
        <v>28118913.849999998</v>
      </c>
      <c r="M21" s="51">
        <f t="shared" si="0"/>
        <v>0</v>
      </c>
      <c r="N21" s="51">
        <f t="shared" si="0"/>
        <v>0</v>
      </c>
      <c r="O21" s="51">
        <f t="shared" si="0"/>
        <v>22871541.840000004</v>
      </c>
      <c r="P21" s="51">
        <f t="shared" si="0"/>
        <v>3019633.3100000005</v>
      </c>
      <c r="Q21" s="51">
        <f t="shared" si="0"/>
        <v>26756565.819999997</v>
      </c>
      <c r="R21" s="51">
        <f t="shared" si="0"/>
        <v>22598023.059999999</v>
      </c>
      <c r="S21" s="51">
        <f t="shared" si="0"/>
        <v>3833863.92</v>
      </c>
      <c r="T21" s="51">
        <f t="shared" si="0"/>
        <v>17463140.989999998</v>
      </c>
      <c r="U21" s="51">
        <f t="shared" si="0"/>
        <v>18684183.469999999</v>
      </c>
      <c r="V21" s="51">
        <f t="shared" si="0"/>
        <v>4125457.11</v>
      </c>
      <c r="W21" s="51">
        <f t="shared" si="0"/>
        <v>11804326.990000002</v>
      </c>
      <c r="X21" s="51">
        <f t="shared" si="0"/>
        <v>25019447.030000001</v>
      </c>
      <c r="Y21" s="51">
        <f t="shared" si="0"/>
        <v>4852421.26</v>
      </c>
      <c r="Z21" s="51">
        <f t="shared" si="0"/>
        <v>19288795.209999997</v>
      </c>
    </row>
    <row r="24" spans="1:26" ht="14.25">
      <c r="A24" s="378" t="s">
        <v>183</v>
      </c>
      <c r="B24" s="379" t="s">
        <v>184</v>
      </c>
      <c r="C24" s="381" t="s">
        <v>203</v>
      </c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 t="s">
        <v>204</v>
      </c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1"/>
    </row>
    <row r="25" spans="1:26" ht="14.25">
      <c r="A25" s="378"/>
      <c r="B25" s="380"/>
      <c r="C25" s="52">
        <v>1</v>
      </c>
      <c r="D25" s="52">
        <v>2</v>
      </c>
      <c r="E25" s="52">
        <v>3</v>
      </c>
      <c r="F25" s="52">
        <v>4</v>
      </c>
      <c r="G25" s="52">
        <v>5</v>
      </c>
      <c r="H25" s="52">
        <v>6</v>
      </c>
      <c r="I25" s="52">
        <v>7</v>
      </c>
      <c r="J25" s="52">
        <v>8</v>
      </c>
      <c r="K25" s="52">
        <v>9</v>
      </c>
      <c r="L25" s="52">
        <v>10</v>
      </c>
      <c r="M25" s="52">
        <v>11</v>
      </c>
      <c r="N25" s="52">
        <v>12</v>
      </c>
      <c r="O25" s="52">
        <v>1</v>
      </c>
      <c r="P25" s="52">
        <v>2</v>
      </c>
      <c r="Q25" s="52">
        <v>3</v>
      </c>
      <c r="R25" s="52">
        <v>4</v>
      </c>
      <c r="S25" s="52">
        <v>5</v>
      </c>
      <c r="T25" s="52">
        <v>6</v>
      </c>
      <c r="U25" s="52">
        <v>7</v>
      </c>
      <c r="V25" s="52">
        <v>8</v>
      </c>
      <c r="W25" s="52">
        <v>9</v>
      </c>
      <c r="X25" s="52">
        <v>10</v>
      </c>
      <c r="Y25" s="52">
        <v>11</v>
      </c>
      <c r="Z25" s="52">
        <v>12</v>
      </c>
    </row>
    <row r="26" spans="1:26" ht="14.25">
      <c r="A26" s="44" t="s">
        <v>187</v>
      </c>
      <c r="B26" s="45">
        <v>11098757.99</v>
      </c>
      <c r="C26" s="45">
        <v>16440897.169999998</v>
      </c>
      <c r="D26" s="45">
        <v>1613919.38</v>
      </c>
      <c r="E26" s="45">
        <v>16510665.27</v>
      </c>
      <c r="F26" s="45">
        <v>35689520.020000003</v>
      </c>
      <c r="G26" s="53">
        <v>13393617.860000001</v>
      </c>
      <c r="H26" s="45">
        <v>44464785.149999999</v>
      </c>
      <c r="I26" s="45">
        <v>-4923641.0999999996</v>
      </c>
      <c r="J26" s="45">
        <v>16369033.189999999</v>
      </c>
      <c r="K26" s="45">
        <v>11893603.300000001</v>
      </c>
      <c r="L26" s="45">
        <v>10865800.710000001</v>
      </c>
      <c r="M26" s="45"/>
      <c r="N26" s="45"/>
      <c r="O26" s="45">
        <v>13573929.220000001</v>
      </c>
      <c r="P26" s="45">
        <v>11840826.449999999</v>
      </c>
      <c r="Q26" s="45">
        <v>998564.06</v>
      </c>
      <c r="R26" s="45">
        <v>22287241.010000002</v>
      </c>
      <c r="S26" s="45">
        <v>254664.36</v>
      </c>
      <c r="T26" s="45">
        <v>19019094.829999998</v>
      </c>
      <c r="U26" s="45">
        <v>22883972.219999999</v>
      </c>
      <c r="V26" s="45">
        <v>34645.75</v>
      </c>
      <c r="W26" s="45">
        <v>1955182.73</v>
      </c>
      <c r="X26" s="45">
        <v>6368426.0300000003</v>
      </c>
      <c r="Y26" s="45">
        <v>4191113.52</v>
      </c>
      <c r="Z26" s="45">
        <v>4261409.2</v>
      </c>
    </row>
    <row r="27" spans="1:26" ht="14.25">
      <c r="A27" s="44" t="s">
        <v>188</v>
      </c>
      <c r="B27" s="45"/>
      <c r="C27" s="45">
        <v>0</v>
      </c>
      <c r="D27" s="45">
        <v>0</v>
      </c>
      <c r="E27" s="45">
        <v>0</v>
      </c>
      <c r="F27" s="45">
        <v>0</v>
      </c>
      <c r="G27" s="53">
        <v>0</v>
      </c>
      <c r="H27" s="45">
        <v>0</v>
      </c>
      <c r="I27" s="45">
        <v>0</v>
      </c>
      <c r="J27" s="45"/>
      <c r="K27" s="45"/>
      <c r="L27" s="45"/>
      <c r="M27" s="45"/>
      <c r="N27" s="45"/>
      <c r="O27" s="45">
        <v>0</v>
      </c>
      <c r="P27" s="45"/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/>
      <c r="W27" s="45"/>
      <c r="X27" s="45"/>
      <c r="Y27" s="45"/>
      <c r="Z27" s="45"/>
    </row>
    <row r="28" spans="1:26" ht="14.25">
      <c r="A28" s="44" t="s">
        <v>189</v>
      </c>
      <c r="B28" s="45">
        <v>320444.25</v>
      </c>
      <c r="C28" s="45">
        <v>31223.21</v>
      </c>
      <c r="D28" s="45">
        <v>148210.22</v>
      </c>
      <c r="E28" s="45">
        <v>4849.18</v>
      </c>
      <c r="F28" s="45">
        <v>98983.6</v>
      </c>
      <c r="G28" s="53">
        <v>94571.43</v>
      </c>
      <c r="H28" s="45">
        <v>77825.42</v>
      </c>
      <c r="I28" s="45">
        <v>39055</v>
      </c>
      <c r="J28" s="45">
        <v>29997.55</v>
      </c>
      <c r="K28" s="45">
        <v>156640.14000000001</v>
      </c>
      <c r="L28" s="45">
        <v>2865.96</v>
      </c>
      <c r="M28" s="45"/>
      <c r="N28" s="45"/>
      <c r="O28" s="45">
        <v>523853.39</v>
      </c>
      <c r="P28" s="45"/>
      <c r="Q28" s="45">
        <v>1499.18</v>
      </c>
      <c r="R28" s="45">
        <v>11742.48</v>
      </c>
      <c r="S28" s="45">
        <v>10</v>
      </c>
      <c r="T28" s="45">
        <v>16742.2</v>
      </c>
      <c r="U28" s="45">
        <v>38545</v>
      </c>
      <c r="V28" s="45">
        <v>29977.55</v>
      </c>
      <c r="W28" s="45">
        <v>156180.14000000001</v>
      </c>
      <c r="X28" s="45">
        <v>2780.96</v>
      </c>
      <c r="Y28" s="45">
        <v>12245</v>
      </c>
      <c r="Z28" s="45">
        <v>10279.34</v>
      </c>
    </row>
    <row r="29" spans="1:26" ht="14.25">
      <c r="A29" s="44" t="s">
        <v>190</v>
      </c>
      <c r="B29" s="45">
        <v>972606.14</v>
      </c>
      <c r="C29" s="45">
        <v>831008.40999999992</v>
      </c>
      <c r="D29" s="45">
        <v>135886.99</v>
      </c>
      <c r="E29" s="45">
        <v>546215.12</v>
      </c>
      <c r="F29" s="45">
        <v>1090922.3999999999</v>
      </c>
      <c r="G29" s="53">
        <v>1344355.9300000002</v>
      </c>
      <c r="H29" s="45">
        <v>1609057.08</v>
      </c>
      <c r="I29" s="45">
        <v>4417.08</v>
      </c>
      <c r="J29" s="45">
        <v>138962.62</v>
      </c>
      <c r="K29" s="45">
        <v>456754.64</v>
      </c>
      <c r="L29" s="45">
        <v>293706.18</v>
      </c>
      <c r="M29" s="45"/>
      <c r="N29" s="45"/>
      <c r="O29" s="45">
        <v>986240.63</v>
      </c>
      <c r="P29" s="45">
        <v>828857.85</v>
      </c>
      <c r="Q29" s="45">
        <v>70004.42</v>
      </c>
      <c r="R29" s="45">
        <v>476661.05</v>
      </c>
      <c r="S29" s="45">
        <v>1091308.71</v>
      </c>
      <c r="T29" s="45">
        <v>1332479.75</v>
      </c>
      <c r="U29" s="45">
        <v>1606000.9400000002</v>
      </c>
      <c r="V29" s="45">
        <v>4523.63</v>
      </c>
      <c r="W29" s="45">
        <v>147795.4</v>
      </c>
      <c r="X29" s="45">
        <v>445984.5</v>
      </c>
      <c r="Y29" s="45">
        <v>294362.71000000002</v>
      </c>
      <c r="Z29" s="45">
        <v>299018.21000000002</v>
      </c>
    </row>
    <row r="30" spans="1:26" ht="57">
      <c r="A30" s="46" t="s">
        <v>191</v>
      </c>
      <c r="B30" s="45">
        <v>416831.21</v>
      </c>
      <c r="C30" s="45">
        <v>356405.38</v>
      </c>
      <c r="D30" s="45">
        <v>58682.130000000005</v>
      </c>
      <c r="E30" s="45">
        <v>234092.2</v>
      </c>
      <c r="F30" s="45">
        <v>467706.63</v>
      </c>
      <c r="G30" s="53">
        <v>576485.99</v>
      </c>
      <c r="H30" s="45">
        <v>689770.15</v>
      </c>
      <c r="I30" s="45">
        <v>2220.25</v>
      </c>
      <c r="J30" s="45">
        <v>59555.41</v>
      </c>
      <c r="K30" s="45">
        <v>195751.98</v>
      </c>
      <c r="L30" s="45">
        <v>125874.07</v>
      </c>
      <c r="M30" s="45"/>
      <c r="N30" s="45"/>
      <c r="O30" s="45">
        <v>422933.49</v>
      </c>
      <c r="P30" s="45">
        <v>355224.79</v>
      </c>
      <c r="Q30" s="45">
        <v>30001.899999999998</v>
      </c>
      <c r="R30" s="45">
        <v>204451.77</v>
      </c>
      <c r="S30" s="45">
        <v>467703.73</v>
      </c>
      <c r="T30" s="45">
        <v>571075.11</v>
      </c>
      <c r="U30" s="45">
        <v>688600.97</v>
      </c>
      <c r="V30" s="45">
        <v>1938.7</v>
      </c>
      <c r="W30" s="45">
        <v>63340.800000000003</v>
      </c>
      <c r="X30" s="45">
        <v>191136.21</v>
      </c>
      <c r="Y30" s="45">
        <v>126155.44</v>
      </c>
      <c r="Z30" s="45">
        <v>128150.65</v>
      </c>
    </row>
    <row r="31" spans="1:26" ht="14.25">
      <c r="A31" s="44" t="s">
        <v>192</v>
      </c>
      <c r="B31" s="45"/>
      <c r="C31" s="45">
        <v>15103.5</v>
      </c>
      <c r="D31" s="45">
        <v>0</v>
      </c>
      <c r="E31" s="45">
        <v>0</v>
      </c>
      <c r="F31" s="45">
        <v>145855.31</v>
      </c>
      <c r="G31" s="53">
        <v>2593.5</v>
      </c>
      <c r="H31" s="45">
        <v>186289.19</v>
      </c>
      <c r="I31" s="45">
        <v>2545</v>
      </c>
      <c r="J31" s="45"/>
      <c r="K31" s="45">
        <v>55797.25</v>
      </c>
      <c r="L31" s="45">
        <v>31133.39</v>
      </c>
      <c r="M31" s="45"/>
      <c r="N31" s="45"/>
      <c r="O31" s="45">
        <v>15103.5</v>
      </c>
      <c r="P31" s="45"/>
      <c r="Q31" s="45">
        <v>0</v>
      </c>
      <c r="R31" s="45">
        <v>145855.31</v>
      </c>
      <c r="S31" s="45">
        <v>0</v>
      </c>
      <c r="T31" s="45">
        <v>0</v>
      </c>
      <c r="U31" s="45">
        <v>186692.34</v>
      </c>
      <c r="V31" s="45"/>
      <c r="W31" s="45"/>
      <c r="X31" s="45">
        <v>86930.63</v>
      </c>
      <c r="Y31" s="45"/>
      <c r="Z31" s="45"/>
    </row>
    <row r="32" spans="1:26" ht="14.25">
      <c r="A32" s="44" t="s">
        <v>193</v>
      </c>
      <c r="B32" s="45"/>
      <c r="C32" s="45">
        <v>0</v>
      </c>
      <c r="D32" s="45">
        <v>0</v>
      </c>
      <c r="E32" s="45">
        <v>0</v>
      </c>
      <c r="F32" s="45">
        <v>530848.55000000005</v>
      </c>
      <c r="G32" s="53">
        <v>0</v>
      </c>
      <c r="H32" s="45">
        <v>0</v>
      </c>
      <c r="I32" s="45">
        <v>0</v>
      </c>
      <c r="J32" s="45"/>
      <c r="K32" s="45"/>
      <c r="L32" s="45">
        <v>530848.55000000005</v>
      </c>
      <c r="M32" s="45"/>
      <c r="N32" s="45"/>
      <c r="O32" s="45">
        <v>0</v>
      </c>
      <c r="P32" s="45"/>
      <c r="Q32" s="45">
        <v>0</v>
      </c>
      <c r="R32" s="45">
        <v>530848.55000000005</v>
      </c>
      <c r="S32" s="45">
        <v>0</v>
      </c>
      <c r="T32" s="45">
        <v>0</v>
      </c>
      <c r="U32" s="45">
        <v>0</v>
      </c>
      <c r="V32" s="45"/>
      <c r="W32" s="45"/>
      <c r="X32" s="45">
        <v>530848.55000000005</v>
      </c>
      <c r="Y32" s="45"/>
      <c r="Z32" s="45"/>
    </row>
    <row r="33" spans="1:26" ht="14.25">
      <c r="A33" s="44" t="s">
        <v>194</v>
      </c>
      <c r="B33" s="47"/>
      <c r="C33" s="45">
        <v>0</v>
      </c>
      <c r="D33" s="45">
        <v>0</v>
      </c>
      <c r="E33" s="45">
        <v>0</v>
      </c>
      <c r="F33" s="45">
        <v>0</v>
      </c>
      <c r="G33" s="53">
        <v>0</v>
      </c>
      <c r="H33" s="45">
        <v>0</v>
      </c>
      <c r="I33" s="45">
        <v>0</v>
      </c>
      <c r="J33" s="47"/>
      <c r="K33" s="47"/>
      <c r="L33" s="47"/>
      <c r="M33" s="47"/>
      <c r="N33" s="47"/>
      <c r="O33" s="45">
        <v>0</v>
      </c>
      <c r="P33" s="47"/>
      <c r="Q33" s="45">
        <v>0</v>
      </c>
      <c r="R33" s="45">
        <v>0</v>
      </c>
      <c r="S33" s="45">
        <v>0</v>
      </c>
      <c r="T33" s="45">
        <v>0</v>
      </c>
      <c r="U33" s="45">
        <v>0</v>
      </c>
      <c r="V33" s="47"/>
      <c r="W33" s="47"/>
      <c r="X33" s="47"/>
      <c r="Y33" s="47"/>
      <c r="Z33" s="47"/>
    </row>
    <row r="34" spans="1:26" ht="14.25">
      <c r="A34" s="44" t="s">
        <v>195</v>
      </c>
      <c r="B34" s="47"/>
      <c r="C34" s="45">
        <v>3000</v>
      </c>
      <c r="D34" s="45">
        <v>0</v>
      </c>
      <c r="E34" s="45">
        <v>0</v>
      </c>
      <c r="F34" s="45">
        <v>5880</v>
      </c>
      <c r="G34" s="53">
        <v>420</v>
      </c>
      <c r="H34" s="45">
        <v>6600</v>
      </c>
      <c r="I34" s="45">
        <v>0</v>
      </c>
      <c r="J34" s="47"/>
      <c r="K34" s="47">
        <v>5340</v>
      </c>
      <c r="L34" s="47"/>
      <c r="M34" s="47"/>
      <c r="N34" s="47"/>
      <c r="O34" s="45">
        <v>3000</v>
      </c>
      <c r="P34" s="47"/>
      <c r="Q34" s="45">
        <v>0</v>
      </c>
      <c r="R34" s="45">
        <v>5880</v>
      </c>
      <c r="S34" s="45">
        <v>420</v>
      </c>
      <c r="T34" s="45">
        <v>6600</v>
      </c>
      <c r="U34" s="45">
        <v>0</v>
      </c>
      <c r="V34" s="47"/>
      <c r="W34" s="47">
        <v>5340</v>
      </c>
      <c r="X34" s="47"/>
      <c r="Y34" s="47"/>
      <c r="Z34" s="47">
        <v>1800</v>
      </c>
    </row>
    <row r="35" spans="1:26" ht="14.25">
      <c r="A35" s="44" t="s">
        <v>196</v>
      </c>
      <c r="B35" s="48"/>
      <c r="C35" s="45">
        <v>0</v>
      </c>
      <c r="D35" s="45">
        <v>0</v>
      </c>
      <c r="E35" s="45">
        <v>0</v>
      </c>
      <c r="F35" s="45">
        <v>1790873.44</v>
      </c>
      <c r="G35" s="53">
        <v>0</v>
      </c>
      <c r="H35" s="45">
        <v>0</v>
      </c>
      <c r="I35" s="45">
        <v>0</v>
      </c>
      <c r="J35" s="48"/>
      <c r="K35" s="48"/>
      <c r="L35" s="48">
        <v>1609175.61</v>
      </c>
      <c r="M35" s="48"/>
      <c r="N35" s="48"/>
      <c r="O35" s="45">
        <v>0</v>
      </c>
      <c r="P35" s="48"/>
      <c r="Q35" s="45">
        <v>0</v>
      </c>
      <c r="R35" s="45">
        <v>1790873.44</v>
      </c>
      <c r="S35" s="45">
        <v>0</v>
      </c>
      <c r="T35" s="45">
        <v>0</v>
      </c>
      <c r="U35" s="45">
        <v>0</v>
      </c>
      <c r="V35" s="48"/>
      <c r="W35" s="48"/>
      <c r="X35" s="48">
        <v>1609175.61</v>
      </c>
      <c r="Y35" s="48"/>
      <c r="Z35" s="48">
        <v>181697.83</v>
      </c>
    </row>
    <row r="36" spans="1:26" ht="14.25">
      <c r="A36" s="44" t="s">
        <v>197</v>
      </c>
      <c r="B36" s="45">
        <v>274880.8</v>
      </c>
      <c r="C36" s="45">
        <v>24031.14</v>
      </c>
      <c r="D36" s="45">
        <v>140406.39999999999</v>
      </c>
      <c r="E36" s="45">
        <v>162127.09000000003</v>
      </c>
      <c r="F36" s="45">
        <v>81609.73</v>
      </c>
      <c r="G36" s="53">
        <v>376274.61</v>
      </c>
      <c r="H36" s="45">
        <v>85139.57</v>
      </c>
      <c r="I36" s="45">
        <v>335761.41000000003</v>
      </c>
      <c r="J36" s="45">
        <v>202550.39</v>
      </c>
      <c r="K36" s="45">
        <v>154015.67999999999</v>
      </c>
      <c r="L36" s="45">
        <v>168592.67</v>
      </c>
      <c r="M36" s="45"/>
      <c r="N36" s="45"/>
      <c r="O36" s="45">
        <v>298911.94</v>
      </c>
      <c r="P36" s="45">
        <v>198534.39999999999</v>
      </c>
      <c r="Q36" s="45">
        <v>86461.6</v>
      </c>
      <c r="R36" s="45">
        <v>79578.649999999994</v>
      </c>
      <c r="S36" s="45">
        <v>358627.6</v>
      </c>
      <c r="T36" s="45">
        <v>94898.3</v>
      </c>
      <c r="U36" s="45">
        <v>349525.64</v>
      </c>
      <c r="V36" s="45">
        <v>205469.61</v>
      </c>
      <c r="W36" s="45">
        <v>250984.3</v>
      </c>
      <c r="X36" s="45">
        <v>160224.29999999999</v>
      </c>
      <c r="Y36" s="45">
        <v>155483.4</v>
      </c>
      <c r="Z36" s="45">
        <v>167378.4</v>
      </c>
    </row>
    <row r="37" spans="1:26" ht="14.25">
      <c r="A37" s="44" t="s">
        <v>198</v>
      </c>
      <c r="B37" s="45">
        <v>425868.27</v>
      </c>
      <c r="C37" s="45">
        <v>1746452.1</v>
      </c>
      <c r="D37" s="45">
        <v>608173.19999999995</v>
      </c>
      <c r="E37" s="45">
        <v>343155.19</v>
      </c>
      <c r="F37" s="45">
        <v>422169.73</v>
      </c>
      <c r="G37" s="53">
        <v>598772.80000000005</v>
      </c>
      <c r="H37" s="45">
        <v>467643.7</v>
      </c>
      <c r="I37" s="45">
        <v>1261135.08</v>
      </c>
      <c r="J37" s="45">
        <v>990034.44</v>
      </c>
      <c r="K37" s="45">
        <v>816349.87</v>
      </c>
      <c r="L37" s="45">
        <v>682779.04</v>
      </c>
      <c r="M37" s="45"/>
      <c r="N37" s="45"/>
      <c r="O37" s="45">
        <v>442956.14</v>
      </c>
      <c r="P37" s="45">
        <v>1689388.05</v>
      </c>
      <c r="Q37" s="45">
        <v>653955.61</v>
      </c>
      <c r="R37" s="45">
        <v>343302.95</v>
      </c>
      <c r="S37" s="45">
        <v>430545.42</v>
      </c>
      <c r="T37" s="45">
        <v>1220958.6100000001</v>
      </c>
      <c r="U37" s="45">
        <v>728933.56</v>
      </c>
      <c r="V37" s="45">
        <v>1005092.21</v>
      </c>
      <c r="W37" s="45">
        <v>997037.26</v>
      </c>
      <c r="X37" s="45">
        <v>821860.25</v>
      </c>
      <c r="Y37" s="45">
        <v>672459.86</v>
      </c>
      <c r="Z37" s="45">
        <v>543201.81999999995</v>
      </c>
    </row>
    <row r="38" spans="1:26" ht="14.25">
      <c r="A38" s="44" t="s">
        <v>199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4.25">
      <c r="A39" s="44" t="s">
        <v>200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4.25">
      <c r="A40" s="44" t="s">
        <v>202</v>
      </c>
      <c r="B40" s="45">
        <v>277887.46999999997</v>
      </c>
      <c r="C40" s="45">
        <v>237603.58</v>
      </c>
      <c r="D40" s="45">
        <v>39121.42</v>
      </c>
      <c r="E40" s="45">
        <v>156061.46</v>
      </c>
      <c r="F40" s="45">
        <v>311758.71000000002</v>
      </c>
      <c r="G40" s="53">
        <v>384324</v>
      </c>
      <c r="H40" s="45">
        <v>459846.76</v>
      </c>
      <c r="I40" s="45">
        <v>1480.1599999999999</v>
      </c>
      <c r="J40" s="45">
        <v>39703.599999999999</v>
      </c>
      <c r="K40" s="45">
        <v>130501.32</v>
      </c>
      <c r="L40" s="45">
        <v>83916.05</v>
      </c>
      <c r="M40" s="45"/>
      <c r="N40" s="45"/>
      <c r="O40" s="45">
        <v>281955.65000000002</v>
      </c>
      <c r="P40" s="45">
        <v>236816.53</v>
      </c>
      <c r="Q40" s="45">
        <v>20001.259999999998</v>
      </c>
      <c r="R40" s="45">
        <v>136255.47</v>
      </c>
      <c r="S40" s="45">
        <v>311802.49</v>
      </c>
      <c r="T40" s="45">
        <v>380716.74</v>
      </c>
      <c r="U40" s="45">
        <v>459067.32</v>
      </c>
      <c r="V40" s="45">
        <v>1292.46</v>
      </c>
      <c r="W40" s="45">
        <v>42227.25</v>
      </c>
      <c r="X40" s="45">
        <v>127424.14</v>
      </c>
      <c r="Y40" s="45">
        <v>84103.63</v>
      </c>
      <c r="Z40" s="45">
        <v>85433.78</v>
      </c>
    </row>
    <row r="41" spans="1:26" ht="14.25">
      <c r="A41" s="44" t="s">
        <v>13</v>
      </c>
      <c r="B41" s="51">
        <f t="shared" ref="B41:Z41" si="1">SUM(B26:B40)</f>
        <v>13787276.130000003</v>
      </c>
      <c r="C41" s="51">
        <f t="shared" si="1"/>
        <v>19685724.489999998</v>
      </c>
      <c r="D41" s="51">
        <f t="shared" si="1"/>
        <v>2744399.7399999993</v>
      </c>
      <c r="E41" s="51">
        <f t="shared" si="1"/>
        <v>17957165.510000002</v>
      </c>
      <c r="F41" s="51">
        <f t="shared" si="1"/>
        <v>40636128.119999997</v>
      </c>
      <c r="G41" s="51">
        <f t="shared" si="1"/>
        <v>16771416.120000001</v>
      </c>
      <c r="H41" s="51">
        <f t="shared" si="1"/>
        <v>48046957.019999996</v>
      </c>
      <c r="I41" s="51">
        <f t="shared" si="1"/>
        <v>-3277027.1199999992</v>
      </c>
      <c r="J41" s="51">
        <f t="shared" si="1"/>
        <v>17829837.200000003</v>
      </c>
      <c r="K41" s="51">
        <f t="shared" si="1"/>
        <v>13864754.180000002</v>
      </c>
      <c r="L41" s="51">
        <f t="shared" si="1"/>
        <v>14394692.230000004</v>
      </c>
      <c r="M41" s="51">
        <f t="shared" si="1"/>
        <v>0</v>
      </c>
      <c r="N41" s="51">
        <f t="shared" si="1"/>
        <v>0</v>
      </c>
      <c r="O41" s="51">
        <f t="shared" si="1"/>
        <v>16548883.960000003</v>
      </c>
      <c r="P41" s="51">
        <f t="shared" si="1"/>
        <v>15149648.069999998</v>
      </c>
      <c r="Q41" s="51">
        <f t="shared" si="1"/>
        <v>1860488.03</v>
      </c>
      <c r="R41" s="51">
        <f t="shared" si="1"/>
        <v>26012690.68</v>
      </c>
      <c r="S41" s="51">
        <f t="shared" si="1"/>
        <v>2915082.3099999996</v>
      </c>
      <c r="T41" s="51">
        <f t="shared" si="1"/>
        <v>22642565.539999995</v>
      </c>
      <c r="U41" s="51">
        <f t="shared" si="1"/>
        <v>26941337.989999998</v>
      </c>
      <c r="V41" s="51">
        <f t="shared" si="1"/>
        <v>1282939.9099999999</v>
      </c>
      <c r="W41" s="51">
        <f t="shared" si="1"/>
        <v>3618087.88</v>
      </c>
      <c r="X41" s="51">
        <f t="shared" si="1"/>
        <v>10344791.180000002</v>
      </c>
      <c r="Y41" s="51">
        <f t="shared" si="1"/>
        <v>5535923.5600000005</v>
      </c>
      <c r="Z41" s="51">
        <f t="shared" si="1"/>
        <v>5678369.2300000014</v>
      </c>
    </row>
    <row r="45" spans="1:26" ht="31.5">
      <c r="A45" s="382" t="s">
        <v>214</v>
      </c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382"/>
      <c r="P45" s="382"/>
      <c r="Q45" s="382"/>
      <c r="R45" s="382"/>
      <c r="S45" s="382"/>
      <c r="T45" s="382"/>
      <c r="U45" s="382"/>
      <c r="V45" s="382"/>
      <c r="W45" s="382"/>
      <c r="X45" s="382"/>
      <c r="Y45" s="382"/>
      <c r="Z45" s="382"/>
    </row>
    <row r="46" spans="1:26" ht="14.25">
      <c r="A46" s="383" t="s">
        <v>183</v>
      </c>
      <c r="B46" s="383" t="s">
        <v>205</v>
      </c>
      <c r="C46" s="385" t="s">
        <v>206</v>
      </c>
      <c r="D46" s="386"/>
      <c r="E46" s="385" t="s">
        <v>207</v>
      </c>
      <c r="F46" s="386"/>
      <c r="G46" s="385" t="s">
        <v>208</v>
      </c>
      <c r="H46" s="386"/>
      <c r="I46" s="383" t="s">
        <v>67</v>
      </c>
      <c r="M46" s="378" t="s">
        <v>183</v>
      </c>
      <c r="N46" s="378" t="s">
        <v>205</v>
      </c>
      <c r="O46" s="378" t="s">
        <v>211</v>
      </c>
      <c r="P46" s="378"/>
      <c r="Q46" s="378" t="s">
        <v>212</v>
      </c>
      <c r="R46" s="378"/>
      <c r="S46" s="378" t="s">
        <v>213</v>
      </c>
      <c r="T46" s="378"/>
      <c r="U46" s="378" t="s">
        <v>67</v>
      </c>
    </row>
    <row r="47" spans="1:26" ht="14.25">
      <c r="A47" s="384"/>
      <c r="B47" s="384"/>
      <c r="C47" s="43" t="s">
        <v>209</v>
      </c>
      <c r="D47" s="43" t="s">
        <v>210</v>
      </c>
      <c r="E47" s="43" t="s">
        <v>209</v>
      </c>
      <c r="F47" s="43" t="s">
        <v>210</v>
      </c>
      <c r="G47" s="43" t="s">
        <v>209</v>
      </c>
      <c r="H47" s="43" t="s">
        <v>210</v>
      </c>
      <c r="I47" s="384"/>
      <c r="M47" s="378"/>
      <c r="N47" s="378"/>
      <c r="O47" s="43" t="s">
        <v>209</v>
      </c>
      <c r="P47" s="43" t="s">
        <v>210</v>
      </c>
      <c r="Q47" s="43" t="s">
        <v>209</v>
      </c>
      <c r="R47" s="43" t="s">
        <v>210</v>
      </c>
      <c r="S47" s="43" t="s">
        <v>209</v>
      </c>
      <c r="T47" s="43" t="s">
        <v>210</v>
      </c>
      <c r="U47" s="378"/>
    </row>
    <row r="48" spans="1:26" ht="14.25">
      <c r="A48" s="44" t="s">
        <v>187</v>
      </c>
      <c r="B48" s="54">
        <f t="shared" ref="B48:B62" si="2">B10</f>
        <v>607357.68999999994</v>
      </c>
      <c r="C48" s="54" t="e">
        <f t="shared" ref="C48:C62" si="3">LOOKUP($N$2,$C$4:$N$4,C10:N10)</f>
        <v>#N/A</v>
      </c>
      <c r="D48" s="54">
        <f t="shared" ref="D48:D62" si="4">SUM(C10:N10)</f>
        <v>2883667.97</v>
      </c>
      <c r="E48" s="54" t="e">
        <f t="shared" ref="E48:E62" si="5">LOOKUP($N$2,$O$4:$Z$4,O10:Z10)</f>
        <v>#N/A</v>
      </c>
      <c r="F48" s="54">
        <f t="shared" ref="F48:F62" si="6">SUM(O10:P10)</f>
        <v>583710</v>
      </c>
      <c r="G48" s="54" t="e">
        <f>C48-E48</f>
        <v>#N/A</v>
      </c>
      <c r="H48" s="54">
        <f>D48-F48</f>
        <v>2299957.9700000002</v>
      </c>
      <c r="I48" s="54">
        <f>B48+D48-F48</f>
        <v>2907315.66</v>
      </c>
      <c r="M48" s="44" t="s">
        <v>187</v>
      </c>
      <c r="N48" s="54">
        <f t="shared" ref="N48:N61" si="7">E28</f>
        <v>4849.18</v>
      </c>
      <c r="O48" s="54" t="e">
        <f t="shared" ref="O48:O61" si="8">LOOKUP($N$2,$C$22:$N$22,F28:Q28)</f>
        <v>#N/A</v>
      </c>
      <c r="P48" s="54">
        <f t="shared" ref="P48:P61" si="9">SUM(F28:Q28)</f>
        <v>1025291.67</v>
      </c>
      <c r="Q48" s="54" t="e">
        <f t="shared" ref="Q48:Q62" si="10">LOOKUP($N$2,$C$22:$N$22,R28:AC28)</f>
        <v>#N/A</v>
      </c>
      <c r="R48" s="54">
        <f t="shared" ref="R48:R62" si="11">SUM(R28:AC28)</f>
        <v>278502.67</v>
      </c>
      <c r="S48" s="54" t="e">
        <f>O48-Q48</f>
        <v>#N/A</v>
      </c>
      <c r="T48" s="54">
        <f>P48-R48</f>
        <v>746789</v>
      </c>
      <c r="U48" s="54">
        <f>N48+P48-R48</f>
        <v>751638.18000000017</v>
      </c>
    </row>
    <row r="49" spans="1:21" ht="14.25">
      <c r="A49" s="44" t="s">
        <v>188</v>
      </c>
      <c r="B49" s="54">
        <f t="shared" si="2"/>
        <v>416631.43</v>
      </c>
      <c r="C49" s="54" t="e">
        <f t="shared" si="3"/>
        <v>#N/A</v>
      </c>
      <c r="D49" s="54">
        <f t="shared" si="4"/>
        <v>2090006.82</v>
      </c>
      <c r="E49" s="54" t="e">
        <f t="shared" si="5"/>
        <v>#N/A</v>
      </c>
      <c r="F49" s="54">
        <f t="shared" si="6"/>
        <v>414489.58</v>
      </c>
      <c r="G49" s="54" t="e">
        <f t="shared" ref="G49:H62" si="12">C49-E49</f>
        <v>#N/A</v>
      </c>
      <c r="H49" s="54">
        <f t="shared" si="12"/>
        <v>1675517.24</v>
      </c>
      <c r="I49" s="54">
        <f t="shared" ref="I49:I62" si="13">B49+D49-F49</f>
        <v>2092148.67</v>
      </c>
      <c r="M49" s="44" t="s">
        <v>188</v>
      </c>
      <c r="N49" s="54">
        <f t="shared" si="7"/>
        <v>546215.12</v>
      </c>
      <c r="O49" s="54" t="e">
        <f t="shared" si="8"/>
        <v>#N/A</v>
      </c>
      <c r="P49" s="54">
        <f t="shared" si="9"/>
        <v>6823278.8299999991</v>
      </c>
      <c r="Q49" s="54" t="e">
        <f t="shared" si="10"/>
        <v>#N/A</v>
      </c>
      <c r="R49" s="54">
        <f t="shared" si="11"/>
        <v>5698134.9000000004</v>
      </c>
      <c r="S49" s="54" t="e">
        <f t="shared" ref="S49:T62" si="14">O49-Q49</f>
        <v>#N/A</v>
      </c>
      <c r="T49" s="54">
        <f t="shared" si="14"/>
        <v>1125143.9299999988</v>
      </c>
      <c r="U49" s="54">
        <f t="shared" ref="U49:U62" si="15">N49+P49-R49</f>
        <v>1671359.0499999989</v>
      </c>
    </row>
    <row r="50" spans="1:21" ht="14.25">
      <c r="A50" s="44" t="s">
        <v>189</v>
      </c>
      <c r="B50" s="54">
        <f t="shared" si="2"/>
        <v>0</v>
      </c>
      <c r="C50" s="54" t="e">
        <f t="shared" si="3"/>
        <v>#N/A</v>
      </c>
      <c r="D50" s="54">
        <f t="shared" si="4"/>
        <v>1061697.1000000001</v>
      </c>
      <c r="E50" s="54" t="e">
        <f t="shared" si="5"/>
        <v>#N/A</v>
      </c>
      <c r="F50" s="54">
        <f t="shared" si="6"/>
        <v>0</v>
      </c>
      <c r="G50" s="54" t="e">
        <f t="shared" si="12"/>
        <v>#N/A</v>
      </c>
      <c r="H50" s="54">
        <f t="shared" si="12"/>
        <v>1061697.1000000001</v>
      </c>
      <c r="I50" s="54">
        <f t="shared" si="13"/>
        <v>1061697.1000000001</v>
      </c>
      <c r="M50" s="44" t="s">
        <v>189</v>
      </c>
      <c r="N50" s="54">
        <f t="shared" si="7"/>
        <v>234092.2</v>
      </c>
      <c r="O50" s="54" t="e">
        <f t="shared" si="8"/>
        <v>#N/A</v>
      </c>
      <c r="P50" s="54">
        <f t="shared" si="9"/>
        <v>2925524.6599999997</v>
      </c>
      <c r="Q50" s="54" t="e">
        <f t="shared" si="10"/>
        <v>#N/A</v>
      </c>
      <c r="R50" s="54">
        <f t="shared" si="11"/>
        <v>2442553.38</v>
      </c>
      <c r="S50" s="54" t="e">
        <f t="shared" si="14"/>
        <v>#N/A</v>
      </c>
      <c r="T50" s="54">
        <f t="shared" si="14"/>
        <v>482971.2799999998</v>
      </c>
      <c r="U50" s="54">
        <f t="shared" si="15"/>
        <v>717063.48</v>
      </c>
    </row>
    <row r="51" spans="1:21" ht="14.25">
      <c r="A51" s="44" t="s">
        <v>190</v>
      </c>
      <c r="B51" s="54">
        <f t="shared" si="2"/>
        <v>0</v>
      </c>
      <c r="C51" s="54" t="e">
        <f t="shared" si="3"/>
        <v>#N/A</v>
      </c>
      <c r="D51" s="54">
        <f t="shared" si="4"/>
        <v>0</v>
      </c>
      <c r="E51" s="54" t="e">
        <f t="shared" si="5"/>
        <v>#N/A</v>
      </c>
      <c r="F51" s="54">
        <f t="shared" si="6"/>
        <v>0</v>
      </c>
      <c r="G51" s="54" t="e">
        <f t="shared" si="12"/>
        <v>#N/A</v>
      </c>
      <c r="H51" s="54">
        <f t="shared" si="12"/>
        <v>0</v>
      </c>
      <c r="I51" s="54">
        <f t="shared" si="13"/>
        <v>0</v>
      </c>
      <c r="M51" s="44" t="s">
        <v>190</v>
      </c>
      <c r="N51" s="54">
        <f t="shared" si="7"/>
        <v>0</v>
      </c>
      <c r="O51" s="54" t="e">
        <f t="shared" si="8"/>
        <v>#N/A</v>
      </c>
      <c r="P51" s="54">
        <f t="shared" si="9"/>
        <v>439317.14</v>
      </c>
      <c r="Q51" s="54" t="e">
        <f t="shared" si="10"/>
        <v>#N/A</v>
      </c>
      <c r="R51" s="54">
        <f t="shared" si="11"/>
        <v>419478.28</v>
      </c>
      <c r="S51" s="54" t="e">
        <f t="shared" si="14"/>
        <v>#N/A</v>
      </c>
      <c r="T51" s="54">
        <f t="shared" si="14"/>
        <v>19838.859999999986</v>
      </c>
      <c r="U51" s="54">
        <f t="shared" si="15"/>
        <v>19838.859999999986</v>
      </c>
    </row>
    <row r="52" spans="1:21" ht="57">
      <c r="A52" s="46" t="s">
        <v>191</v>
      </c>
      <c r="B52" s="54">
        <f t="shared" si="2"/>
        <v>0</v>
      </c>
      <c r="C52" s="54" t="e">
        <f t="shared" si="3"/>
        <v>#N/A</v>
      </c>
      <c r="D52" s="54">
        <f t="shared" si="4"/>
        <v>900</v>
      </c>
      <c r="E52" s="54" t="e">
        <f t="shared" si="5"/>
        <v>#N/A</v>
      </c>
      <c r="F52" s="54">
        <f t="shared" si="6"/>
        <v>0</v>
      </c>
      <c r="G52" s="54" t="e">
        <f t="shared" si="12"/>
        <v>#N/A</v>
      </c>
      <c r="H52" s="54">
        <f t="shared" si="12"/>
        <v>900</v>
      </c>
      <c r="I52" s="54">
        <f t="shared" si="13"/>
        <v>900</v>
      </c>
      <c r="M52" s="46" t="s">
        <v>191</v>
      </c>
      <c r="N52" s="54">
        <f t="shared" si="7"/>
        <v>0</v>
      </c>
      <c r="O52" s="54" t="e">
        <f t="shared" si="8"/>
        <v>#N/A</v>
      </c>
      <c r="P52" s="54">
        <f t="shared" si="9"/>
        <v>1061697.1000000001</v>
      </c>
      <c r="Q52" s="54" t="e">
        <f t="shared" si="10"/>
        <v>#N/A</v>
      </c>
      <c r="R52" s="54">
        <f t="shared" si="11"/>
        <v>1061697.1000000001</v>
      </c>
      <c r="S52" s="54" t="e">
        <f t="shared" si="14"/>
        <v>#N/A</v>
      </c>
      <c r="T52" s="54">
        <f t="shared" si="14"/>
        <v>0</v>
      </c>
      <c r="U52" s="54">
        <f t="shared" si="15"/>
        <v>0</v>
      </c>
    </row>
    <row r="53" spans="1:21" ht="14.25">
      <c r="A53" s="44" t="s">
        <v>192</v>
      </c>
      <c r="B53" s="54">
        <f t="shared" si="2"/>
        <v>0</v>
      </c>
      <c r="C53" s="54" t="e">
        <f t="shared" si="3"/>
        <v>#N/A</v>
      </c>
      <c r="D53" s="54">
        <f t="shared" si="4"/>
        <v>3443767.8200000003</v>
      </c>
      <c r="E53" s="54" t="e">
        <f t="shared" si="5"/>
        <v>#N/A</v>
      </c>
      <c r="F53" s="54">
        <f t="shared" si="6"/>
        <v>0</v>
      </c>
      <c r="G53" s="54" t="e">
        <f t="shared" si="12"/>
        <v>#N/A</v>
      </c>
      <c r="H53" s="54">
        <f t="shared" si="12"/>
        <v>3443767.8200000003</v>
      </c>
      <c r="I53" s="54">
        <f t="shared" si="13"/>
        <v>3443767.8200000003</v>
      </c>
      <c r="M53" s="44" t="s">
        <v>192</v>
      </c>
      <c r="N53" s="54">
        <f t="shared" si="7"/>
        <v>0</v>
      </c>
      <c r="O53" s="54" t="e">
        <f t="shared" si="8"/>
        <v>#N/A</v>
      </c>
      <c r="P53" s="54">
        <f t="shared" si="9"/>
        <v>0</v>
      </c>
      <c r="Q53" s="54" t="e">
        <f t="shared" si="10"/>
        <v>#N/A</v>
      </c>
      <c r="R53" s="54">
        <f t="shared" si="11"/>
        <v>0</v>
      </c>
      <c r="S53" s="54" t="e">
        <f t="shared" si="14"/>
        <v>#N/A</v>
      </c>
      <c r="T53" s="54">
        <f t="shared" si="14"/>
        <v>0</v>
      </c>
      <c r="U53" s="54">
        <f t="shared" si="15"/>
        <v>0</v>
      </c>
    </row>
    <row r="54" spans="1:21" ht="14.25">
      <c r="A54" s="44" t="s">
        <v>193</v>
      </c>
      <c r="B54" s="54">
        <f t="shared" si="2"/>
        <v>141601.18</v>
      </c>
      <c r="C54" s="54" t="e">
        <f t="shared" si="3"/>
        <v>#N/A</v>
      </c>
      <c r="D54" s="54">
        <f t="shared" si="4"/>
        <v>2149417.4</v>
      </c>
      <c r="E54" s="54" t="e">
        <f t="shared" si="5"/>
        <v>#N/A</v>
      </c>
      <c r="F54" s="54">
        <f t="shared" si="6"/>
        <v>310707.02999999997</v>
      </c>
      <c r="G54" s="54" t="e">
        <f t="shared" si="12"/>
        <v>#N/A</v>
      </c>
      <c r="H54" s="54">
        <f t="shared" si="12"/>
        <v>1838710.3699999999</v>
      </c>
      <c r="I54" s="54">
        <f t="shared" si="13"/>
        <v>1980311.55</v>
      </c>
      <c r="M54" s="44" t="s">
        <v>193</v>
      </c>
      <c r="N54" s="54">
        <f t="shared" si="7"/>
        <v>0</v>
      </c>
      <c r="O54" s="54" t="e">
        <f t="shared" si="8"/>
        <v>#N/A</v>
      </c>
      <c r="P54" s="54">
        <f t="shared" si="9"/>
        <v>21240</v>
      </c>
      <c r="Q54" s="54" t="e">
        <f t="shared" si="10"/>
        <v>#N/A</v>
      </c>
      <c r="R54" s="54">
        <f t="shared" si="11"/>
        <v>20040</v>
      </c>
      <c r="S54" s="54" t="e">
        <f t="shared" si="14"/>
        <v>#N/A</v>
      </c>
      <c r="T54" s="54">
        <f t="shared" si="14"/>
        <v>1200</v>
      </c>
      <c r="U54" s="54">
        <f t="shared" si="15"/>
        <v>1200</v>
      </c>
    </row>
    <row r="55" spans="1:21" ht="14.25">
      <c r="A55" s="44" t="s">
        <v>194</v>
      </c>
      <c r="B55" s="54">
        <f t="shared" si="2"/>
        <v>-181955.82</v>
      </c>
      <c r="C55" s="54" t="e">
        <f t="shared" si="3"/>
        <v>#N/A</v>
      </c>
      <c r="D55" s="54">
        <f t="shared" si="4"/>
        <v>13638679.52</v>
      </c>
      <c r="E55" s="54" t="e">
        <f t="shared" si="5"/>
        <v>#N/A</v>
      </c>
      <c r="F55" s="54">
        <f t="shared" si="6"/>
        <v>3374138.5300000003</v>
      </c>
      <c r="G55" s="54" t="e">
        <f t="shared" si="12"/>
        <v>#N/A</v>
      </c>
      <c r="H55" s="54">
        <f t="shared" si="12"/>
        <v>10264540.989999998</v>
      </c>
      <c r="I55" s="54">
        <f t="shared" si="13"/>
        <v>10082585.169999998</v>
      </c>
      <c r="M55" s="44" t="s">
        <v>194</v>
      </c>
      <c r="N55" s="54">
        <f t="shared" si="7"/>
        <v>0</v>
      </c>
      <c r="O55" s="54" t="e">
        <f t="shared" si="8"/>
        <v>#N/A</v>
      </c>
      <c r="P55" s="54">
        <f t="shared" si="9"/>
        <v>3400049.05</v>
      </c>
      <c r="Q55" s="54" t="e">
        <f t="shared" si="10"/>
        <v>#N/A</v>
      </c>
      <c r="R55" s="54">
        <f t="shared" si="11"/>
        <v>3581746.88</v>
      </c>
      <c r="S55" s="54" t="e">
        <f t="shared" si="14"/>
        <v>#N/A</v>
      </c>
      <c r="T55" s="54">
        <f t="shared" si="14"/>
        <v>-181697.83000000007</v>
      </c>
      <c r="U55" s="54">
        <f t="shared" si="15"/>
        <v>-181697.83000000007</v>
      </c>
    </row>
    <row r="56" spans="1:21" ht="14.25">
      <c r="A56" s="44" t="s">
        <v>195</v>
      </c>
      <c r="B56" s="54">
        <f t="shared" si="2"/>
        <v>0</v>
      </c>
      <c r="C56" s="54" t="e">
        <f t="shared" si="3"/>
        <v>#N/A</v>
      </c>
      <c r="D56" s="54">
        <f t="shared" si="4"/>
        <v>0</v>
      </c>
      <c r="E56" s="54" t="e">
        <f t="shared" si="5"/>
        <v>#N/A</v>
      </c>
      <c r="F56" s="54">
        <f t="shared" si="6"/>
        <v>0</v>
      </c>
      <c r="G56" s="54" t="e">
        <f t="shared" si="12"/>
        <v>#N/A</v>
      </c>
      <c r="H56" s="54">
        <f t="shared" si="12"/>
        <v>0</v>
      </c>
      <c r="I56" s="54">
        <f t="shared" si="13"/>
        <v>0</v>
      </c>
      <c r="M56" s="44" t="s">
        <v>195</v>
      </c>
      <c r="N56" s="54">
        <f t="shared" si="7"/>
        <v>162127.09000000003</v>
      </c>
      <c r="O56" s="54" t="e">
        <f t="shared" si="8"/>
        <v>#N/A</v>
      </c>
      <c r="P56" s="54">
        <f t="shared" si="9"/>
        <v>1987851.9999999998</v>
      </c>
      <c r="Q56" s="54" t="e">
        <f t="shared" si="10"/>
        <v>#N/A</v>
      </c>
      <c r="R56" s="54">
        <f t="shared" si="11"/>
        <v>1822170.2</v>
      </c>
      <c r="S56" s="54" t="e">
        <f t="shared" si="14"/>
        <v>#N/A</v>
      </c>
      <c r="T56" s="54">
        <f t="shared" si="14"/>
        <v>165681.79999999981</v>
      </c>
      <c r="U56" s="54">
        <f t="shared" si="15"/>
        <v>327808.8899999999</v>
      </c>
    </row>
    <row r="57" spans="1:21" ht="14.25">
      <c r="A57" s="44" t="s">
        <v>196</v>
      </c>
      <c r="B57" s="54">
        <f t="shared" si="2"/>
        <v>0</v>
      </c>
      <c r="C57" s="54" t="e">
        <f t="shared" si="3"/>
        <v>#N/A</v>
      </c>
      <c r="D57" s="54">
        <f t="shared" si="4"/>
        <v>0</v>
      </c>
      <c r="E57" s="54" t="e">
        <f t="shared" si="5"/>
        <v>#N/A</v>
      </c>
      <c r="F57" s="54">
        <f t="shared" si="6"/>
        <v>0</v>
      </c>
      <c r="G57" s="54" t="e">
        <f t="shared" si="12"/>
        <v>#N/A</v>
      </c>
      <c r="H57" s="54">
        <f t="shared" si="12"/>
        <v>0</v>
      </c>
      <c r="I57" s="54">
        <f t="shared" si="13"/>
        <v>0</v>
      </c>
      <c r="M57" s="44" t="s">
        <v>196</v>
      </c>
      <c r="N57" s="54">
        <f t="shared" si="7"/>
        <v>343155.19</v>
      </c>
      <c r="O57" s="54" t="e">
        <f t="shared" si="8"/>
        <v>#N/A</v>
      </c>
      <c r="P57" s="54">
        <f t="shared" si="9"/>
        <v>8025184.46</v>
      </c>
      <c r="Q57" s="54" t="e">
        <f t="shared" si="10"/>
        <v>#N/A</v>
      </c>
      <c r="R57" s="54">
        <f t="shared" si="11"/>
        <v>6763391.9400000004</v>
      </c>
      <c r="S57" s="54" t="e">
        <f t="shared" si="14"/>
        <v>#N/A</v>
      </c>
      <c r="T57" s="54">
        <f t="shared" si="14"/>
        <v>1261792.5199999996</v>
      </c>
      <c r="U57" s="54">
        <f t="shared" si="15"/>
        <v>1604947.71</v>
      </c>
    </row>
    <row r="58" spans="1:21" ht="14.25">
      <c r="A58" s="44" t="s">
        <v>197</v>
      </c>
      <c r="B58" s="54">
        <f t="shared" si="2"/>
        <v>-1234934.69</v>
      </c>
      <c r="C58" s="54" t="e">
        <f t="shared" si="3"/>
        <v>#N/A</v>
      </c>
      <c r="D58" s="54">
        <f t="shared" si="4"/>
        <v>1925400.91</v>
      </c>
      <c r="E58" s="54" t="e">
        <f t="shared" si="5"/>
        <v>#N/A</v>
      </c>
      <c r="F58" s="54">
        <f t="shared" si="6"/>
        <v>389140</v>
      </c>
      <c r="G58" s="54" t="e">
        <f t="shared" si="12"/>
        <v>#N/A</v>
      </c>
      <c r="H58" s="54">
        <f t="shared" si="12"/>
        <v>1536260.91</v>
      </c>
      <c r="I58" s="54">
        <f t="shared" si="13"/>
        <v>301326.21999999997</v>
      </c>
      <c r="M58" s="44" t="s">
        <v>197</v>
      </c>
      <c r="N58" s="54">
        <f t="shared" si="7"/>
        <v>0</v>
      </c>
      <c r="O58" s="54" t="e">
        <f t="shared" si="8"/>
        <v>#N/A</v>
      </c>
      <c r="P58" s="54">
        <f t="shared" si="9"/>
        <v>0</v>
      </c>
      <c r="Q58" s="54" t="e">
        <f t="shared" si="10"/>
        <v>#N/A</v>
      </c>
      <c r="R58" s="54">
        <f t="shared" si="11"/>
        <v>0</v>
      </c>
      <c r="S58" s="54" t="e">
        <f t="shared" si="14"/>
        <v>#N/A</v>
      </c>
      <c r="T58" s="54">
        <f t="shared" si="14"/>
        <v>0</v>
      </c>
      <c r="U58" s="54">
        <f t="shared" si="15"/>
        <v>0</v>
      </c>
    </row>
    <row r="59" spans="1:21" ht="14.25">
      <c r="A59" s="44" t="s">
        <v>198</v>
      </c>
      <c r="B59" s="54">
        <f t="shared" si="2"/>
        <v>20320289.109999999</v>
      </c>
      <c r="C59" s="54" t="e">
        <f t="shared" si="3"/>
        <v>#N/A</v>
      </c>
      <c r="D59" s="54">
        <f t="shared" si="4"/>
        <v>110951185.45</v>
      </c>
      <c r="E59" s="54" t="e">
        <f t="shared" si="5"/>
        <v>#N/A</v>
      </c>
      <c r="F59" s="54">
        <f t="shared" si="6"/>
        <v>25891175.150000006</v>
      </c>
      <c r="G59" s="54" t="e">
        <f t="shared" si="12"/>
        <v>#N/A</v>
      </c>
      <c r="H59" s="54">
        <f t="shared" si="12"/>
        <v>85060010.299999997</v>
      </c>
      <c r="I59" s="54">
        <f t="shared" si="13"/>
        <v>105380299.41</v>
      </c>
      <c r="M59" s="44" t="s">
        <v>198</v>
      </c>
      <c r="N59" s="54">
        <f t="shared" si="7"/>
        <v>0</v>
      </c>
      <c r="O59" s="54" t="e">
        <f t="shared" si="8"/>
        <v>#N/A</v>
      </c>
      <c r="P59" s="54">
        <f t="shared" si="9"/>
        <v>0</v>
      </c>
      <c r="Q59" s="54" t="e">
        <f t="shared" si="10"/>
        <v>#N/A</v>
      </c>
      <c r="R59" s="54">
        <f t="shared" si="11"/>
        <v>0</v>
      </c>
      <c r="S59" s="54" t="e">
        <f t="shared" si="14"/>
        <v>#N/A</v>
      </c>
      <c r="T59" s="54">
        <f t="shared" si="14"/>
        <v>0</v>
      </c>
      <c r="U59" s="54">
        <f t="shared" si="15"/>
        <v>0</v>
      </c>
    </row>
    <row r="60" spans="1:21" ht="14.25">
      <c r="A60" s="44" t="s">
        <v>199</v>
      </c>
      <c r="B60" s="54">
        <f t="shared" si="2"/>
        <v>0</v>
      </c>
      <c r="C60" s="54" t="e">
        <f t="shared" si="3"/>
        <v>#N/A</v>
      </c>
      <c r="D60" s="54">
        <f t="shared" si="4"/>
        <v>0</v>
      </c>
      <c r="E60" s="54" t="e">
        <f t="shared" si="5"/>
        <v>#N/A</v>
      </c>
      <c r="F60" s="54">
        <f t="shared" si="6"/>
        <v>0</v>
      </c>
      <c r="G60" s="54" t="e">
        <f t="shared" si="12"/>
        <v>#N/A</v>
      </c>
      <c r="H60" s="54">
        <f t="shared" si="12"/>
        <v>0</v>
      </c>
      <c r="I60" s="54">
        <f t="shared" si="13"/>
        <v>0</v>
      </c>
      <c r="M60" s="44" t="s">
        <v>199</v>
      </c>
      <c r="N60" s="54">
        <f t="shared" si="7"/>
        <v>156061.46</v>
      </c>
      <c r="O60" s="54" t="e">
        <f t="shared" si="8"/>
        <v>#N/A</v>
      </c>
      <c r="P60" s="54">
        <f t="shared" si="9"/>
        <v>1950304.04</v>
      </c>
      <c r="Q60" s="54" t="e">
        <f t="shared" si="10"/>
        <v>#N/A</v>
      </c>
      <c r="R60" s="54">
        <f t="shared" si="11"/>
        <v>1628323.28</v>
      </c>
      <c r="S60" s="54" t="e">
        <f t="shared" si="14"/>
        <v>#N/A</v>
      </c>
      <c r="T60" s="54">
        <f t="shared" si="14"/>
        <v>321980.76</v>
      </c>
      <c r="U60" s="54">
        <f t="shared" si="15"/>
        <v>478042.22</v>
      </c>
    </row>
    <row r="61" spans="1:21" ht="14.25">
      <c r="A61" s="44" t="s">
        <v>200</v>
      </c>
      <c r="B61" s="54">
        <f t="shared" si="2"/>
        <v>0</v>
      </c>
      <c r="C61" s="54" t="e">
        <f t="shared" si="3"/>
        <v>#N/A</v>
      </c>
      <c r="D61" s="54">
        <f t="shared" si="4"/>
        <v>0</v>
      </c>
      <c r="E61" s="54" t="e">
        <f t="shared" si="5"/>
        <v>#N/A</v>
      </c>
      <c r="F61" s="54">
        <f t="shared" si="6"/>
        <v>0</v>
      </c>
      <c r="G61" s="54" t="e">
        <f t="shared" si="12"/>
        <v>#N/A</v>
      </c>
      <c r="H61" s="54">
        <f t="shared" si="12"/>
        <v>0</v>
      </c>
      <c r="I61" s="54">
        <f t="shared" si="13"/>
        <v>0</v>
      </c>
      <c r="M61" s="44" t="s">
        <v>200</v>
      </c>
      <c r="N61" s="54">
        <f t="shared" si="7"/>
        <v>17957165.510000002</v>
      </c>
      <c r="O61" s="54" t="e">
        <f t="shared" si="8"/>
        <v>#N/A</v>
      </c>
      <c r="P61" s="54">
        <f t="shared" si="9"/>
        <v>181825777.81</v>
      </c>
      <c r="Q61" s="54" t="e">
        <f t="shared" si="10"/>
        <v>#N/A</v>
      </c>
      <c r="R61" s="54">
        <f t="shared" si="11"/>
        <v>104971788.28</v>
      </c>
      <c r="S61" s="54" t="e">
        <f t="shared" si="14"/>
        <v>#N/A</v>
      </c>
      <c r="T61" s="54">
        <f t="shared" si="14"/>
        <v>76853989.530000001</v>
      </c>
      <c r="U61" s="54">
        <f t="shared" si="15"/>
        <v>94811155.039999992</v>
      </c>
    </row>
    <row r="62" spans="1:21" ht="14.25">
      <c r="A62" s="44" t="s">
        <v>202</v>
      </c>
      <c r="B62" s="54" t="str">
        <f t="shared" si="2"/>
        <v>期初数</v>
      </c>
      <c r="C62" s="54" t="e">
        <f t="shared" si="3"/>
        <v>#N/A</v>
      </c>
      <c r="D62" s="54">
        <f t="shared" si="4"/>
        <v>0</v>
      </c>
      <c r="E62" s="54" t="e">
        <f t="shared" si="5"/>
        <v>#N/A</v>
      </c>
      <c r="F62" s="54">
        <f t="shared" si="6"/>
        <v>0</v>
      </c>
      <c r="G62" s="54" t="e">
        <f t="shared" si="12"/>
        <v>#N/A</v>
      </c>
      <c r="H62" s="54">
        <f t="shared" si="12"/>
        <v>0</v>
      </c>
      <c r="I62" s="54" t="e">
        <f t="shared" si="13"/>
        <v>#VALUE!</v>
      </c>
      <c r="M62" s="44" t="s">
        <v>202</v>
      </c>
      <c r="N62" s="54">
        <f t="shared" ref="N62" si="16">E42</f>
        <v>0</v>
      </c>
      <c r="O62" s="54" t="e">
        <f t="shared" ref="O62" si="17">LOOKUP($N$2,$C$22:$N$22,F42:Q42)</f>
        <v>#N/A</v>
      </c>
      <c r="P62" s="54">
        <f t="shared" ref="P62" si="18">SUM(F42:Q42)</f>
        <v>0</v>
      </c>
      <c r="Q62" s="54" t="e">
        <f t="shared" si="10"/>
        <v>#N/A</v>
      </c>
      <c r="R62" s="54">
        <f t="shared" si="11"/>
        <v>0</v>
      </c>
      <c r="S62" s="54" t="e">
        <f t="shared" si="14"/>
        <v>#N/A</v>
      </c>
      <c r="T62" s="54">
        <f t="shared" si="14"/>
        <v>0</v>
      </c>
      <c r="U62" s="54">
        <f t="shared" si="15"/>
        <v>0</v>
      </c>
    </row>
    <row r="63" spans="1:21" ht="14.25">
      <c r="A63" s="44" t="s">
        <v>13</v>
      </c>
      <c r="B63" s="54">
        <f>SUM(B48:B62)</f>
        <v>20068988.899999999</v>
      </c>
      <c r="C63" s="54" t="e">
        <f>SUM(C48:C62)</f>
        <v>#N/A</v>
      </c>
      <c r="D63" s="54">
        <f t="shared" ref="D63:I63" si="19">SUM(D48:D62)</f>
        <v>138144722.99000001</v>
      </c>
      <c r="E63" s="54" t="e">
        <f t="shared" si="19"/>
        <v>#N/A</v>
      </c>
      <c r="F63" s="54">
        <f t="shared" si="19"/>
        <v>30963360.290000007</v>
      </c>
      <c r="G63" s="54" t="e">
        <f t="shared" si="19"/>
        <v>#N/A</v>
      </c>
      <c r="H63" s="54">
        <f t="shared" si="19"/>
        <v>107181362.69999999</v>
      </c>
      <c r="I63" s="54" t="e">
        <f t="shared" si="19"/>
        <v>#VALUE!</v>
      </c>
      <c r="M63" s="44" t="s">
        <v>13</v>
      </c>
      <c r="N63" s="54">
        <f>SUM(N48:N62)</f>
        <v>19403665.75</v>
      </c>
      <c r="O63" s="54" t="e">
        <f>SUM(O48:O62)</f>
        <v>#N/A</v>
      </c>
      <c r="P63" s="54">
        <f t="shared" ref="P63:U63" si="20">SUM(P48:P62)</f>
        <v>209485516.75999999</v>
      </c>
      <c r="Q63" s="54" t="e">
        <f t="shared" ref="Q63" si="21">LOOKUP($N$2,$C$22:$N$22,R45:AC45)</f>
        <v>#N/A</v>
      </c>
      <c r="R63" s="54">
        <f t="shared" ref="R63" si="22">SUM(R45:AC45)</f>
        <v>0</v>
      </c>
      <c r="S63" s="54" t="e">
        <f t="shared" si="20"/>
        <v>#N/A</v>
      </c>
      <c r="T63" s="54">
        <f t="shared" si="20"/>
        <v>80797689.849999994</v>
      </c>
      <c r="U63" s="54">
        <f t="shared" si="20"/>
        <v>100201355.59999999</v>
      </c>
    </row>
  </sheetData>
  <protectedRanges>
    <protectedRange sqref="B6:Z20" name="区域1"/>
    <protectedRange sqref="B26:Z40" name="区域1_1"/>
  </protectedRanges>
  <mergeCells count="23">
    <mergeCell ref="A1:Z1"/>
    <mergeCell ref="A46:A47"/>
    <mergeCell ref="B46:B47"/>
    <mergeCell ref="C46:D46"/>
    <mergeCell ref="E46:F46"/>
    <mergeCell ref="G46:H46"/>
    <mergeCell ref="I46:I47"/>
    <mergeCell ref="M46:M47"/>
    <mergeCell ref="N46:N47"/>
    <mergeCell ref="A2:Z2"/>
    <mergeCell ref="A4:A5"/>
    <mergeCell ref="B4:B5"/>
    <mergeCell ref="C4:N4"/>
    <mergeCell ref="O4:Z4"/>
    <mergeCell ref="U46:U47"/>
    <mergeCell ref="A45:Z45"/>
    <mergeCell ref="A24:A25"/>
    <mergeCell ref="B24:B25"/>
    <mergeCell ref="O46:P46"/>
    <mergeCell ref="Q46:R46"/>
    <mergeCell ref="S46:T46"/>
    <mergeCell ref="C24:N24"/>
    <mergeCell ref="O24:Z24"/>
  </mergeCells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67" workbookViewId="0">
      <selection activeCell="H12" sqref="H12"/>
    </sheetView>
  </sheetViews>
  <sheetFormatPr defaultRowHeight="13.5"/>
  <cols>
    <col min="1" max="16384" width="9" style="55"/>
  </cols>
  <sheetData>
    <row r="1" spans="1:14">
      <c r="A1" s="388" t="s">
        <v>273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90"/>
    </row>
    <row r="2" spans="1:14" ht="39.75" customHeight="1" thickBot="1">
      <c r="A2" s="391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3"/>
    </row>
    <row r="3" spans="1:14" ht="25.5">
      <c r="A3" s="398" t="s">
        <v>216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</row>
    <row r="4" spans="1:14" ht="31.5">
      <c r="A4" s="56"/>
      <c r="B4" s="56"/>
      <c r="C4" s="56"/>
      <c r="D4" s="57"/>
      <c r="E4" s="56"/>
      <c r="F4" s="58"/>
      <c r="G4" s="57"/>
      <c r="H4" s="57"/>
      <c r="I4" s="56"/>
      <c r="J4" s="57"/>
      <c r="K4" s="56"/>
      <c r="L4" s="59" t="s">
        <v>217</v>
      </c>
      <c r="M4" s="57"/>
      <c r="N4" s="57"/>
    </row>
    <row r="5" spans="1:14" ht="14.25">
      <c r="A5" s="394"/>
      <c r="B5" s="44"/>
      <c r="C5" s="399" t="s">
        <v>218</v>
      </c>
      <c r="D5" s="400"/>
      <c r="E5" s="400"/>
      <c r="F5" s="400"/>
      <c r="G5" s="400"/>
      <c r="H5" s="400"/>
      <c r="I5" s="400"/>
      <c r="J5" s="401"/>
      <c r="K5" s="402" t="s">
        <v>219</v>
      </c>
      <c r="L5" s="402"/>
      <c r="M5" s="402"/>
      <c r="N5" s="403" t="s">
        <v>220</v>
      </c>
    </row>
    <row r="6" spans="1:14" ht="28.5">
      <c r="A6" s="394"/>
      <c r="B6" s="60" t="s">
        <v>221</v>
      </c>
      <c r="C6" s="60" t="s">
        <v>222</v>
      </c>
      <c r="D6" s="61" t="s">
        <v>223</v>
      </c>
      <c r="E6" s="60" t="s">
        <v>224</v>
      </c>
      <c r="F6" s="62" t="s">
        <v>225</v>
      </c>
      <c r="G6" s="61" t="s">
        <v>226</v>
      </c>
      <c r="H6" s="61" t="s">
        <v>227</v>
      </c>
      <c r="I6" s="60" t="s">
        <v>228</v>
      </c>
      <c r="J6" s="61" t="s">
        <v>229</v>
      </c>
      <c r="K6" s="60" t="s">
        <v>230</v>
      </c>
      <c r="L6" s="60" t="s">
        <v>231</v>
      </c>
      <c r="M6" s="61" t="s">
        <v>232</v>
      </c>
      <c r="N6" s="403"/>
    </row>
    <row r="7" spans="1:14" ht="28.5">
      <c r="A7" s="394" t="s">
        <v>233</v>
      </c>
      <c r="B7" s="63" t="s">
        <v>234</v>
      </c>
      <c r="C7" s="64">
        <v>103205.82203400003</v>
      </c>
      <c r="D7" s="65">
        <f t="shared" ref="D7:D18" si="0">C7/$C$18</f>
        <v>0.1946258212182177</v>
      </c>
      <c r="E7" s="64">
        <v>84096.527499999997</v>
      </c>
      <c r="F7" s="66">
        <f>C7-E7</f>
        <v>19109.29453400003</v>
      </c>
      <c r="G7" s="67">
        <f t="shared" ref="G7:G18" si="1">F7/$F$18</f>
        <v>0.2339614445793172</v>
      </c>
      <c r="H7" s="67">
        <f>F7/C7</f>
        <v>0.18515713704314746</v>
      </c>
      <c r="I7" s="68"/>
      <c r="J7" s="67">
        <f>(F7-I7)/C7</f>
        <v>0.18515713704314746</v>
      </c>
      <c r="K7" s="69">
        <v>92258.85388499999</v>
      </c>
      <c r="L7" s="69">
        <v>69582.16582900002</v>
      </c>
      <c r="M7" s="70">
        <f>(K7-L7)/K7</f>
        <v>0.24579416609994204</v>
      </c>
      <c r="N7" s="65">
        <f>H7-M7</f>
        <v>-6.0637029056794578E-2</v>
      </c>
    </row>
    <row r="8" spans="1:14" ht="14.25">
      <c r="A8" s="394"/>
      <c r="B8" s="63" t="s">
        <v>235</v>
      </c>
      <c r="C8" s="64">
        <v>81315.937567000001</v>
      </c>
      <c r="D8" s="65">
        <f t="shared" si="0"/>
        <v>0.15334581727272065</v>
      </c>
      <c r="E8" s="64">
        <v>68077.407700000011</v>
      </c>
      <c r="F8" s="66">
        <f t="shared" ref="F8:F64" si="2">C8-E8</f>
        <v>13238.52986699999</v>
      </c>
      <c r="G8" s="67">
        <f t="shared" si="1"/>
        <v>0.16208372142042723</v>
      </c>
      <c r="H8" s="67">
        <f t="shared" ref="H8:H64" si="3">F8/C8</f>
        <v>0.16280363066701589</v>
      </c>
      <c r="I8" s="68"/>
      <c r="J8" s="67">
        <f t="shared" ref="J8:J64" si="4">(F8-I8)/C8</f>
        <v>0.16280363066701589</v>
      </c>
      <c r="K8" s="69">
        <v>98796.453906999988</v>
      </c>
      <c r="L8" s="69">
        <v>80388.025662999993</v>
      </c>
      <c r="M8" s="70">
        <f t="shared" ref="M8:M64" si="5">(K8-L8)/K8</f>
        <v>0.18632681150001995</v>
      </c>
      <c r="N8" s="65">
        <f t="shared" ref="N8:N64" si="6">H8-M8</f>
        <v>-2.3523180833004059E-2</v>
      </c>
    </row>
    <row r="9" spans="1:14" ht="14.25">
      <c r="A9" s="394"/>
      <c r="B9" s="63" t="s">
        <v>236</v>
      </c>
      <c r="C9" s="64">
        <v>8771.115382</v>
      </c>
      <c r="D9" s="65">
        <f t="shared" si="0"/>
        <v>1.6540593355858457E-2</v>
      </c>
      <c r="E9" s="64">
        <v>7022.312049000001</v>
      </c>
      <c r="F9" s="66">
        <f t="shared" si="2"/>
        <v>1748.8033329999989</v>
      </c>
      <c r="G9" s="67">
        <f t="shared" si="1"/>
        <v>2.1411180477951382E-2</v>
      </c>
      <c r="H9" s="67">
        <f t="shared" si="3"/>
        <v>0.19938209188182343</v>
      </c>
      <c r="I9" s="68"/>
      <c r="J9" s="67">
        <f t="shared" si="4"/>
        <v>0.19938209188182343</v>
      </c>
      <c r="K9" s="69">
        <v>22943.205129999998</v>
      </c>
      <c r="L9" s="69">
        <v>16402.818839000003</v>
      </c>
      <c r="M9" s="70">
        <f t="shared" si="5"/>
        <v>0.28506855314857205</v>
      </c>
      <c r="N9" s="65">
        <f t="shared" si="6"/>
        <v>-8.5686461266748615E-2</v>
      </c>
    </row>
    <row r="10" spans="1:14" ht="28.5">
      <c r="A10" s="394"/>
      <c r="B10" s="63" t="s">
        <v>237</v>
      </c>
      <c r="C10" s="64">
        <v>39900.763247000003</v>
      </c>
      <c r="D10" s="65">
        <f t="shared" si="0"/>
        <v>7.524496836644276E-2</v>
      </c>
      <c r="E10" s="64">
        <v>34138.284726999998</v>
      </c>
      <c r="F10" s="66">
        <f t="shared" si="2"/>
        <v>5762.4785200000042</v>
      </c>
      <c r="G10" s="67">
        <f t="shared" si="1"/>
        <v>7.0551939868722977E-2</v>
      </c>
      <c r="H10" s="67">
        <f t="shared" si="3"/>
        <v>0.14442025793662644</v>
      </c>
      <c r="I10" s="68"/>
      <c r="J10" s="67">
        <f t="shared" si="4"/>
        <v>0.14442025793662644</v>
      </c>
      <c r="K10" s="69">
        <v>13706.864359000001</v>
      </c>
      <c r="L10" s="69">
        <v>11326.870497999998</v>
      </c>
      <c r="M10" s="70">
        <f t="shared" si="5"/>
        <v>0.17363518005759543</v>
      </c>
      <c r="N10" s="65">
        <f t="shared" si="6"/>
        <v>-2.9214922120968989E-2</v>
      </c>
    </row>
    <row r="11" spans="1:14" ht="14.25">
      <c r="A11" s="394"/>
      <c r="B11" s="63" t="s">
        <v>238</v>
      </c>
      <c r="C11" s="69">
        <v>0</v>
      </c>
      <c r="D11" s="65">
        <f t="shared" si="0"/>
        <v>0</v>
      </c>
      <c r="E11" s="69">
        <v>0</v>
      </c>
      <c r="F11" s="66">
        <f t="shared" si="2"/>
        <v>0</v>
      </c>
      <c r="G11" s="67">
        <f t="shared" si="1"/>
        <v>0</v>
      </c>
      <c r="H11" s="67" t="e">
        <f t="shared" si="3"/>
        <v>#DIV/0!</v>
      </c>
      <c r="I11" s="71"/>
      <c r="J11" s="67" t="e">
        <f t="shared" si="4"/>
        <v>#DIV/0!</v>
      </c>
      <c r="K11" s="69">
        <v>0</v>
      </c>
      <c r="L11" s="69">
        <v>0</v>
      </c>
      <c r="M11" s="70" t="e">
        <f t="shared" si="5"/>
        <v>#DIV/0!</v>
      </c>
      <c r="N11" s="65" t="e">
        <f t="shared" si="6"/>
        <v>#DIV/0!</v>
      </c>
    </row>
    <row r="12" spans="1:14" ht="14.25">
      <c r="A12" s="394"/>
      <c r="B12" s="63" t="s">
        <v>133</v>
      </c>
      <c r="C12" s="72">
        <v>382.29914800000006</v>
      </c>
      <c r="D12" s="65">
        <f t="shared" si="0"/>
        <v>7.2094077799228181E-4</v>
      </c>
      <c r="E12" s="72">
        <v>341.21603299999998</v>
      </c>
      <c r="F12" s="66">
        <f t="shared" si="2"/>
        <v>41.083115000000078</v>
      </c>
      <c r="G12" s="67">
        <f t="shared" si="1"/>
        <v>5.0299423226307042E-4</v>
      </c>
      <c r="H12" s="67">
        <f t="shared" si="3"/>
        <v>0.10746326591342566</v>
      </c>
      <c r="I12" s="71"/>
      <c r="J12" s="67">
        <f t="shared" si="4"/>
        <v>0.10746326591342566</v>
      </c>
      <c r="K12" s="69">
        <v>2884.1538460000002</v>
      </c>
      <c r="L12" s="69">
        <v>1890.9373800000001</v>
      </c>
      <c r="M12" s="70">
        <f t="shared" si="5"/>
        <v>0.34437014078755912</v>
      </c>
      <c r="N12" s="65">
        <f t="shared" si="6"/>
        <v>-0.23690687487413348</v>
      </c>
    </row>
    <row r="13" spans="1:14" ht="14.25">
      <c r="A13" s="394"/>
      <c r="B13" s="73" t="s">
        <v>239</v>
      </c>
      <c r="C13" s="69">
        <v>85209.621159000002</v>
      </c>
      <c r="D13" s="65">
        <f t="shared" si="0"/>
        <v>0.16068853643063061</v>
      </c>
      <c r="E13" s="74">
        <v>83281.62</v>
      </c>
      <c r="F13" s="66">
        <f t="shared" si="2"/>
        <v>1928.0011590000067</v>
      </c>
      <c r="G13" s="67">
        <f t="shared" si="1"/>
        <v>2.3605159023932742E-2</v>
      </c>
      <c r="H13" s="67">
        <f t="shared" si="3"/>
        <v>2.2626566493029968E-2</v>
      </c>
      <c r="I13" s="71"/>
      <c r="J13" s="67">
        <f t="shared" si="4"/>
        <v>2.2626566493029968E-2</v>
      </c>
      <c r="K13" s="69">
        <v>3477.857207</v>
      </c>
      <c r="L13" s="69">
        <v>2237.2718399999999</v>
      </c>
      <c r="M13" s="70">
        <f t="shared" si="5"/>
        <v>0.35670969023772231</v>
      </c>
      <c r="N13" s="65">
        <f t="shared" si="6"/>
        <v>-0.33408312374469235</v>
      </c>
    </row>
    <row r="14" spans="1:14" ht="14.25">
      <c r="A14" s="394"/>
      <c r="B14" s="73" t="s">
        <v>240</v>
      </c>
      <c r="C14" s="51">
        <f>C15+C16</f>
        <v>206221.28234899999</v>
      </c>
      <c r="D14" s="65">
        <f t="shared" si="0"/>
        <v>0.38889265778655108</v>
      </c>
      <c r="E14" s="51">
        <f>E15+E16</f>
        <v>166426.55866699998</v>
      </c>
      <c r="F14" s="66">
        <f t="shared" si="2"/>
        <v>39794.723682000011</v>
      </c>
      <c r="G14" s="67">
        <f t="shared" si="1"/>
        <v>0.48722002911776735</v>
      </c>
      <c r="H14" s="67">
        <f t="shared" si="3"/>
        <v>0.19297098354113199</v>
      </c>
      <c r="I14" s="51">
        <f>I15+I16</f>
        <v>0</v>
      </c>
      <c r="J14" s="67">
        <f t="shared" si="4"/>
        <v>0.19297098354113199</v>
      </c>
      <c r="K14" s="51">
        <f>K15+K16</f>
        <v>46571.509999999995</v>
      </c>
      <c r="L14" s="51">
        <f>L15+L16</f>
        <v>31367.72</v>
      </c>
      <c r="M14" s="70">
        <f t="shared" si="5"/>
        <v>0.32646117765990401</v>
      </c>
      <c r="N14" s="65">
        <f t="shared" si="6"/>
        <v>-0.13349019411877203</v>
      </c>
    </row>
    <row r="15" spans="1:14" ht="28.5">
      <c r="A15" s="394"/>
      <c r="B15" s="75" t="s">
        <v>241</v>
      </c>
      <c r="C15" s="64">
        <v>3432.6466299999997</v>
      </c>
      <c r="D15" s="65">
        <f t="shared" si="0"/>
        <v>6.4732943951127603E-3</v>
      </c>
      <c r="E15" s="64">
        <v>1980.7910179999999</v>
      </c>
      <c r="F15" s="66">
        <f t="shared" si="2"/>
        <v>1451.8556119999998</v>
      </c>
      <c r="G15" s="67">
        <f t="shared" si="1"/>
        <v>1.7775550829453143E-2</v>
      </c>
      <c r="H15" s="67">
        <f t="shared" si="3"/>
        <v>0.42295516215136886</v>
      </c>
      <c r="I15" s="49"/>
      <c r="J15" s="67">
        <f t="shared" si="4"/>
        <v>0.42295516215136886</v>
      </c>
      <c r="K15" s="76">
        <v>2612.52</v>
      </c>
      <c r="L15" s="76">
        <v>1120.47</v>
      </c>
      <c r="M15" s="70">
        <f t="shared" si="5"/>
        <v>0.57111524505075562</v>
      </c>
      <c r="N15" s="65">
        <f t="shared" si="6"/>
        <v>-0.14816008289938676</v>
      </c>
    </row>
    <row r="16" spans="1:14" ht="28.5">
      <c r="A16" s="394"/>
      <c r="B16" s="75" t="s">
        <v>242</v>
      </c>
      <c r="C16" s="64">
        <v>202788.63571899998</v>
      </c>
      <c r="D16" s="65">
        <f t="shared" si="0"/>
        <v>0.38241936339143828</v>
      </c>
      <c r="E16" s="64">
        <v>164445.76764899999</v>
      </c>
      <c r="F16" s="66">
        <f t="shared" si="2"/>
        <v>38342.868069999997</v>
      </c>
      <c r="G16" s="67">
        <f t="shared" si="1"/>
        <v>0.46944447828831404</v>
      </c>
      <c r="H16" s="67">
        <f t="shared" si="3"/>
        <v>0.18907799213724638</v>
      </c>
      <c r="I16" s="49"/>
      <c r="J16" s="67">
        <f t="shared" si="4"/>
        <v>0.18907799213724638</v>
      </c>
      <c r="K16" s="76">
        <v>43958.99</v>
      </c>
      <c r="L16" s="76">
        <v>30247.25</v>
      </c>
      <c r="M16" s="70">
        <f t="shared" si="5"/>
        <v>0.3119211792627628</v>
      </c>
      <c r="N16" s="65">
        <f t="shared" si="6"/>
        <v>-0.12284318712551642</v>
      </c>
    </row>
    <row r="17" spans="1:14" ht="14.25">
      <c r="A17" s="394"/>
      <c r="B17" s="63" t="s">
        <v>243</v>
      </c>
      <c r="C17" s="77">
        <v>5271.3174180000024</v>
      </c>
      <c r="D17" s="65">
        <f t="shared" si="0"/>
        <v>9.9406647915866852E-3</v>
      </c>
      <c r="E17" s="77">
        <v>5217.122100999999</v>
      </c>
      <c r="F17" s="66">
        <f t="shared" si="2"/>
        <v>54.195317000003342</v>
      </c>
      <c r="G17" s="67">
        <f t="shared" si="1"/>
        <v>6.6353127961865503E-4</v>
      </c>
      <c r="H17" s="67">
        <f t="shared" si="3"/>
        <v>1.0281171233388875E-2</v>
      </c>
      <c r="I17" s="49"/>
      <c r="J17" s="67">
        <f t="shared" si="4"/>
        <v>1.0281171233388875E-2</v>
      </c>
      <c r="K17" s="69"/>
      <c r="L17" s="69"/>
      <c r="M17" s="70" t="e">
        <f t="shared" si="5"/>
        <v>#DIV/0!</v>
      </c>
      <c r="N17" s="65" t="e">
        <f t="shared" si="6"/>
        <v>#DIV/0!</v>
      </c>
    </row>
    <row r="18" spans="1:14" ht="14.25">
      <c r="A18" s="394"/>
      <c r="B18" s="44" t="s">
        <v>244</v>
      </c>
      <c r="C18" s="51">
        <f>SUM(C7:C14,C17)</f>
        <v>530278.15830399992</v>
      </c>
      <c r="D18" s="65">
        <f t="shared" si="0"/>
        <v>1</v>
      </c>
      <c r="E18" s="51">
        <f>SUM(E7:E14,E17)</f>
        <v>448601.04877699993</v>
      </c>
      <c r="F18" s="66">
        <f t="shared" si="2"/>
        <v>81677.109526999993</v>
      </c>
      <c r="G18" s="67">
        <f t="shared" si="1"/>
        <v>1</v>
      </c>
      <c r="H18" s="67">
        <f t="shared" si="3"/>
        <v>0.15402691634184906</v>
      </c>
      <c r="I18" s="51">
        <f>SUM(I7:I14,I17)</f>
        <v>0</v>
      </c>
      <c r="J18" s="67">
        <f t="shared" si="4"/>
        <v>0.15402691634184906</v>
      </c>
      <c r="K18" s="51">
        <f>SUM(K7:K14,K17)</f>
        <v>280638.89833399997</v>
      </c>
      <c r="L18" s="51">
        <f>SUM(L7:L14,L17)</f>
        <v>213195.81004900002</v>
      </c>
      <c r="M18" s="70">
        <f t="shared" si="5"/>
        <v>0.24031981555433965</v>
      </c>
      <c r="N18" s="65">
        <f t="shared" si="6"/>
        <v>-8.6292899212490587E-2</v>
      </c>
    </row>
    <row r="19" spans="1:14" ht="14.25">
      <c r="A19" s="394" t="s">
        <v>245</v>
      </c>
      <c r="B19" s="63" t="s">
        <v>246</v>
      </c>
      <c r="C19" s="78"/>
      <c r="D19" s="65" t="e">
        <f t="shared" ref="D19:D34" si="7">C19/$C$34</f>
        <v>#DIV/0!</v>
      </c>
      <c r="E19" s="78"/>
      <c r="F19" s="66">
        <f t="shared" si="2"/>
        <v>0</v>
      </c>
      <c r="G19" s="67" t="e">
        <f t="shared" ref="G19:G34" si="8">F19/$F$34</f>
        <v>#DIV/0!</v>
      </c>
      <c r="H19" s="67" t="e">
        <f t="shared" si="3"/>
        <v>#DIV/0!</v>
      </c>
      <c r="I19" s="78"/>
      <c r="J19" s="67" t="e">
        <f t="shared" si="4"/>
        <v>#DIV/0!</v>
      </c>
      <c r="K19" s="78"/>
      <c r="L19" s="78"/>
      <c r="M19" s="70" t="e">
        <f t="shared" si="5"/>
        <v>#DIV/0!</v>
      </c>
      <c r="N19" s="65" t="e">
        <f t="shared" si="6"/>
        <v>#DIV/0!</v>
      </c>
    </row>
    <row r="20" spans="1:14" ht="14.25">
      <c r="A20" s="394"/>
      <c r="B20" s="63" t="s">
        <v>247</v>
      </c>
      <c r="C20" s="45"/>
      <c r="D20" s="65" t="e">
        <f t="shared" si="7"/>
        <v>#DIV/0!</v>
      </c>
      <c r="E20" s="78"/>
      <c r="F20" s="66">
        <f t="shared" si="2"/>
        <v>0</v>
      </c>
      <c r="G20" s="67" t="e">
        <f t="shared" si="8"/>
        <v>#DIV/0!</v>
      </c>
      <c r="H20" s="67" t="e">
        <f t="shared" si="3"/>
        <v>#DIV/0!</v>
      </c>
      <c r="I20" s="78"/>
      <c r="J20" s="67" t="e">
        <f t="shared" si="4"/>
        <v>#DIV/0!</v>
      </c>
      <c r="K20" s="78"/>
      <c r="L20" s="78"/>
      <c r="M20" s="70" t="e">
        <f t="shared" si="5"/>
        <v>#DIV/0!</v>
      </c>
      <c r="N20" s="65" t="e">
        <f t="shared" si="6"/>
        <v>#DIV/0!</v>
      </c>
    </row>
    <row r="21" spans="1:14" ht="14.25">
      <c r="A21" s="394"/>
      <c r="B21" s="79" t="s">
        <v>248</v>
      </c>
      <c r="C21" s="45"/>
      <c r="D21" s="65" t="e">
        <f t="shared" si="7"/>
        <v>#DIV/0!</v>
      </c>
      <c r="E21" s="78"/>
      <c r="F21" s="66">
        <f t="shared" si="2"/>
        <v>0</v>
      </c>
      <c r="G21" s="67" t="e">
        <f t="shared" si="8"/>
        <v>#DIV/0!</v>
      </c>
      <c r="H21" s="67" t="e">
        <f t="shared" si="3"/>
        <v>#DIV/0!</v>
      </c>
      <c r="I21" s="78"/>
      <c r="J21" s="67" t="e">
        <f t="shared" si="4"/>
        <v>#DIV/0!</v>
      </c>
      <c r="K21" s="78"/>
      <c r="L21" s="78"/>
      <c r="M21" s="70" t="e">
        <f t="shared" si="5"/>
        <v>#DIV/0!</v>
      </c>
      <c r="N21" s="65" t="e">
        <f t="shared" si="6"/>
        <v>#DIV/0!</v>
      </c>
    </row>
    <row r="22" spans="1:14" ht="14.25">
      <c r="A22" s="394"/>
      <c r="B22" s="79" t="s">
        <v>249</v>
      </c>
      <c r="C22" s="45"/>
      <c r="D22" s="65" t="e">
        <f t="shared" si="7"/>
        <v>#DIV/0!</v>
      </c>
      <c r="E22" s="78"/>
      <c r="F22" s="66">
        <f t="shared" si="2"/>
        <v>0</v>
      </c>
      <c r="G22" s="67" t="e">
        <f t="shared" si="8"/>
        <v>#DIV/0!</v>
      </c>
      <c r="H22" s="67" t="e">
        <f t="shared" si="3"/>
        <v>#DIV/0!</v>
      </c>
      <c r="I22" s="78"/>
      <c r="J22" s="67" t="e">
        <f t="shared" si="4"/>
        <v>#DIV/0!</v>
      </c>
      <c r="K22" s="78"/>
      <c r="L22" s="78"/>
      <c r="M22" s="70" t="e">
        <f t="shared" si="5"/>
        <v>#DIV/0!</v>
      </c>
      <c r="N22" s="65" t="e">
        <f t="shared" si="6"/>
        <v>#DIV/0!</v>
      </c>
    </row>
    <row r="23" spans="1:14" ht="14.25">
      <c r="A23" s="394"/>
      <c r="B23" s="79" t="s">
        <v>250</v>
      </c>
      <c r="C23" s="78"/>
      <c r="D23" s="65" t="e">
        <f t="shared" si="7"/>
        <v>#DIV/0!</v>
      </c>
      <c r="E23" s="78"/>
      <c r="F23" s="66">
        <f t="shared" si="2"/>
        <v>0</v>
      </c>
      <c r="G23" s="67" t="e">
        <f t="shared" si="8"/>
        <v>#DIV/0!</v>
      </c>
      <c r="H23" s="67" t="e">
        <f t="shared" si="3"/>
        <v>#DIV/0!</v>
      </c>
      <c r="I23" s="78"/>
      <c r="J23" s="67" t="e">
        <f t="shared" si="4"/>
        <v>#DIV/0!</v>
      </c>
      <c r="K23" s="78"/>
      <c r="L23" s="78"/>
      <c r="M23" s="70" t="e">
        <f t="shared" si="5"/>
        <v>#DIV/0!</v>
      </c>
      <c r="N23" s="65" t="e">
        <f t="shared" si="6"/>
        <v>#DIV/0!</v>
      </c>
    </row>
    <row r="24" spans="1:14" ht="14.25">
      <c r="A24" s="394"/>
      <c r="B24" s="63" t="s">
        <v>251</v>
      </c>
      <c r="C24" s="78"/>
      <c r="D24" s="65" t="e">
        <f t="shared" si="7"/>
        <v>#DIV/0!</v>
      </c>
      <c r="E24" s="78"/>
      <c r="F24" s="66">
        <f t="shared" si="2"/>
        <v>0</v>
      </c>
      <c r="G24" s="67" t="e">
        <f t="shared" si="8"/>
        <v>#DIV/0!</v>
      </c>
      <c r="H24" s="67" t="e">
        <f t="shared" si="3"/>
        <v>#DIV/0!</v>
      </c>
      <c r="I24" s="78"/>
      <c r="J24" s="67" t="e">
        <f t="shared" si="4"/>
        <v>#DIV/0!</v>
      </c>
      <c r="K24" s="78"/>
      <c r="L24" s="78"/>
      <c r="M24" s="70" t="e">
        <f t="shared" si="5"/>
        <v>#DIV/0!</v>
      </c>
      <c r="N24" s="65" t="e">
        <f t="shared" si="6"/>
        <v>#DIV/0!</v>
      </c>
    </row>
    <row r="25" spans="1:14" ht="14.25">
      <c r="A25" s="394"/>
      <c r="B25" s="63" t="s">
        <v>252</v>
      </c>
      <c r="C25" s="78"/>
      <c r="D25" s="65" t="e">
        <f t="shared" si="7"/>
        <v>#DIV/0!</v>
      </c>
      <c r="E25" s="78"/>
      <c r="F25" s="66">
        <f t="shared" si="2"/>
        <v>0</v>
      </c>
      <c r="G25" s="67" t="e">
        <f t="shared" si="8"/>
        <v>#DIV/0!</v>
      </c>
      <c r="H25" s="67" t="e">
        <f t="shared" si="3"/>
        <v>#DIV/0!</v>
      </c>
      <c r="I25" s="78"/>
      <c r="J25" s="67" t="e">
        <f t="shared" si="4"/>
        <v>#DIV/0!</v>
      </c>
      <c r="K25" s="78"/>
      <c r="L25" s="78"/>
      <c r="M25" s="70" t="e">
        <f t="shared" si="5"/>
        <v>#DIV/0!</v>
      </c>
      <c r="N25" s="65" t="e">
        <f t="shared" si="6"/>
        <v>#DIV/0!</v>
      </c>
    </row>
    <row r="26" spans="1:14" ht="14.25">
      <c r="A26" s="394"/>
      <c r="B26" s="63" t="s">
        <v>253</v>
      </c>
      <c r="C26" s="78"/>
      <c r="D26" s="65" t="e">
        <f t="shared" si="7"/>
        <v>#DIV/0!</v>
      </c>
      <c r="E26" s="78"/>
      <c r="F26" s="66">
        <f t="shared" si="2"/>
        <v>0</v>
      </c>
      <c r="G26" s="67" t="e">
        <f t="shared" si="8"/>
        <v>#DIV/0!</v>
      </c>
      <c r="H26" s="67" t="e">
        <f t="shared" si="3"/>
        <v>#DIV/0!</v>
      </c>
      <c r="I26" s="78"/>
      <c r="J26" s="67" t="e">
        <f t="shared" si="4"/>
        <v>#DIV/0!</v>
      </c>
      <c r="K26" s="78"/>
      <c r="L26" s="78"/>
      <c r="M26" s="70" t="e">
        <f t="shared" si="5"/>
        <v>#DIV/0!</v>
      </c>
      <c r="N26" s="65" t="e">
        <f t="shared" si="6"/>
        <v>#DIV/0!</v>
      </c>
    </row>
    <row r="27" spans="1:14" ht="14.25">
      <c r="A27" s="394"/>
      <c r="B27" s="63" t="s">
        <v>254</v>
      </c>
      <c r="C27" s="78"/>
      <c r="D27" s="65" t="e">
        <f t="shared" si="7"/>
        <v>#DIV/0!</v>
      </c>
      <c r="E27" s="78"/>
      <c r="F27" s="66">
        <f t="shared" si="2"/>
        <v>0</v>
      </c>
      <c r="G27" s="67" t="e">
        <f t="shared" si="8"/>
        <v>#DIV/0!</v>
      </c>
      <c r="H27" s="67" t="e">
        <f t="shared" si="3"/>
        <v>#DIV/0!</v>
      </c>
      <c r="I27" s="78"/>
      <c r="J27" s="67" t="e">
        <f t="shared" si="4"/>
        <v>#DIV/0!</v>
      </c>
      <c r="K27" s="78"/>
      <c r="L27" s="78"/>
      <c r="M27" s="70" t="e">
        <f t="shared" si="5"/>
        <v>#DIV/0!</v>
      </c>
      <c r="N27" s="65" t="e">
        <f t="shared" si="6"/>
        <v>#DIV/0!</v>
      </c>
    </row>
    <row r="28" spans="1:14" ht="14.25">
      <c r="A28" s="394"/>
      <c r="B28" s="63" t="s">
        <v>255</v>
      </c>
      <c r="C28" s="78"/>
      <c r="D28" s="65" t="e">
        <f t="shared" si="7"/>
        <v>#DIV/0!</v>
      </c>
      <c r="E28" s="78"/>
      <c r="F28" s="66">
        <f t="shared" si="2"/>
        <v>0</v>
      </c>
      <c r="G28" s="67" t="e">
        <f t="shared" si="8"/>
        <v>#DIV/0!</v>
      </c>
      <c r="H28" s="67" t="e">
        <f t="shared" si="3"/>
        <v>#DIV/0!</v>
      </c>
      <c r="I28" s="78"/>
      <c r="J28" s="67" t="e">
        <f t="shared" si="4"/>
        <v>#DIV/0!</v>
      </c>
      <c r="K28" s="78"/>
      <c r="L28" s="78"/>
      <c r="M28" s="70" t="e">
        <f t="shared" si="5"/>
        <v>#DIV/0!</v>
      </c>
      <c r="N28" s="65" t="e">
        <f t="shared" si="6"/>
        <v>#DIV/0!</v>
      </c>
    </row>
    <row r="29" spans="1:14" ht="14.25">
      <c r="A29" s="394"/>
      <c r="B29" s="73" t="s">
        <v>239</v>
      </c>
      <c r="C29" s="78"/>
      <c r="D29" s="65" t="e">
        <f t="shared" si="7"/>
        <v>#DIV/0!</v>
      </c>
      <c r="E29" s="78"/>
      <c r="F29" s="66">
        <f t="shared" si="2"/>
        <v>0</v>
      </c>
      <c r="G29" s="67" t="e">
        <f t="shared" si="8"/>
        <v>#DIV/0!</v>
      </c>
      <c r="H29" s="67" t="e">
        <f t="shared" si="3"/>
        <v>#DIV/0!</v>
      </c>
      <c r="I29" s="78"/>
      <c r="J29" s="67" t="e">
        <f t="shared" si="4"/>
        <v>#DIV/0!</v>
      </c>
      <c r="K29" s="78"/>
      <c r="L29" s="78"/>
      <c r="M29" s="70" t="e">
        <f t="shared" si="5"/>
        <v>#DIV/0!</v>
      </c>
      <c r="N29" s="65" t="e">
        <f t="shared" si="6"/>
        <v>#DIV/0!</v>
      </c>
    </row>
    <row r="30" spans="1:14" ht="14.25">
      <c r="A30" s="394"/>
      <c r="B30" s="73" t="s">
        <v>240</v>
      </c>
      <c r="C30" s="51">
        <f>C31+C32</f>
        <v>0</v>
      </c>
      <c r="D30" s="65" t="e">
        <f t="shared" si="7"/>
        <v>#DIV/0!</v>
      </c>
      <c r="E30" s="51">
        <f>E31+E32</f>
        <v>0</v>
      </c>
      <c r="F30" s="66">
        <f t="shared" si="2"/>
        <v>0</v>
      </c>
      <c r="G30" s="67" t="e">
        <f t="shared" si="8"/>
        <v>#DIV/0!</v>
      </c>
      <c r="H30" s="67" t="e">
        <f t="shared" si="3"/>
        <v>#DIV/0!</v>
      </c>
      <c r="I30" s="51">
        <f>I31+I32</f>
        <v>0</v>
      </c>
      <c r="J30" s="67" t="e">
        <f t="shared" si="4"/>
        <v>#DIV/0!</v>
      </c>
      <c r="K30" s="51">
        <f>K31+K32</f>
        <v>0</v>
      </c>
      <c r="L30" s="51">
        <f>L31+L32</f>
        <v>0</v>
      </c>
      <c r="M30" s="70" t="e">
        <f t="shared" si="5"/>
        <v>#DIV/0!</v>
      </c>
      <c r="N30" s="65" t="e">
        <f t="shared" si="6"/>
        <v>#DIV/0!</v>
      </c>
    </row>
    <row r="31" spans="1:14" ht="28.5">
      <c r="A31" s="394"/>
      <c r="B31" s="75" t="s">
        <v>241</v>
      </c>
      <c r="C31" s="78"/>
      <c r="D31" s="65" t="e">
        <f t="shared" si="7"/>
        <v>#DIV/0!</v>
      </c>
      <c r="E31" s="78"/>
      <c r="F31" s="66">
        <f t="shared" si="2"/>
        <v>0</v>
      </c>
      <c r="G31" s="67" t="e">
        <f t="shared" si="8"/>
        <v>#DIV/0!</v>
      </c>
      <c r="H31" s="67" t="e">
        <f t="shared" si="3"/>
        <v>#DIV/0!</v>
      </c>
      <c r="I31" s="78"/>
      <c r="J31" s="67" t="e">
        <f t="shared" si="4"/>
        <v>#DIV/0!</v>
      </c>
      <c r="K31" s="78"/>
      <c r="L31" s="78"/>
      <c r="M31" s="70" t="e">
        <f t="shared" si="5"/>
        <v>#DIV/0!</v>
      </c>
      <c r="N31" s="65" t="e">
        <f t="shared" si="6"/>
        <v>#DIV/0!</v>
      </c>
    </row>
    <row r="32" spans="1:14" ht="28.5">
      <c r="A32" s="394"/>
      <c r="B32" s="75" t="s">
        <v>242</v>
      </c>
      <c r="C32" s="76"/>
      <c r="D32" s="65" t="e">
        <f t="shared" si="7"/>
        <v>#DIV/0!</v>
      </c>
      <c r="E32" s="78"/>
      <c r="F32" s="66">
        <f t="shared" si="2"/>
        <v>0</v>
      </c>
      <c r="G32" s="67" t="e">
        <f t="shared" si="8"/>
        <v>#DIV/0!</v>
      </c>
      <c r="H32" s="67" t="e">
        <f t="shared" si="3"/>
        <v>#DIV/0!</v>
      </c>
      <c r="I32" s="78"/>
      <c r="J32" s="67" t="e">
        <f t="shared" si="4"/>
        <v>#DIV/0!</v>
      </c>
      <c r="K32" s="78"/>
      <c r="L32" s="78"/>
      <c r="M32" s="70" t="e">
        <f t="shared" si="5"/>
        <v>#DIV/0!</v>
      </c>
      <c r="N32" s="65" t="e">
        <f t="shared" si="6"/>
        <v>#DIV/0!</v>
      </c>
    </row>
    <row r="33" spans="1:14" ht="14.25">
      <c r="A33" s="394"/>
      <c r="B33" s="63" t="s">
        <v>256</v>
      </c>
      <c r="C33" s="78"/>
      <c r="D33" s="65" t="e">
        <f t="shared" si="7"/>
        <v>#DIV/0!</v>
      </c>
      <c r="E33" s="78"/>
      <c r="F33" s="66">
        <f t="shared" si="2"/>
        <v>0</v>
      </c>
      <c r="G33" s="67" t="e">
        <f t="shared" si="8"/>
        <v>#DIV/0!</v>
      </c>
      <c r="H33" s="67" t="e">
        <f t="shared" si="3"/>
        <v>#DIV/0!</v>
      </c>
      <c r="I33" s="78"/>
      <c r="J33" s="67" t="e">
        <f t="shared" si="4"/>
        <v>#DIV/0!</v>
      </c>
      <c r="K33" s="78"/>
      <c r="L33" s="78"/>
      <c r="M33" s="70" t="e">
        <f t="shared" si="5"/>
        <v>#DIV/0!</v>
      </c>
      <c r="N33" s="65" t="e">
        <f t="shared" si="6"/>
        <v>#DIV/0!</v>
      </c>
    </row>
    <row r="34" spans="1:14" ht="14.25">
      <c r="A34" s="394"/>
      <c r="B34" s="44" t="s">
        <v>244</v>
      </c>
      <c r="C34" s="51">
        <f>SUM(C19:C20,C24:C29,C30,C33)</f>
        <v>0</v>
      </c>
      <c r="D34" s="65" t="e">
        <f t="shared" si="7"/>
        <v>#DIV/0!</v>
      </c>
      <c r="E34" s="51">
        <f>SUM(E19:E20,E24:E29,E30,E33)</f>
        <v>0</v>
      </c>
      <c r="F34" s="66">
        <f t="shared" si="2"/>
        <v>0</v>
      </c>
      <c r="G34" s="67" t="e">
        <f t="shared" si="8"/>
        <v>#DIV/0!</v>
      </c>
      <c r="H34" s="67" t="e">
        <f t="shared" si="3"/>
        <v>#DIV/0!</v>
      </c>
      <c r="I34" s="51">
        <f>SUM(I19:I20,I24:I29,I30,I33)</f>
        <v>0</v>
      </c>
      <c r="J34" s="67" t="e">
        <f t="shared" si="4"/>
        <v>#DIV/0!</v>
      </c>
      <c r="K34" s="51">
        <f>SUM(K19:K20,K24:K29,K30,K33)</f>
        <v>0</v>
      </c>
      <c r="L34" s="51">
        <f>SUM(L19:L20,L24:L29,L30,L33)</f>
        <v>0</v>
      </c>
      <c r="M34" s="70" t="e">
        <f t="shared" si="5"/>
        <v>#DIV/0!</v>
      </c>
      <c r="N34" s="65" t="e">
        <f t="shared" si="6"/>
        <v>#DIV/0!</v>
      </c>
    </row>
    <row r="35" spans="1:14" ht="14.25">
      <c r="A35" s="394" t="s">
        <v>257</v>
      </c>
      <c r="B35" s="44" t="s">
        <v>258</v>
      </c>
      <c r="C35" s="80"/>
      <c r="D35" s="65" t="e">
        <f>C35/$C$45</f>
        <v>#DIV/0!</v>
      </c>
      <c r="E35" s="80"/>
      <c r="F35" s="66">
        <f t="shared" si="2"/>
        <v>0</v>
      </c>
      <c r="G35" s="67" t="e">
        <f>F35/$F$45</f>
        <v>#DIV/0!</v>
      </c>
      <c r="H35" s="67" t="e">
        <f t="shared" si="3"/>
        <v>#DIV/0!</v>
      </c>
      <c r="I35" s="80"/>
      <c r="J35" s="67" t="e">
        <f t="shared" si="4"/>
        <v>#DIV/0!</v>
      </c>
      <c r="K35" s="80"/>
      <c r="L35" s="80"/>
      <c r="M35" s="70" t="e">
        <f t="shared" si="5"/>
        <v>#DIV/0!</v>
      </c>
      <c r="N35" s="65" t="e">
        <f t="shared" si="6"/>
        <v>#DIV/0!</v>
      </c>
    </row>
    <row r="36" spans="1:14" ht="14.25">
      <c r="A36" s="394"/>
      <c r="B36" s="44" t="s">
        <v>259</v>
      </c>
      <c r="C36" s="80"/>
      <c r="D36" s="65" t="e">
        <f t="shared" ref="D36:D44" si="9">C36/$C$45</f>
        <v>#DIV/0!</v>
      </c>
      <c r="E36" s="80"/>
      <c r="F36" s="66">
        <f t="shared" si="2"/>
        <v>0</v>
      </c>
      <c r="G36" s="67" t="e">
        <f t="shared" ref="G36:G45" si="10">F36/$F$45</f>
        <v>#DIV/0!</v>
      </c>
      <c r="H36" s="67" t="e">
        <f t="shared" si="3"/>
        <v>#DIV/0!</v>
      </c>
      <c r="I36" s="80"/>
      <c r="J36" s="67" t="e">
        <f t="shared" si="4"/>
        <v>#DIV/0!</v>
      </c>
      <c r="K36" s="80"/>
      <c r="L36" s="80"/>
      <c r="M36" s="70" t="e">
        <f t="shared" si="5"/>
        <v>#DIV/0!</v>
      </c>
      <c r="N36" s="65" t="e">
        <f t="shared" si="6"/>
        <v>#DIV/0!</v>
      </c>
    </row>
    <row r="37" spans="1:14" ht="14.25">
      <c r="A37" s="394"/>
      <c r="B37" s="44" t="s">
        <v>260</v>
      </c>
      <c r="C37" s="80"/>
      <c r="D37" s="65" t="e">
        <f t="shared" si="9"/>
        <v>#DIV/0!</v>
      </c>
      <c r="E37" s="80"/>
      <c r="F37" s="66">
        <f t="shared" si="2"/>
        <v>0</v>
      </c>
      <c r="G37" s="67" t="e">
        <f t="shared" si="10"/>
        <v>#DIV/0!</v>
      </c>
      <c r="H37" s="67" t="e">
        <f t="shared" si="3"/>
        <v>#DIV/0!</v>
      </c>
      <c r="I37" s="80"/>
      <c r="J37" s="67" t="e">
        <f t="shared" si="4"/>
        <v>#DIV/0!</v>
      </c>
      <c r="K37" s="80"/>
      <c r="L37" s="80"/>
      <c r="M37" s="70" t="e">
        <f t="shared" si="5"/>
        <v>#DIV/0!</v>
      </c>
      <c r="N37" s="65" t="e">
        <f t="shared" si="6"/>
        <v>#DIV/0!</v>
      </c>
    </row>
    <row r="38" spans="1:14" ht="14.25">
      <c r="A38" s="394"/>
      <c r="B38" s="44" t="s">
        <v>261</v>
      </c>
      <c r="C38" s="80"/>
      <c r="D38" s="65" t="e">
        <f t="shared" si="9"/>
        <v>#DIV/0!</v>
      </c>
      <c r="E38" s="80"/>
      <c r="F38" s="66">
        <f t="shared" si="2"/>
        <v>0</v>
      </c>
      <c r="G38" s="67" t="e">
        <f t="shared" si="10"/>
        <v>#DIV/0!</v>
      </c>
      <c r="H38" s="67" t="e">
        <f t="shared" si="3"/>
        <v>#DIV/0!</v>
      </c>
      <c r="I38" s="80"/>
      <c r="J38" s="67" t="e">
        <f t="shared" si="4"/>
        <v>#DIV/0!</v>
      </c>
      <c r="K38" s="80"/>
      <c r="L38" s="80"/>
      <c r="M38" s="70" t="e">
        <f t="shared" si="5"/>
        <v>#DIV/0!</v>
      </c>
      <c r="N38" s="65" t="e">
        <f t="shared" si="6"/>
        <v>#DIV/0!</v>
      </c>
    </row>
    <row r="39" spans="1:14" ht="14.25">
      <c r="A39" s="394"/>
      <c r="B39" s="44" t="s">
        <v>262</v>
      </c>
      <c r="C39" s="80"/>
      <c r="D39" s="65" t="e">
        <f t="shared" si="9"/>
        <v>#DIV/0!</v>
      </c>
      <c r="E39" s="80"/>
      <c r="F39" s="66">
        <f t="shared" si="2"/>
        <v>0</v>
      </c>
      <c r="G39" s="67" t="e">
        <f t="shared" si="10"/>
        <v>#DIV/0!</v>
      </c>
      <c r="H39" s="67" t="e">
        <f t="shared" si="3"/>
        <v>#DIV/0!</v>
      </c>
      <c r="I39" s="80"/>
      <c r="J39" s="67" t="e">
        <f t="shared" si="4"/>
        <v>#DIV/0!</v>
      </c>
      <c r="K39" s="80"/>
      <c r="L39" s="80"/>
      <c r="M39" s="70" t="e">
        <f t="shared" si="5"/>
        <v>#DIV/0!</v>
      </c>
      <c r="N39" s="65" t="e">
        <f t="shared" si="6"/>
        <v>#DIV/0!</v>
      </c>
    </row>
    <row r="40" spans="1:14" ht="14.25">
      <c r="A40" s="394"/>
      <c r="B40" s="44" t="s">
        <v>239</v>
      </c>
      <c r="C40" s="80"/>
      <c r="D40" s="65" t="e">
        <f t="shared" si="9"/>
        <v>#DIV/0!</v>
      </c>
      <c r="E40" s="80"/>
      <c r="F40" s="66">
        <f t="shared" si="2"/>
        <v>0</v>
      </c>
      <c r="G40" s="67" t="e">
        <f t="shared" si="10"/>
        <v>#DIV/0!</v>
      </c>
      <c r="H40" s="67" t="e">
        <f t="shared" si="3"/>
        <v>#DIV/0!</v>
      </c>
      <c r="I40" s="80"/>
      <c r="J40" s="67" t="e">
        <f t="shared" si="4"/>
        <v>#DIV/0!</v>
      </c>
      <c r="K40" s="80"/>
      <c r="L40" s="80"/>
      <c r="M40" s="70" t="e">
        <f t="shared" si="5"/>
        <v>#DIV/0!</v>
      </c>
      <c r="N40" s="65" t="e">
        <f t="shared" si="6"/>
        <v>#DIV/0!</v>
      </c>
    </row>
    <row r="41" spans="1:14" ht="14.25">
      <c r="A41" s="394"/>
      <c r="B41" s="73" t="s">
        <v>240</v>
      </c>
      <c r="C41" s="51">
        <f>C42+C43</f>
        <v>0</v>
      </c>
      <c r="D41" s="65" t="e">
        <f>C41/$C$34</f>
        <v>#DIV/0!</v>
      </c>
      <c r="E41" s="51">
        <f>E42+E43</f>
        <v>0</v>
      </c>
      <c r="F41" s="66">
        <f t="shared" si="2"/>
        <v>0</v>
      </c>
      <c r="G41" s="67" t="e">
        <f>F41/$F$34</f>
        <v>#DIV/0!</v>
      </c>
      <c r="H41" s="67" t="e">
        <f t="shared" si="3"/>
        <v>#DIV/0!</v>
      </c>
      <c r="I41" s="51">
        <f>I42+I43</f>
        <v>0</v>
      </c>
      <c r="J41" s="67" t="e">
        <f t="shared" si="4"/>
        <v>#DIV/0!</v>
      </c>
      <c r="K41" s="51">
        <f>K42+K43</f>
        <v>0</v>
      </c>
      <c r="L41" s="51">
        <f>L42+L43</f>
        <v>0</v>
      </c>
      <c r="M41" s="70" t="e">
        <f t="shared" si="5"/>
        <v>#DIV/0!</v>
      </c>
      <c r="N41" s="65" t="e">
        <f t="shared" si="6"/>
        <v>#DIV/0!</v>
      </c>
    </row>
    <row r="42" spans="1:14" ht="28.5">
      <c r="A42" s="394"/>
      <c r="B42" s="75" t="s">
        <v>241</v>
      </c>
      <c r="C42" s="78"/>
      <c r="D42" s="65" t="e">
        <f>C42/$C$34</f>
        <v>#DIV/0!</v>
      </c>
      <c r="E42" s="78"/>
      <c r="F42" s="66">
        <f t="shared" si="2"/>
        <v>0</v>
      </c>
      <c r="G42" s="67" t="e">
        <f>F42/$F$34</f>
        <v>#DIV/0!</v>
      </c>
      <c r="H42" s="67" t="e">
        <f t="shared" si="3"/>
        <v>#DIV/0!</v>
      </c>
      <c r="I42" s="78"/>
      <c r="J42" s="67" t="e">
        <f t="shared" si="4"/>
        <v>#DIV/0!</v>
      </c>
      <c r="K42" s="78"/>
      <c r="L42" s="78"/>
      <c r="M42" s="70" t="e">
        <f t="shared" si="5"/>
        <v>#DIV/0!</v>
      </c>
      <c r="N42" s="65" t="e">
        <f t="shared" si="6"/>
        <v>#DIV/0!</v>
      </c>
    </row>
    <row r="43" spans="1:14" ht="28.5">
      <c r="A43" s="394"/>
      <c r="B43" s="75" t="s">
        <v>242</v>
      </c>
      <c r="C43" s="78"/>
      <c r="D43" s="65" t="e">
        <f>C43/$C$34</f>
        <v>#DIV/0!</v>
      </c>
      <c r="E43" s="78"/>
      <c r="F43" s="66">
        <f t="shared" si="2"/>
        <v>0</v>
      </c>
      <c r="G43" s="67" t="e">
        <f>F43/$F$34</f>
        <v>#DIV/0!</v>
      </c>
      <c r="H43" s="67" t="e">
        <f t="shared" si="3"/>
        <v>#DIV/0!</v>
      </c>
      <c r="I43" s="78"/>
      <c r="J43" s="67" t="e">
        <f t="shared" si="4"/>
        <v>#DIV/0!</v>
      </c>
      <c r="K43" s="78"/>
      <c r="L43" s="78"/>
      <c r="M43" s="70" t="e">
        <f t="shared" si="5"/>
        <v>#DIV/0!</v>
      </c>
      <c r="N43" s="65" t="e">
        <f t="shared" si="6"/>
        <v>#DIV/0!</v>
      </c>
    </row>
    <row r="44" spans="1:14" ht="14.25">
      <c r="A44" s="394"/>
      <c r="B44" s="44" t="s">
        <v>256</v>
      </c>
      <c r="C44" s="80"/>
      <c r="D44" s="65" t="e">
        <f t="shared" si="9"/>
        <v>#DIV/0!</v>
      </c>
      <c r="E44" s="80"/>
      <c r="F44" s="66">
        <f t="shared" si="2"/>
        <v>0</v>
      </c>
      <c r="G44" s="67" t="e">
        <f t="shared" si="10"/>
        <v>#DIV/0!</v>
      </c>
      <c r="H44" s="67" t="e">
        <f t="shared" si="3"/>
        <v>#DIV/0!</v>
      </c>
      <c r="I44" s="80"/>
      <c r="J44" s="67" t="e">
        <f t="shared" si="4"/>
        <v>#DIV/0!</v>
      </c>
      <c r="K44" s="80"/>
      <c r="L44" s="80"/>
      <c r="M44" s="70" t="e">
        <f t="shared" si="5"/>
        <v>#DIV/0!</v>
      </c>
      <c r="N44" s="65" t="e">
        <f t="shared" si="6"/>
        <v>#DIV/0!</v>
      </c>
    </row>
    <row r="45" spans="1:14" ht="14.25">
      <c r="A45" s="394"/>
      <c r="B45" s="44" t="s">
        <v>244</v>
      </c>
      <c r="C45" s="51">
        <f>SUM(C35:C41,C44)</f>
        <v>0</v>
      </c>
      <c r="D45" s="65" t="e">
        <f>C45/$C$45</f>
        <v>#DIV/0!</v>
      </c>
      <c r="E45" s="51">
        <f>SUM(E35:E41,E44)</f>
        <v>0</v>
      </c>
      <c r="F45" s="66">
        <f t="shared" si="2"/>
        <v>0</v>
      </c>
      <c r="G45" s="67" t="e">
        <f t="shared" si="10"/>
        <v>#DIV/0!</v>
      </c>
      <c r="H45" s="67" t="e">
        <f t="shared" si="3"/>
        <v>#DIV/0!</v>
      </c>
      <c r="I45" s="51">
        <f>SUM(I35:I41,I44)</f>
        <v>0</v>
      </c>
      <c r="J45" s="67" t="e">
        <f t="shared" si="4"/>
        <v>#DIV/0!</v>
      </c>
      <c r="K45" s="51">
        <f>SUM(K35:K41,K44)</f>
        <v>0</v>
      </c>
      <c r="L45" s="51">
        <f>SUM(L35:L41,L44)</f>
        <v>0</v>
      </c>
      <c r="M45" s="70" t="e">
        <f t="shared" si="5"/>
        <v>#DIV/0!</v>
      </c>
      <c r="N45" s="65" t="e">
        <f t="shared" si="6"/>
        <v>#DIV/0!</v>
      </c>
    </row>
    <row r="46" spans="1:14" ht="14.25">
      <c r="A46" s="395" t="s">
        <v>263</v>
      </c>
      <c r="B46" s="44" t="s">
        <v>264</v>
      </c>
      <c r="C46" s="80"/>
      <c r="D46" s="65" t="e">
        <f t="shared" ref="D46:D51" si="11">C46/$C$57</f>
        <v>#DIV/0!</v>
      </c>
      <c r="E46" s="80"/>
      <c r="F46" s="66">
        <f t="shared" si="2"/>
        <v>0</v>
      </c>
      <c r="G46" s="67" t="e">
        <f t="shared" ref="G46:G51" si="12">F46/$F$57</f>
        <v>#DIV/0!</v>
      </c>
      <c r="H46" s="67" t="e">
        <f t="shared" si="3"/>
        <v>#DIV/0!</v>
      </c>
      <c r="I46" s="80"/>
      <c r="J46" s="67" t="e">
        <f t="shared" si="4"/>
        <v>#DIV/0!</v>
      </c>
      <c r="K46" s="80"/>
      <c r="L46" s="80"/>
      <c r="M46" s="70" t="e">
        <f t="shared" si="5"/>
        <v>#DIV/0!</v>
      </c>
      <c r="N46" s="65" t="e">
        <f t="shared" si="6"/>
        <v>#DIV/0!</v>
      </c>
    </row>
    <row r="47" spans="1:14" ht="14.25">
      <c r="A47" s="396"/>
      <c r="B47" s="44" t="s">
        <v>265</v>
      </c>
      <c r="C47" s="80"/>
      <c r="D47" s="65" t="e">
        <f t="shared" si="11"/>
        <v>#DIV/0!</v>
      </c>
      <c r="E47" s="80"/>
      <c r="F47" s="66">
        <f t="shared" si="2"/>
        <v>0</v>
      </c>
      <c r="G47" s="67" t="e">
        <f t="shared" si="12"/>
        <v>#DIV/0!</v>
      </c>
      <c r="H47" s="67" t="e">
        <f t="shared" si="3"/>
        <v>#DIV/0!</v>
      </c>
      <c r="I47" s="80"/>
      <c r="J47" s="67" t="e">
        <f t="shared" si="4"/>
        <v>#DIV/0!</v>
      </c>
      <c r="K47" s="80"/>
      <c r="L47" s="80"/>
      <c r="M47" s="70" t="e">
        <f t="shared" si="5"/>
        <v>#DIV/0!</v>
      </c>
      <c r="N47" s="65" t="e">
        <f t="shared" si="6"/>
        <v>#DIV/0!</v>
      </c>
    </row>
    <row r="48" spans="1:14" ht="14.25">
      <c r="A48" s="396"/>
      <c r="B48" s="44" t="s">
        <v>266</v>
      </c>
      <c r="C48" s="80"/>
      <c r="D48" s="65" t="e">
        <f t="shared" si="11"/>
        <v>#DIV/0!</v>
      </c>
      <c r="E48" s="80"/>
      <c r="F48" s="66">
        <f t="shared" si="2"/>
        <v>0</v>
      </c>
      <c r="G48" s="67" t="e">
        <f t="shared" si="12"/>
        <v>#DIV/0!</v>
      </c>
      <c r="H48" s="67" t="e">
        <f t="shared" si="3"/>
        <v>#DIV/0!</v>
      </c>
      <c r="I48" s="80"/>
      <c r="J48" s="67" t="e">
        <f t="shared" si="4"/>
        <v>#DIV/0!</v>
      </c>
      <c r="K48" s="80"/>
      <c r="L48" s="80"/>
      <c r="M48" s="70" t="e">
        <f t="shared" si="5"/>
        <v>#DIV/0!</v>
      </c>
      <c r="N48" s="65" t="e">
        <f t="shared" si="6"/>
        <v>#DIV/0!</v>
      </c>
    </row>
    <row r="49" spans="1:14" ht="14.25">
      <c r="A49" s="396"/>
      <c r="B49" s="44" t="s">
        <v>267</v>
      </c>
      <c r="C49" s="80"/>
      <c r="D49" s="65" t="e">
        <f t="shared" si="11"/>
        <v>#DIV/0!</v>
      </c>
      <c r="E49" s="80"/>
      <c r="F49" s="66">
        <f t="shared" si="2"/>
        <v>0</v>
      </c>
      <c r="G49" s="67" t="e">
        <f t="shared" si="12"/>
        <v>#DIV/0!</v>
      </c>
      <c r="H49" s="67" t="e">
        <f t="shared" si="3"/>
        <v>#DIV/0!</v>
      </c>
      <c r="I49" s="80"/>
      <c r="J49" s="67" t="e">
        <f t="shared" si="4"/>
        <v>#DIV/0!</v>
      </c>
      <c r="K49" s="80"/>
      <c r="L49" s="80"/>
      <c r="M49" s="70" t="e">
        <f t="shared" si="5"/>
        <v>#DIV/0!</v>
      </c>
      <c r="N49" s="65" t="e">
        <f t="shared" si="6"/>
        <v>#DIV/0!</v>
      </c>
    </row>
    <row r="50" spans="1:14" ht="14.25">
      <c r="A50" s="396"/>
      <c r="B50" s="81" t="s">
        <v>268</v>
      </c>
      <c r="C50" s="80"/>
      <c r="D50" s="65" t="e">
        <f t="shared" si="11"/>
        <v>#DIV/0!</v>
      </c>
      <c r="E50" s="80"/>
      <c r="F50" s="66">
        <f t="shared" si="2"/>
        <v>0</v>
      </c>
      <c r="G50" s="67" t="e">
        <f t="shared" si="12"/>
        <v>#DIV/0!</v>
      </c>
      <c r="H50" s="67" t="e">
        <f t="shared" si="3"/>
        <v>#DIV/0!</v>
      </c>
      <c r="I50" s="80"/>
      <c r="J50" s="67" t="e">
        <f t="shared" si="4"/>
        <v>#DIV/0!</v>
      </c>
      <c r="K50" s="80"/>
      <c r="L50" s="80"/>
      <c r="M50" s="70" t="e">
        <f t="shared" si="5"/>
        <v>#DIV/0!</v>
      </c>
      <c r="N50" s="65" t="e">
        <f t="shared" si="6"/>
        <v>#DIV/0!</v>
      </c>
    </row>
    <row r="51" spans="1:14" ht="14.25">
      <c r="A51" s="396"/>
      <c r="B51" s="44" t="s">
        <v>269</v>
      </c>
      <c r="C51" s="80"/>
      <c r="D51" s="65" t="e">
        <f t="shared" si="11"/>
        <v>#DIV/0!</v>
      </c>
      <c r="E51" s="80"/>
      <c r="F51" s="66">
        <f t="shared" si="2"/>
        <v>0</v>
      </c>
      <c r="G51" s="67" t="e">
        <f t="shared" si="12"/>
        <v>#DIV/0!</v>
      </c>
      <c r="H51" s="67" t="e">
        <f t="shared" si="3"/>
        <v>#DIV/0!</v>
      </c>
      <c r="I51" s="80"/>
      <c r="J51" s="67" t="e">
        <f t="shared" si="4"/>
        <v>#DIV/0!</v>
      </c>
      <c r="K51" s="80"/>
      <c r="L51" s="80"/>
      <c r="M51" s="70" t="e">
        <f t="shared" si="5"/>
        <v>#DIV/0!</v>
      </c>
      <c r="N51" s="65" t="e">
        <f t="shared" si="6"/>
        <v>#DIV/0!</v>
      </c>
    </row>
    <row r="52" spans="1:14" ht="14.25">
      <c r="A52" s="396"/>
      <c r="B52" s="44" t="s">
        <v>239</v>
      </c>
      <c r="C52" s="80"/>
      <c r="D52" s="65" t="e">
        <f>C52/$C$45</f>
        <v>#DIV/0!</v>
      </c>
      <c r="E52" s="80"/>
      <c r="F52" s="66">
        <f t="shared" si="2"/>
        <v>0</v>
      </c>
      <c r="G52" s="67" t="e">
        <f>F52/$F$45</f>
        <v>#DIV/0!</v>
      </c>
      <c r="H52" s="67" t="e">
        <f t="shared" si="3"/>
        <v>#DIV/0!</v>
      </c>
      <c r="I52" s="80"/>
      <c r="J52" s="67" t="e">
        <f t="shared" si="4"/>
        <v>#DIV/0!</v>
      </c>
      <c r="K52" s="80"/>
      <c r="L52" s="80"/>
      <c r="M52" s="70" t="e">
        <f t="shared" si="5"/>
        <v>#DIV/0!</v>
      </c>
      <c r="N52" s="65" t="e">
        <f t="shared" si="6"/>
        <v>#DIV/0!</v>
      </c>
    </row>
    <row r="53" spans="1:14" ht="14.25">
      <c r="A53" s="396"/>
      <c r="B53" s="73" t="s">
        <v>240</v>
      </c>
      <c r="C53" s="51">
        <f>C54+C55</f>
        <v>0</v>
      </c>
      <c r="D53" s="65" t="e">
        <f>C53/$C$34</f>
        <v>#DIV/0!</v>
      </c>
      <c r="E53" s="51">
        <f>E54+E55</f>
        <v>0</v>
      </c>
      <c r="F53" s="66">
        <f t="shared" si="2"/>
        <v>0</v>
      </c>
      <c r="G53" s="67" t="e">
        <f>F53/$F$34</f>
        <v>#DIV/0!</v>
      </c>
      <c r="H53" s="67" t="e">
        <f t="shared" si="3"/>
        <v>#DIV/0!</v>
      </c>
      <c r="I53" s="51">
        <f>I54+I55</f>
        <v>0</v>
      </c>
      <c r="J53" s="67" t="e">
        <f t="shared" si="4"/>
        <v>#DIV/0!</v>
      </c>
      <c r="K53" s="51">
        <f>K54+K55</f>
        <v>0</v>
      </c>
      <c r="L53" s="51">
        <f>L54+L55</f>
        <v>0</v>
      </c>
      <c r="M53" s="70" t="e">
        <f t="shared" si="5"/>
        <v>#DIV/0!</v>
      </c>
      <c r="N53" s="65" t="e">
        <f t="shared" si="6"/>
        <v>#DIV/0!</v>
      </c>
    </row>
    <row r="54" spans="1:14" ht="28.5">
      <c r="A54" s="396"/>
      <c r="B54" s="75" t="s">
        <v>241</v>
      </c>
      <c r="C54" s="78"/>
      <c r="D54" s="65" t="e">
        <f>C54/$C$34</f>
        <v>#DIV/0!</v>
      </c>
      <c r="E54" s="78"/>
      <c r="F54" s="66">
        <f t="shared" si="2"/>
        <v>0</v>
      </c>
      <c r="G54" s="67" t="e">
        <f>F54/$F$34</f>
        <v>#DIV/0!</v>
      </c>
      <c r="H54" s="67" t="e">
        <f t="shared" si="3"/>
        <v>#DIV/0!</v>
      </c>
      <c r="I54" s="78"/>
      <c r="J54" s="67" t="e">
        <f t="shared" si="4"/>
        <v>#DIV/0!</v>
      </c>
      <c r="K54" s="78"/>
      <c r="L54" s="78"/>
      <c r="M54" s="70" t="e">
        <f t="shared" si="5"/>
        <v>#DIV/0!</v>
      </c>
      <c r="N54" s="65" t="e">
        <f t="shared" si="6"/>
        <v>#DIV/0!</v>
      </c>
    </row>
    <row r="55" spans="1:14" ht="28.5">
      <c r="A55" s="396"/>
      <c r="B55" s="75" t="s">
        <v>242</v>
      </c>
      <c r="C55" s="78"/>
      <c r="D55" s="65" t="e">
        <f>C55/$C$34</f>
        <v>#DIV/0!</v>
      </c>
      <c r="E55" s="78"/>
      <c r="F55" s="66">
        <f t="shared" si="2"/>
        <v>0</v>
      </c>
      <c r="G55" s="67" t="e">
        <f>F55/$F$34</f>
        <v>#DIV/0!</v>
      </c>
      <c r="H55" s="67" t="e">
        <f t="shared" si="3"/>
        <v>#DIV/0!</v>
      </c>
      <c r="I55" s="78"/>
      <c r="J55" s="67" t="e">
        <f t="shared" si="4"/>
        <v>#DIV/0!</v>
      </c>
      <c r="K55" s="78"/>
      <c r="L55" s="78"/>
      <c r="M55" s="70" t="e">
        <f t="shared" si="5"/>
        <v>#DIV/0!</v>
      </c>
      <c r="N55" s="65" t="e">
        <f t="shared" si="6"/>
        <v>#DIV/0!</v>
      </c>
    </row>
    <row r="56" spans="1:14" ht="14.25">
      <c r="A56" s="396"/>
      <c r="B56" s="44" t="s">
        <v>256</v>
      </c>
      <c r="C56" s="80"/>
      <c r="D56" s="65" t="e">
        <f>C56/$C$45</f>
        <v>#DIV/0!</v>
      </c>
      <c r="E56" s="80"/>
      <c r="F56" s="66">
        <f t="shared" si="2"/>
        <v>0</v>
      </c>
      <c r="G56" s="67" t="e">
        <f>F56/$F$45</f>
        <v>#DIV/0!</v>
      </c>
      <c r="H56" s="67" t="e">
        <f t="shared" si="3"/>
        <v>#DIV/0!</v>
      </c>
      <c r="I56" s="80"/>
      <c r="J56" s="67" t="e">
        <f t="shared" si="4"/>
        <v>#DIV/0!</v>
      </c>
      <c r="K56" s="80"/>
      <c r="L56" s="80"/>
      <c r="M56" s="70" t="e">
        <f t="shared" si="5"/>
        <v>#DIV/0!</v>
      </c>
      <c r="N56" s="65" t="e">
        <f t="shared" si="6"/>
        <v>#DIV/0!</v>
      </c>
    </row>
    <row r="57" spans="1:14" ht="14.25">
      <c r="A57" s="396"/>
      <c r="B57" s="44" t="s">
        <v>244</v>
      </c>
      <c r="C57" s="51">
        <f>SUM(C46:C53,C56)</f>
        <v>0</v>
      </c>
      <c r="D57" s="65" t="e">
        <f>C57/$C$57</f>
        <v>#DIV/0!</v>
      </c>
      <c r="E57" s="51">
        <f>SUM(E46:E53,E56)</f>
        <v>0</v>
      </c>
      <c r="F57" s="66">
        <f t="shared" si="2"/>
        <v>0</v>
      </c>
      <c r="G57" s="67" t="e">
        <f>F57/$F$57</f>
        <v>#DIV/0!</v>
      </c>
      <c r="H57" s="67" t="e">
        <f t="shared" si="3"/>
        <v>#DIV/0!</v>
      </c>
      <c r="I57" s="51">
        <f>SUM(I46:I53,I56)</f>
        <v>0</v>
      </c>
      <c r="J57" s="67" t="e">
        <f t="shared" si="4"/>
        <v>#DIV/0!</v>
      </c>
      <c r="K57" s="51">
        <f>SUM(K46:K53,K56)</f>
        <v>0</v>
      </c>
      <c r="L57" s="51">
        <f>SUM(L46:L53,L56)</f>
        <v>0</v>
      </c>
      <c r="M57" s="70" t="e">
        <f t="shared" si="5"/>
        <v>#DIV/0!</v>
      </c>
      <c r="N57" s="65" t="e">
        <f t="shared" si="6"/>
        <v>#DIV/0!</v>
      </c>
    </row>
    <row r="58" spans="1:14" ht="14.25">
      <c r="A58" s="396"/>
      <c r="B58" s="44" t="s">
        <v>270</v>
      </c>
      <c r="C58" s="80"/>
      <c r="D58" s="65" t="e">
        <f>C58/$C$58</f>
        <v>#DIV/0!</v>
      </c>
      <c r="E58" s="80"/>
      <c r="F58" s="66">
        <f t="shared" si="2"/>
        <v>0</v>
      </c>
      <c r="G58" s="67" t="e">
        <f>F58/$F$58</f>
        <v>#DIV/0!</v>
      </c>
      <c r="H58" s="67" t="e">
        <f t="shared" si="3"/>
        <v>#DIV/0!</v>
      </c>
      <c r="I58" s="80"/>
      <c r="J58" s="67" t="e">
        <f t="shared" si="4"/>
        <v>#DIV/0!</v>
      </c>
      <c r="K58" s="80"/>
      <c r="L58" s="80"/>
      <c r="M58" s="70" t="e">
        <f t="shared" si="5"/>
        <v>#DIV/0!</v>
      </c>
      <c r="N58" s="65" t="e">
        <f t="shared" si="6"/>
        <v>#DIV/0!</v>
      </c>
    </row>
    <row r="59" spans="1:14" ht="14.25">
      <c r="A59" s="394" t="s">
        <v>271</v>
      </c>
      <c r="B59" s="44" t="s">
        <v>239</v>
      </c>
      <c r="C59" s="80"/>
      <c r="D59" s="65" t="e">
        <f t="shared" ref="D59:D64" si="13">C59/$C$64</f>
        <v>#DIV/0!</v>
      </c>
      <c r="E59" s="80"/>
      <c r="F59" s="66">
        <f t="shared" si="2"/>
        <v>0</v>
      </c>
      <c r="G59" s="67" t="e">
        <f>F59/$F$45</f>
        <v>#DIV/0!</v>
      </c>
      <c r="H59" s="67" t="e">
        <f t="shared" si="3"/>
        <v>#DIV/0!</v>
      </c>
      <c r="I59" s="80"/>
      <c r="J59" s="67" t="e">
        <f t="shared" si="4"/>
        <v>#DIV/0!</v>
      </c>
      <c r="K59" s="80"/>
      <c r="L59" s="80"/>
      <c r="M59" s="70" t="e">
        <f t="shared" si="5"/>
        <v>#DIV/0!</v>
      </c>
      <c r="N59" s="65" t="e">
        <f t="shared" si="6"/>
        <v>#DIV/0!</v>
      </c>
    </row>
    <row r="60" spans="1:14" ht="14.25">
      <c r="A60" s="394"/>
      <c r="B60" s="73" t="s">
        <v>240</v>
      </c>
      <c r="C60" s="51">
        <f>C61+C62</f>
        <v>0</v>
      </c>
      <c r="D60" s="65" t="e">
        <f t="shared" si="13"/>
        <v>#DIV/0!</v>
      </c>
      <c r="E60" s="51">
        <f>E61+E62</f>
        <v>0</v>
      </c>
      <c r="F60" s="66">
        <f t="shared" si="2"/>
        <v>0</v>
      </c>
      <c r="G60" s="67" t="e">
        <f>F60/$F$64</f>
        <v>#DIV/0!</v>
      </c>
      <c r="H60" s="67" t="e">
        <f t="shared" si="3"/>
        <v>#DIV/0!</v>
      </c>
      <c r="I60" s="51">
        <f>I61+I62</f>
        <v>0</v>
      </c>
      <c r="J60" s="67" t="e">
        <f t="shared" si="4"/>
        <v>#DIV/0!</v>
      </c>
      <c r="K60" s="51">
        <f>K61+K62</f>
        <v>0</v>
      </c>
      <c r="L60" s="51">
        <f>L61+L62</f>
        <v>0</v>
      </c>
      <c r="M60" s="70" t="e">
        <f t="shared" si="5"/>
        <v>#DIV/0!</v>
      </c>
      <c r="N60" s="65" t="e">
        <f t="shared" si="6"/>
        <v>#DIV/0!</v>
      </c>
    </row>
    <row r="61" spans="1:14" ht="28.5">
      <c r="A61" s="394"/>
      <c r="B61" s="75" t="s">
        <v>241</v>
      </c>
      <c r="C61" s="78"/>
      <c r="D61" s="65" t="e">
        <f t="shared" si="13"/>
        <v>#DIV/0!</v>
      </c>
      <c r="E61" s="78"/>
      <c r="F61" s="66">
        <f t="shared" si="2"/>
        <v>0</v>
      </c>
      <c r="G61" s="67" t="e">
        <f>F61/$F$64</f>
        <v>#DIV/0!</v>
      </c>
      <c r="H61" s="67" t="e">
        <f t="shared" si="3"/>
        <v>#DIV/0!</v>
      </c>
      <c r="I61" s="78"/>
      <c r="J61" s="67" t="e">
        <f t="shared" si="4"/>
        <v>#DIV/0!</v>
      </c>
      <c r="K61" s="78"/>
      <c r="L61" s="78"/>
      <c r="M61" s="70" t="e">
        <f t="shared" si="5"/>
        <v>#DIV/0!</v>
      </c>
      <c r="N61" s="65" t="e">
        <f t="shared" si="6"/>
        <v>#DIV/0!</v>
      </c>
    </row>
    <row r="62" spans="1:14" ht="28.5">
      <c r="A62" s="394"/>
      <c r="B62" s="75" t="s">
        <v>242</v>
      </c>
      <c r="C62" s="78"/>
      <c r="D62" s="65" t="e">
        <f t="shared" si="13"/>
        <v>#DIV/0!</v>
      </c>
      <c r="E62" s="78"/>
      <c r="F62" s="66">
        <f t="shared" si="2"/>
        <v>0</v>
      </c>
      <c r="G62" s="67" t="e">
        <f>F62/$F$64</f>
        <v>#DIV/0!</v>
      </c>
      <c r="H62" s="67" t="e">
        <f t="shared" si="3"/>
        <v>#DIV/0!</v>
      </c>
      <c r="I62" s="78"/>
      <c r="J62" s="67" t="e">
        <f t="shared" si="4"/>
        <v>#DIV/0!</v>
      </c>
      <c r="K62" s="78"/>
      <c r="L62" s="78"/>
      <c r="M62" s="70" t="e">
        <f t="shared" si="5"/>
        <v>#DIV/0!</v>
      </c>
      <c r="N62" s="65" t="e">
        <f t="shared" si="6"/>
        <v>#DIV/0!</v>
      </c>
    </row>
    <row r="63" spans="1:14" ht="14.25">
      <c r="A63" s="394"/>
      <c r="B63" s="44" t="s">
        <v>256</v>
      </c>
      <c r="C63" s="80"/>
      <c r="D63" s="65" t="e">
        <f t="shared" si="13"/>
        <v>#DIV/0!</v>
      </c>
      <c r="E63" s="80"/>
      <c r="F63" s="66">
        <f t="shared" si="2"/>
        <v>0</v>
      </c>
      <c r="G63" s="67" t="e">
        <f>F63/$F$64</f>
        <v>#DIV/0!</v>
      </c>
      <c r="H63" s="67" t="e">
        <f t="shared" si="3"/>
        <v>#DIV/0!</v>
      </c>
      <c r="I63" s="80"/>
      <c r="J63" s="67" t="e">
        <f t="shared" si="4"/>
        <v>#DIV/0!</v>
      </c>
      <c r="K63" s="80"/>
      <c r="L63" s="80"/>
      <c r="M63" s="70" t="e">
        <f t="shared" si="5"/>
        <v>#DIV/0!</v>
      </c>
      <c r="N63" s="65" t="e">
        <f t="shared" si="6"/>
        <v>#DIV/0!</v>
      </c>
    </row>
    <row r="64" spans="1:14" ht="14.25">
      <c r="A64" s="394"/>
      <c r="B64" s="44" t="s">
        <v>244</v>
      </c>
      <c r="C64" s="51">
        <f>SUM(C59,C60,C63)</f>
        <v>0</v>
      </c>
      <c r="D64" s="65" t="e">
        <f t="shared" si="13"/>
        <v>#DIV/0!</v>
      </c>
      <c r="E64" s="51">
        <f>SUM(E59,E60,E63)</f>
        <v>0</v>
      </c>
      <c r="F64" s="66">
        <f t="shared" si="2"/>
        <v>0</v>
      </c>
      <c r="G64" s="67" t="e">
        <f>F64/$F$64</f>
        <v>#DIV/0!</v>
      </c>
      <c r="H64" s="67" t="e">
        <f t="shared" si="3"/>
        <v>#DIV/0!</v>
      </c>
      <c r="I64" s="51">
        <f>SUM(I59,I60,I63)</f>
        <v>0</v>
      </c>
      <c r="J64" s="67" t="e">
        <f t="shared" si="4"/>
        <v>#DIV/0!</v>
      </c>
      <c r="K64" s="51">
        <f>SUM(K59,K60,K63)</f>
        <v>0</v>
      </c>
      <c r="L64" s="51">
        <f>SUM(L59,L60,L63)</f>
        <v>0</v>
      </c>
      <c r="M64" s="70" t="e">
        <f t="shared" si="5"/>
        <v>#DIV/0!</v>
      </c>
      <c r="N64" s="65" t="e">
        <f t="shared" si="6"/>
        <v>#DIV/0!</v>
      </c>
    </row>
    <row r="65" spans="1:14" ht="14.25">
      <c r="A65" s="397" t="s">
        <v>272</v>
      </c>
      <c r="B65" s="397"/>
      <c r="C65" s="397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</row>
  </sheetData>
  <protectedRanges>
    <protectedRange sqref="C7:C13 E7:E13 I7:I13 K7:L13 K15:L17 I15:I17 E15:E17 C15:C17 C19:C29 E19:E29 I19:I29 K19:L29 K31:L33 I31:I33 E31:E33 C31:C33" name="区域1"/>
    <protectedRange sqref="C35:C40 E35:E40 I35:I40 K35:L40 K42:L44 I42:I44 E42:E44 C42:C44 C46:C52 E46:E52 I46:I52 K46:L52 I54:I56 K54:L56 I59 I61:I63 K61:L63 E54:E56 C54:C56 K58:L59" name="区域2"/>
    <protectedRange sqref="C54:C56 E54:E56 C61:C63 E61:E63 C58:C59 E58:E59" name="区域3"/>
  </protectedRanges>
  <mergeCells count="12">
    <mergeCell ref="A65:N65"/>
    <mergeCell ref="A3:N3"/>
    <mergeCell ref="A5:A6"/>
    <mergeCell ref="C5:J5"/>
    <mergeCell ref="K5:M5"/>
    <mergeCell ref="N5:N6"/>
    <mergeCell ref="A7:A18"/>
    <mergeCell ref="A1:N2"/>
    <mergeCell ref="A19:A34"/>
    <mergeCell ref="A35:A45"/>
    <mergeCell ref="A46:A58"/>
    <mergeCell ref="A59:A64"/>
  </mergeCells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34" workbookViewId="0">
      <selection activeCell="B2" sqref="B2:B27"/>
    </sheetView>
  </sheetViews>
  <sheetFormatPr defaultRowHeight="13.5"/>
  <cols>
    <col min="1" max="1" width="33" customWidth="1"/>
    <col min="2" max="9" width="8.5" bestFit="1" customWidth="1"/>
    <col min="12" max="12" width="22.5" customWidth="1"/>
  </cols>
  <sheetData>
    <row r="1" spans="1:12" ht="14.25" thickBot="1">
      <c r="A1" s="404" t="s">
        <v>274</v>
      </c>
      <c r="B1" s="405" t="s">
        <v>11</v>
      </c>
      <c r="C1" s="405"/>
      <c r="D1" s="405"/>
      <c r="E1" s="405"/>
      <c r="F1" s="405"/>
      <c r="G1" s="405" t="s">
        <v>275</v>
      </c>
      <c r="H1" s="405"/>
      <c r="I1" s="405"/>
    </row>
    <row r="2" spans="1:12" ht="24.75" thickBot="1">
      <c r="A2" s="404"/>
      <c r="B2" s="138" t="s">
        <v>276</v>
      </c>
      <c r="C2" s="82" t="s">
        <v>277</v>
      </c>
      <c r="D2" s="82" t="s">
        <v>278</v>
      </c>
      <c r="E2" s="82" t="s">
        <v>279</v>
      </c>
      <c r="F2" s="82" t="s">
        <v>280</v>
      </c>
      <c r="G2" s="82" t="s">
        <v>281</v>
      </c>
      <c r="H2" s="82" t="s">
        <v>279</v>
      </c>
      <c r="I2" s="82" t="s">
        <v>280</v>
      </c>
      <c r="L2" s="89" t="s">
        <v>307</v>
      </c>
    </row>
    <row r="3" spans="1:12">
      <c r="A3" s="83" t="s">
        <v>282</v>
      </c>
      <c r="B3" s="23"/>
      <c r="C3" s="84"/>
      <c r="D3" s="84"/>
      <c r="E3" s="84"/>
      <c r="F3" s="84"/>
      <c r="G3" s="84"/>
      <c r="H3" s="84"/>
      <c r="I3" s="84"/>
      <c r="L3" s="90" t="s">
        <v>308</v>
      </c>
    </row>
    <row r="4" spans="1:12">
      <c r="A4" s="85" t="s">
        <v>283</v>
      </c>
      <c r="B4" s="23"/>
      <c r="C4" s="84"/>
      <c r="D4" s="84"/>
      <c r="E4" s="84"/>
      <c r="F4" s="84"/>
      <c r="G4" s="84"/>
      <c r="H4" s="84"/>
      <c r="I4" s="84"/>
    </row>
    <row r="5" spans="1:12">
      <c r="A5" s="85" t="s">
        <v>284</v>
      </c>
      <c r="B5" s="23"/>
      <c r="C5" s="84"/>
      <c r="D5" s="84"/>
      <c r="E5" s="84"/>
      <c r="F5" s="84"/>
      <c r="G5" s="84"/>
      <c r="H5" s="84"/>
      <c r="I5" s="84"/>
    </row>
    <row r="6" spans="1:12">
      <c r="A6" s="85" t="s">
        <v>285</v>
      </c>
      <c r="B6" s="23"/>
      <c r="C6" s="84"/>
      <c r="D6" s="84"/>
      <c r="E6" s="84"/>
      <c r="F6" s="84"/>
      <c r="G6" s="84"/>
      <c r="H6" s="84"/>
      <c r="I6" s="84"/>
    </row>
    <row r="7" spans="1:12">
      <c r="A7" s="85" t="s">
        <v>286</v>
      </c>
      <c r="B7" s="23"/>
      <c r="C7" s="84"/>
      <c r="D7" s="84"/>
      <c r="E7" s="84"/>
      <c r="F7" s="84"/>
      <c r="G7" s="84"/>
      <c r="H7" s="84"/>
      <c r="I7" s="84"/>
    </row>
    <row r="8" spans="1:12">
      <c r="A8" s="86" t="s">
        <v>287</v>
      </c>
      <c r="B8" s="23"/>
      <c r="C8" s="84"/>
      <c r="D8" s="84"/>
      <c r="E8" s="84"/>
      <c r="F8" s="84"/>
      <c r="G8" s="84"/>
      <c r="H8" s="84"/>
      <c r="I8" s="84"/>
    </row>
    <row r="9" spans="1:12" ht="22.5">
      <c r="A9" s="85" t="s">
        <v>288</v>
      </c>
      <c r="B9" s="23"/>
      <c r="C9" s="84"/>
      <c r="D9" s="84"/>
      <c r="E9" s="84"/>
      <c r="F9" s="84"/>
      <c r="G9" s="84"/>
      <c r="H9" s="84"/>
      <c r="I9" s="84"/>
    </row>
    <row r="10" spans="1:12">
      <c r="A10" s="85" t="s">
        <v>289</v>
      </c>
      <c r="B10" s="23"/>
      <c r="C10" s="84"/>
      <c r="D10" s="84"/>
      <c r="E10" s="84"/>
      <c r="F10" s="84"/>
      <c r="G10" s="84"/>
      <c r="H10" s="84"/>
      <c r="I10" s="84"/>
    </row>
    <row r="11" spans="1:12">
      <c r="A11" s="85" t="s">
        <v>290</v>
      </c>
      <c r="B11" s="23"/>
      <c r="C11" s="84"/>
      <c r="D11" s="84"/>
      <c r="E11" s="84"/>
      <c r="F11" s="84"/>
      <c r="G11" s="84"/>
      <c r="H11" s="84"/>
      <c r="I11" s="84"/>
    </row>
    <row r="12" spans="1:12">
      <c r="A12" s="85" t="s">
        <v>291</v>
      </c>
      <c r="B12" s="23"/>
      <c r="C12" s="84"/>
      <c r="D12" s="84"/>
      <c r="E12" s="84"/>
      <c r="F12" s="84"/>
      <c r="G12" s="84"/>
      <c r="H12" s="84"/>
      <c r="I12" s="84"/>
    </row>
    <row r="13" spans="1:12">
      <c r="A13" s="85" t="s">
        <v>292</v>
      </c>
      <c r="B13" s="23"/>
      <c r="C13" s="84"/>
      <c r="D13" s="84"/>
      <c r="E13" s="84"/>
      <c r="F13" s="84"/>
      <c r="G13" s="84"/>
      <c r="H13" s="84"/>
      <c r="I13" s="84"/>
    </row>
    <row r="14" spans="1:12">
      <c r="A14" s="87" t="s">
        <v>293</v>
      </c>
      <c r="B14" s="23"/>
      <c r="C14" s="84"/>
      <c r="D14" s="84"/>
      <c r="E14" s="84"/>
      <c r="F14" s="84"/>
      <c r="G14" s="84"/>
      <c r="H14" s="84"/>
      <c r="I14" s="84"/>
    </row>
    <row r="15" spans="1:12">
      <c r="A15" s="85" t="s">
        <v>294</v>
      </c>
      <c r="B15" s="23"/>
      <c r="C15" s="84"/>
      <c r="D15" s="84"/>
      <c r="E15" s="84"/>
      <c r="F15" s="84"/>
      <c r="G15" s="84"/>
      <c r="H15" s="84"/>
      <c r="I15" s="84"/>
    </row>
    <row r="16" spans="1:12">
      <c r="A16" s="85" t="s">
        <v>295</v>
      </c>
      <c r="B16" s="23"/>
      <c r="C16" s="84"/>
      <c r="D16" s="84"/>
      <c r="E16" s="84"/>
      <c r="F16" s="84"/>
      <c r="G16" s="84"/>
      <c r="H16" s="84"/>
      <c r="I16" s="84"/>
    </row>
    <row r="17" spans="1:13">
      <c r="A17" s="85" t="s">
        <v>296</v>
      </c>
      <c r="B17" s="23"/>
      <c r="C17" s="84"/>
      <c r="D17" s="84"/>
      <c r="E17" s="84"/>
      <c r="F17" s="84"/>
      <c r="G17" s="84"/>
      <c r="H17" s="84"/>
      <c r="I17" s="84"/>
    </row>
    <row r="18" spans="1:13">
      <c r="A18" s="86" t="s">
        <v>297</v>
      </c>
      <c r="B18" s="23"/>
      <c r="C18" s="84"/>
      <c r="D18" s="84"/>
      <c r="E18" s="84"/>
      <c r="F18" s="84"/>
      <c r="G18" s="84"/>
      <c r="H18" s="84"/>
      <c r="I18" s="84"/>
    </row>
    <row r="19" spans="1:13">
      <c r="A19" s="85" t="s">
        <v>298</v>
      </c>
      <c r="B19" s="23"/>
      <c r="C19" s="84"/>
      <c r="D19" s="84"/>
      <c r="E19" s="84"/>
      <c r="F19" s="84"/>
      <c r="G19" s="84"/>
      <c r="H19" s="84"/>
      <c r="I19" s="84"/>
    </row>
    <row r="20" spans="1:13">
      <c r="A20" s="85" t="s">
        <v>299</v>
      </c>
      <c r="B20" s="23"/>
      <c r="C20" s="84"/>
      <c r="D20" s="84"/>
      <c r="E20" s="84"/>
      <c r="F20" s="84"/>
      <c r="G20" s="84"/>
      <c r="H20" s="84"/>
      <c r="I20" s="84"/>
    </row>
    <row r="21" spans="1:13">
      <c r="A21" s="85" t="s">
        <v>300</v>
      </c>
      <c r="B21" s="23"/>
      <c r="C21" s="84"/>
      <c r="D21" s="84"/>
      <c r="E21" s="84"/>
      <c r="F21" s="84"/>
      <c r="G21" s="84"/>
      <c r="H21" s="84"/>
      <c r="I21" s="84"/>
    </row>
    <row r="22" spans="1:13">
      <c r="A22" s="85" t="s">
        <v>301</v>
      </c>
      <c r="B22" s="23"/>
      <c r="C22" s="84"/>
      <c r="D22" s="84"/>
      <c r="E22" s="84"/>
      <c r="F22" s="84"/>
      <c r="G22" s="84"/>
      <c r="H22" s="84"/>
      <c r="I22" s="84"/>
    </row>
    <row r="23" spans="1:13">
      <c r="A23" s="85" t="s">
        <v>302</v>
      </c>
      <c r="B23" s="23"/>
      <c r="C23" s="84"/>
      <c r="D23" s="84"/>
      <c r="E23" s="84"/>
      <c r="F23" s="84"/>
      <c r="G23" s="84"/>
      <c r="H23" s="84"/>
      <c r="I23" s="84"/>
    </row>
    <row r="24" spans="1:13">
      <c r="A24" s="85" t="s">
        <v>303</v>
      </c>
      <c r="B24" s="23"/>
      <c r="C24" s="84"/>
      <c r="D24" s="84"/>
      <c r="E24" s="84"/>
      <c r="F24" s="84"/>
      <c r="G24" s="84"/>
      <c r="H24" s="84"/>
      <c r="I24" s="84"/>
    </row>
    <row r="25" spans="1:13">
      <c r="A25" s="85" t="s">
        <v>304</v>
      </c>
      <c r="B25" s="23"/>
      <c r="C25" s="84"/>
      <c r="D25" s="84"/>
      <c r="E25" s="84"/>
      <c r="F25" s="84"/>
      <c r="G25" s="84"/>
      <c r="H25" s="84"/>
      <c r="I25" s="84"/>
    </row>
    <row r="26" spans="1:13">
      <c r="A26" s="87" t="s">
        <v>305</v>
      </c>
      <c r="B26" s="23"/>
      <c r="C26" s="84"/>
      <c r="D26" s="84"/>
      <c r="E26" s="84"/>
      <c r="F26" s="84"/>
      <c r="G26" s="84"/>
      <c r="H26" s="84"/>
      <c r="I26" s="84"/>
    </row>
    <row r="27" spans="1:13">
      <c r="A27" s="87" t="s">
        <v>306</v>
      </c>
      <c r="B27" s="23"/>
      <c r="C27" s="84"/>
      <c r="D27" s="84"/>
      <c r="E27" s="84"/>
      <c r="F27" s="84"/>
      <c r="G27" s="84"/>
      <c r="H27" s="84"/>
      <c r="I27" s="84"/>
    </row>
    <row r="28" spans="1:13" ht="25.5" customHeight="1"/>
    <row r="29" spans="1:13" hidden="1"/>
    <row r="30" spans="1:13" ht="30" customHeight="1">
      <c r="A30" s="407" t="s">
        <v>309</v>
      </c>
      <c r="B30" s="408"/>
      <c r="C30" s="408"/>
      <c r="D30" s="408"/>
      <c r="E30" s="408"/>
      <c r="F30" s="408"/>
      <c r="G30" s="408"/>
      <c r="H30" s="408"/>
      <c r="I30" s="408"/>
      <c r="J30" s="408"/>
      <c r="K30" s="408"/>
      <c r="L30" s="408"/>
      <c r="M30" s="408"/>
    </row>
    <row r="31" spans="1:13">
      <c r="A31" s="84"/>
      <c r="B31" s="406" t="s">
        <v>1</v>
      </c>
      <c r="C31" s="406"/>
      <c r="D31" s="406"/>
      <c r="E31" s="406"/>
      <c r="F31" s="406"/>
      <c r="G31" s="406"/>
      <c r="H31" s="406"/>
      <c r="I31" s="406"/>
      <c r="J31" s="406"/>
      <c r="K31" s="406" t="s">
        <v>0</v>
      </c>
      <c r="L31" s="406"/>
      <c r="M31" s="406"/>
    </row>
    <row r="32" spans="1:13">
      <c r="A32" s="88" t="s">
        <v>274</v>
      </c>
      <c r="B32" s="91" t="s">
        <v>99</v>
      </c>
      <c r="C32" s="91" t="s">
        <v>98</v>
      </c>
      <c r="D32" s="91" t="s">
        <v>97</v>
      </c>
      <c r="E32" s="91" t="s">
        <v>96</v>
      </c>
      <c r="F32" s="91" t="s">
        <v>95</v>
      </c>
      <c r="G32" s="91" t="s">
        <v>94</v>
      </c>
      <c r="H32" s="91" t="s">
        <v>93</v>
      </c>
      <c r="I32" s="91" t="s">
        <v>92</v>
      </c>
      <c r="J32" s="91" t="s">
        <v>91</v>
      </c>
      <c r="K32" s="91" t="s">
        <v>90</v>
      </c>
      <c r="L32" s="91" t="s">
        <v>89</v>
      </c>
      <c r="M32" s="91" t="s">
        <v>88</v>
      </c>
    </row>
    <row r="33" spans="1:13" ht="14.25">
      <c r="A33" s="83" t="s">
        <v>282</v>
      </c>
      <c r="B33" s="92"/>
      <c r="C33" s="92"/>
      <c r="D33" s="92"/>
      <c r="E33" s="92"/>
      <c r="F33" s="92"/>
      <c r="G33" s="37"/>
      <c r="H33" s="37"/>
      <c r="I33" s="37"/>
      <c r="J33" s="37"/>
      <c r="K33" s="37"/>
      <c r="L33" s="37"/>
      <c r="M33" s="37"/>
    </row>
    <row r="34" spans="1:13" ht="14.25">
      <c r="A34" s="85" t="s">
        <v>283</v>
      </c>
      <c r="B34" s="92"/>
      <c r="C34" s="93"/>
      <c r="D34" s="93"/>
      <c r="E34" s="92"/>
      <c r="F34" s="92"/>
      <c r="G34" s="37"/>
      <c r="H34" s="37"/>
      <c r="I34" s="37"/>
      <c r="J34" s="37"/>
      <c r="K34" s="37"/>
      <c r="L34" s="37"/>
      <c r="M34" s="37"/>
    </row>
    <row r="35" spans="1:13" ht="14.25">
      <c r="A35" s="85" t="s">
        <v>284</v>
      </c>
      <c r="B35" s="92"/>
      <c r="C35" s="93"/>
      <c r="D35" s="93"/>
      <c r="E35" s="92"/>
      <c r="F35" s="92"/>
      <c r="G35" s="37"/>
      <c r="H35" s="37"/>
      <c r="I35" s="37"/>
      <c r="J35" s="37"/>
      <c r="K35" s="37"/>
      <c r="L35" s="37"/>
      <c r="M35" s="37"/>
    </row>
    <row r="36" spans="1:13" ht="14.25">
      <c r="A36" s="85" t="s">
        <v>285</v>
      </c>
      <c r="B36" s="92"/>
      <c r="C36" s="92"/>
      <c r="D36" s="92"/>
      <c r="E36" s="92"/>
      <c r="F36" s="92"/>
      <c r="G36" s="37"/>
      <c r="H36" s="37"/>
      <c r="I36" s="37"/>
      <c r="J36" s="37"/>
      <c r="K36" s="37"/>
      <c r="L36" s="37"/>
      <c r="M36" s="37"/>
    </row>
    <row r="37" spans="1:13" ht="14.25">
      <c r="A37" s="85" t="s">
        <v>286</v>
      </c>
      <c r="B37" s="92"/>
      <c r="C37" s="92"/>
      <c r="D37" s="92"/>
      <c r="E37" s="92"/>
      <c r="F37" s="92"/>
      <c r="G37" s="37"/>
      <c r="H37" s="37"/>
      <c r="I37" s="37"/>
      <c r="J37" s="37"/>
      <c r="K37" s="37"/>
      <c r="L37" s="37"/>
      <c r="M37" s="37"/>
    </row>
    <row r="38" spans="1:13" ht="14.25">
      <c r="A38" s="86" t="s">
        <v>287</v>
      </c>
      <c r="B38" s="92"/>
      <c r="C38" s="92"/>
      <c r="D38" s="92"/>
      <c r="E38" s="92"/>
      <c r="F38" s="92"/>
      <c r="G38" s="37"/>
      <c r="H38" s="37"/>
      <c r="I38" s="37"/>
      <c r="J38" s="37"/>
      <c r="K38" s="37"/>
      <c r="L38" s="37"/>
      <c r="M38" s="37"/>
    </row>
    <row r="39" spans="1:13" ht="22.5">
      <c r="A39" s="85" t="s">
        <v>288</v>
      </c>
      <c r="B39" s="92"/>
      <c r="C39" s="92"/>
      <c r="D39" s="92"/>
      <c r="E39" s="92"/>
      <c r="F39" s="92"/>
      <c r="G39" s="37"/>
      <c r="H39" s="37"/>
      <c r="I39" s="37"/>
      <c r="J39" s="37"/>
      <c r="K39" s="37"/>
      <c r="L39" s="37"/>
      <c r="M39" s="37"/>
    </row>
    <row r="40" spans="1:13" ht="14.25">
      <c r="A40" s="85" t="s">
        <v>289</v>
      </c>
      <c r="B40" s="92"/>
      <c r="C40" s="92"/>
      <c r="D40" s="92"/>
      <c r="E40" s="92"/>
      <c r="F40" s="92"/>
      <c r="G40" s="37"/>
      <c r="H40" s="37"/>
      <c r="I40" s="37"/>
      <c r="J40" s="37"/>
      <c r="K40" s="37"/>
      <c r="L40" s="37"/>
      <c r="M40" s="37"/>
    </row>
    <row r="41" spans="1:13" ht="14.25">
      <c r="A41" s="85" t="s">
        <v>290</v>
      </c>
      <c r="B41" s="92"/>
      <c r="C41" s="92"/>
      <c r="D41" s="92"/>
      <c r="E41" s="92"/>
      <c r="F41" s="92"/>
      <c r="G41" s="37"/>
      <c r="H41" s="37"/>
      <c r="I41" s="37"/>
      <c r="J41" s="37"/>
      <c r="K41" s="37"/>
      <c r="L41" s="37"/>
      <c r="M41" s="37"/>
    </row>
    <row r="42" spans="1:13" ht="14.25">
      <c r="A42" s="85" t="s">
        <v>291</v>
      </c>
      <c r="B42" s="92"/>
      <c r="C42" s="92"/>
      <c r="D42" s="92"/>
      <c r="E42" s="92"/>
      <c r="F42" s="92"/>
      <c r="G42" s="37"/>
      <c r="H42" s="37"/>
      <c r="I42" s="37"/>
      <c r="J42" s="37"/>
      <c r="K42" s="37"/>
      <c r="L42" s="37"/>
      <c r="M42" s="37"/>
    </row>
    <row r="43" spans="1:13" ht="14.25">
      <c r="A43" s="85" t="s">
        <v>292</v>
      </c>
      <c r="B43" s="92"/>
      <c r="C43" s="92"/>
      <c r="D43" s="92"/>
      <c r="E43" s="92"/>
      <c r="F43" s="92"/>
      <c r="G43" s="37"/>
      <c r="H43" s="37"/>
      <c r="I43" s="37"/>
      <c r="J43" s="37"/>
      <c r="K43" s="37"/>
      <c r="L43" s="37"/>
      <c r="M43" s="37"/>
    </row>
    <row r="44" spans="1:13" ht="14.25">
      <c r="A44" s="87" t="s">
        <v>293</v>
      </c>
      <c r="B44" s="92"/>
      <c r="C44" s="92"/>
      <c r="D44" s="92"/>
      <c r="E44" s="92"/>
      <c r="F44" s="92"/>
      <c r="G44" s="37"/>
      <c r="H44" s="37"/>
      <c r="I44" s="37"/>
      <c r="J44" s="37"/>
      <c r="K44" s="37"/>
      <c r="L44" s="37"/>
      <c r="M44" s="37"/>
    </row>
    <row r="45" spans="1:13" ht="14.25">
      <c r="A45" s="85" t="s">
        <v>294</v>
      </c>
      <c r="B45" s="92"/>
      <c r="C45" s="92"/>
      <c r="D45" s="92"/>
      <c r="E45" s="92"/>
      <c r="F45" s="92"/>
      <c r="G45" s="37"/>
      <c r="H45" s="37"/>
      <c r="I45" s="37"/>
      <c r="J45" s="37"/>
      <c r="K45" s="37"/>
      <c r="L45" s="37"/>
      <c r="M45" s="37"/>
    </row>
    <row r="46" spans="1:13" ht="14.25">
      <c r="A46" s="85" t="s">
        <v>295</v>
      </c>
      <c r="B46" s="92"/>
      <c r="C46" s="92"/>
      <c r="D46" s="92"/>
      <c r="E46" s="92"/>
      <c r="F46" s="92"/>
      <c r="G46" s="37"/>
      <c r="H46" s="37"/>
      <c r="I46" s="37"/>
      <c r="J46" s="37"/>
      <c r="K46" s="37"/>
      <c r="L46" s="37"/>
      <c r="M46" s="37"/>
    </row>
    <row r="47" spans="1:13" ht="14.25">
      <c r="A47" s="85" t="s">
        <v>296</v>
      </c>
      <c r="B47" s="92"/>
      <c r="C47" s="92"/>
      <c r="D47" s="92"/>
      <c r="E47" s="92"/>
      <c r="F47" s="92"/>
      <c r="G47" s="37"/>
      <c r="H47" s="37"/>
      <c r="I47" s="37"/>
      <c r="J47" s="37"/>
      <c r="K47" s="37"/>
      <c r="L47" s="37"/>
      <c r="M47" s="37"/>
    </row>
    <row r="48" spans="1:13" ht="14.25">
      <c r="A48" s="86" t="s">
        <v>297</v>
      </c>
      <c r="B48" s="92"/>
      <c r="C48" s="92"/>
      <c r="D48" s="92"/>
      <c r="E48" s="92"/>
      <c r="F48" s="92"/>
      <c r="G48" s="37"/>
      <c r="H48" s="37"/>
      <c r="I48" s="37"/>
      <c r="J48" s="37"/>
      <c r="K48" s="37"/>
      <c r="L48" s="37"/>
      <c r="M48" s="37"/>
    </row>
    <row r="49" spans="1:13" ht="14.25">
      <c r="A49" s="85" t="s">
        <v>298</v>
      </c>
      <c r="B49" s="92"/>
      <c r="C49" s="92"/>
      <c r="D49" s="92"/>
      <c r="E49" s="92"/>
      <c r="F49" s="92"/>
      <c r="G49" s="37"/>
      <c r="H49" s="37"/>
      <c r="I49" s="37"/>
      <c r="J49" s="37"/>
      <c r="K49" s="37"/>
      <c r="L49" s="37"/>
      <c r="M49" s="37"/>
    </row>
    <row r="50" spans="1:13" ht="14.25">
      <c r="A50" s="86" t="s">
        <v>299</v>
      </c>
      <c r="B50" s="92"/>
      <c r="C50" s="92"/>
      <c r="D50" s="92"/>
      <c r="E50" s="92"/>
      <c r="F50" s="92"/>
      <c r="G50" s="37"/>
      <c r="H50" s="37"/>
      <c r="I50" s="37"/>
      <c r="J50" s="37"/>
      <c r="K50" s="37"/>
      <c r="L50" s="37"/>
      <c r="M50" s="37"/>
    </row>
    <row r="51" spans="1:13" ht="14.25">
      <c r="A51" s="86" t="s">
        <v>300</v>
      </c>
      <c r="B51" s="94"/>
      <c r="C51" s="94"/>
      <c r="D51" s="94"/>
      <c r="E51" s="94"/>
      <c r="F51" s="94"/>
      <c r="G51" s="36"/>
      <c r="H51" s="36"/>
      <c r="I51" s="36"/>
      <c r="J51" s="36"/>
      <c r="K51" s="36"/>
      <c r="L51" s="36"/>
      <c r="M51" s="36"/>
    </row>
    <row r="52" spans="1:13" ht="14.25">
      <c r="A52" s="86" t="s">
        <v>301</v>
      </c>
      <c r="B52" s="94"/>
      <c r="C52" s="94"/>
      <c r="D52" s="94"/>
      <c r="E52" s="94"/>
      <c r="F52" s="94"/>
      <c r="G52" s="36"/>
      <c r="H52" s="36"/>
      <c r="I52" s="36"/>
      <c r="J52" s="36"/>
      <c r="K52" s="36"/>
      <c r="L52" s="36"/>
      <c r="M52" s="36"/>
    </row>
    <row r="53" spans="1:13" ht="14.25">
      <c r="A53" s="86" t="s">
        <v>302</v>
      </c>
      <c r="B53" s="94"/>
      <c r="C53" s="94"/>
      <c r="D53" s="94"/>
      <c r="E53" s="94"/>
      <c r="F53" s="94"/>
      <c r="G53" s="36"/>
      <c r="H53" s="36"/>
      <c r="I53" s="36"/>
      <c r="J53" s="36"/>
      <c r="K53" s="36"/>
      <c r="L53" s="36"/>
      <c r="M53" s="36"/>
    </row>
    <row r="54" spans="1:13" ht="14.25">
      <c r="A54" s="86" t="s">
        <v>303</v>
      </c>
      <c r="B54" s="94"/>
      <c r="C54" s="94"/>
      <c r="D54" s="94"/>
      <c r="E54" s="94"/>
      <c r="F54" s="94"/>
      <c r="G54" s="36"/>
      <c r="H54" s="36"/>
      <c r="I54" s="36"/>
      <c r="J54" s="36"/>
      <c r="K54" s="36"/>
      <c r="L54" s="36"/>
      <c r="M54" s="36"/>
    </row>
    <row r="55" spans="1:13" ht="14.25">
      <c r="A55" s="86" t="s">
        <v>304</v>
      </c>
      <c r="B55" s="94"/>
      <c r="C55" s="94"/>
      <c r="D55" s="94"/>
      <c r="E55" s="94"/>
      <c r="F55" s="94"/>
      <c r="G55" s="36"/>
      <c r="H55" s="36"/>
      <c r="I55" s="36"/>
      <c r="J55" s="36"/>
      <c r="K55" s="36"/>
      <c r="L55" s="36"/>
      <c r="M55" s="36"/>
    </row>
    <row r="56" spans="1:13" ht="14.25">
      <c r="A56" s="95" t="s">
        <v>305</v>
      </c>
      <c r="B56" s="94"/>
      <c r="C56" s="94"/>
      <c r="D56" s="94"/>
      <c r="E56" s="94"/>
      <c r="F56" s="94"/>
      <c r="G56" s="36"/>
      <c r="H56" s="36"/>
      <c r="I56" s="36"/>
      <c r="J56" s="36"/>
      <c r="K56" s="36"/>
      <c r="L56" s="36"/>
      <c r="M56" s="36"/>
    </row>
    <row r="57" spans="1:13" ht="15" thickBot="1">
      <c r="A57" s="96" t="s">
        <v>306</v>
      </c>
      <c r="B57" s="97"/>
      <c r="C57" s="97"/>
      <c r="D57" s="97"/>
      <c r="E57" s="97"/>
      <c r="F57" s="97"/>
      <c r="G57" s="98"/>
      <c r="H57" s="98"/>
      <c r="I57" s="98"/>
      <c r="J57" s="98"/>
      <c r="K57" s="98"/>
      <c r="L57" s="98"/>
      <c r="M57" s="98"/>
    </row>
  </sheetData>
  <mergeCells count="6">
    <mergeCell ref="A1:A2"/>
    <mergeCell ref="B1:F1"/>
    <mergeCell ref="G1:I1"/>
    <mergeCell ref="B31:J31"/>
    <mergeCell ref="K31:M31"/>
    <mergeCell ref="A30:M30"/>
  </mergeCells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8"/>
  <sheetViews>
    <sheetView workbookViewId="0">
      <selection activeCell="B2" sqref="B2:W13"/>
    </sheetView>
  </sheetViews>
  <sheetFormatPr defaultRowHeight="13.5"/>
  <cols>
    <col min="1" max="1" width="11.125" style="4" customWidth="1"/>
    <col min="2" max="2" width="9.375" style="4" bestFit="1" customWidth="1"/>
    <col min="3" max="3" width="7.375" style="4" customWidth="1"/>
    <col min="4" max="4" width="6.5" style="4" customWidth="1"/>
    <col min="5" max="5" width="7.625" style="4" customWidth="1"/>
    <col min="6" max="6" width="4.25" style="4" customWidth="1"/>
    <col min="7" max="7" width="5.75" style="4" customWidth="1"/>
    <col min="8" max="8" width="8.5" style="4" bestFit="1" customWidth="1"/>
    <col min="9" max="9" width="4.25" style="4" customWidth="1"/>
    <col min="10" max="10" width="4.75" style="4" customWidth="1"/>
    <col min="11" max="11" width="6.75" style="4" customWidth="1"/>
    <col min="12" max="12" width="4.375" style="4" customWidth="1"/>
    <col min="13" max="13" width="5.125" style="4" customWidth="1"/>
    <col min="14" max="14" width="7.25" style="4" customWidth="1"/>
    <col min="15" max="15" width="6.5" style="4" customWidth="1"/>
    <col min="16" max="16" width="5.625" style="4" customWidth="1"/>
    <col min="17" max="17" width="7" style="4" customWidth="1"/>
    <col min="18" max="18" width="4.625" style="4" customWidth="1"/>
    <col min="19" max="19" width="4.125" style="4" customWidth="1"/>
    <col min="20" max="20" width="6.375" style="4" customWidth="1"/>
    <col min="21" max="21" width="3.625" style="4" customWidth="1"/>
    <col min="22" max="22" width="3.75" style="4" customWidth="1"/>
    <col min="23" max="23" width="5.75" style="4" customWidth="1"/>
    <col min="24" max="24" width="4.375" style="4" customWidth="1"/>
    <col min="25" max="25" width="3.625" style="4" customWidth="1"/>
    <col min="26" max="26" width="6.375" style="4" customWidth="1"/>
    <col min="27" max="27" width="3.75" style="4" customWidth="1"/>
    <col min="28" max="28" width="5.5" style="4" customWidth="1"/>
    <col min="29" max="29" width="6.875" style="4" customWidth="1"/>
    <col min="30" max="30" width="5" style="4" customWidth="1"/>
    <col min="31" max="31" width="4.5" style="4" bestFit="1" customWidth="1"/>
    <col min="32" max="33" width="7.125" style="4" customWidth="1"/>
    <col min="34" max="16384" width="9" style="4"/>
  </cols>
  <sheetData>
    <row r="1" spans="1:33" ht="35.25">
      <c r="A1" s="295" t="s">
        <v>865</v>
      </c>
    </row>
    <row r="2" spans="1:33" ht="44.25" customHeight="1">
      <c r="B2" s="409" t="s">
        <v>892</v>
      </c>
      <c r="C2" s="411" t="s">
        <v>348</v>
      </c>
      <c r="D2" s="412"/>
      <c r="E2" s="411" t="s">
        <v>349</v>
      </c>
      <c r="F2" s="412"/>
      <c r="G2" s="416" t="s">
        <v>867</v>
      </c>
      <c r="H2" s="416"/>
      <c r="I2" s="413" t="s">
        <v>868</v>
      </c>
      <c r="J2" s="413"/>
      <c r="K2" s="413"/>
      <c r="L2" s="413" t="s">
        <v>869</v>
      </c>
      <c r="M2" s="413"/>
      <c r="N2" s="413"/>
      <c r="O2" s="413" t="s">
        <v>870</v>
      </c>
      <c r="P2" s="413"/>
      <c r="Q2" s="413"/>
      <c r="R2" s="413" t="s">
        <v>871</v>
      </c>
      <c r="S2" s="413"/>
      <c r="T2" s="413"/>
      <c r="U2" s="413" t="s">
        <v>872</v>
      </c>
      <c r="V2" s="413"/>
      <c r="W2" s="413"/>
      <c r="X2" s="413" t="s">
        <v>873</v>
      </c>
      <c r="Y2" s="413"/>
      <c r="Z2" s="413"/>
      <c r="AA2" s="413" t="s">
        <v>874</v>
      </c>
      <c r="AB2" s="413"/>
      <c r="AC2" s="413"/>
      <c r="AD2" s="414" t="s">
        <v>875</v>
      </c>
      <c r="AE2" s="415"/>
      <c r="AF2" s="411" t="s">
        <v>876</v>
      </c>
      <c r="AG2" s="412"/>
    </row>
    <row r="3" spans="1:33" ht="22.5">
      <c r="B3" s="410"/>
      <c r="C3" s="296" t="s">
        <v>351</v>
      </c>
      <c r="D3" s="296" t="s">
        <v>352</v>
      </c>
      <c r="E3" s="296" t="s">
        <v>351</v>
      </c>
      <c r="F3" s="296" t="s">
        <v>352</v>
      </c>
      <c r="G3" s="296" t="s">
        <v>351</v>
      </c>
      <c r="H3" s="296" t="s">
        <v>352</v>
      </c>
      <c r="I3" s="296" t="s">
        <v>351</v>
      </c>
      <c r="J3" s="296" t="s">
        <v>352</v>
      </c>
      <c r="K3" s="296" t="s">
        <v>353</v>
      </c>
      <c r="L3" s="296" t="s">
        <v>351</v>
      </c>
      <c r="M3" s="296" t="s">
        <v>352</v>
      </c>
      <c r="N3" s="296" t="s">
        <v>353</v>
      </c>
      <c r="O3" s="296" t="s">
        <v>351</v>
      </c>
      <c r="P3" s="296" t="s">
        <v>352</v>
      </c>
      <c r="Q3" s="296" t="s">
        <v>353</v>
      </c>
      <c r="R3" s="296" t="s">
        <v>351</v>
      </c>
      <c r="S3" s="296" t="s">
        <v>352</v>
      </c>
      <c r="T3" s="296" t="s">
        <v>353</v>
      </c>
      <c r="U3" s="296" t="s">
        <v>351</v>
      </c>
      <c r="V3" s="296" t="s">
        <v>352</v>
      </c>
      <c r="W3" s="296" t="s">
        <v>353</v>
      </c>
      <c r="X3" s="296" t="s">
        <v>351</v>
      </c>
      <c r="Y3" s="296" t="s">
        <v>352</v>
      </c>
      <c r="Z3" s="296" t="s">
        <v>353</v>
      </c>
      <c r="AA3" s="296" t="s">
        <v>351</v>
      </c>
      <c r="AB3" s="296" t="s">
        <v>352</v>
      </c>
      <c r="AC3" s="296" t="s">
        <v>353</v>
      </c>
      <c r="AD3" s="296" t="s">
        <v>351</v>
      </c>
      <c r="AE3" s="296" t="s">
        <v>352</v>
      </c>
      <c r="AF3" s="296" t="s">
        <v>351</v>
      </c>
      <c r="AG3" s="296" t="s">
        <v>352</v>
      </c>
    </row>
    <row r="4" spans="1:33">
      <c r="B4" s="316" t="s">
        <v>897</v>
      </c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</row>
    <row r="5" spans="1:33" ht="24.75">
      <c r="B5" s="288" t="s">
        <v>146</v>
      </c>
      <c r="C5" s="296"/>
      <c r="D5" s="297"/>
      <c r="E5" s="298"/>
      <c r="F5" s="298"/>
      <c r="G5" s="299"/>
      <c r="H5" s="299"/>
      <c r="I5" s="299"/>
      <c r="J5" s="299"/>
      <c r="K5" s="300" t="e">
        <f>J5/D5</f>
        <v>#DIV/0!</v>
      </c>
      <c r="L5" s="299"/>
      <c r="M5" s="299"/>
      <c r="N5" s="300"/>
      <c r="O5" s="299"/>
      <c r="P5" s="299"/>
      <c r="Q5" s="300"/>
      <c r="R5" s="299"/>
      <c r="S5" s="299"/>
      <c r="T5" s="300"/>
      <c r="U5" s="299"/>
      <c r="V5" s="299"/>
      <c r="W5" s="300"/>
      <c r="X5" s="299"/>
      <c r="Y5" s="299"/>
      <c r="Z5" s="300"/>
      <c r="AA5" s="299"/>
      <c r="AB5" s="299"/>
      <c r="AC5" s="300"/>
      <c r="AD5" s="299"/>
      <c r="AE5" s="299"/>
      <c r="AF5" s="299"/>
      <c r="AG5" s="299"/>
    </row>
    <row r="6" spans="1:33">
      <c r="B6" s="123" t="s">
        <v>145</v>
      </c>
      <c r="C6" s="296"/>
      <c r="D6" s="297"/>
      <c r="E6" s="298"/>
      <c r="F6" s="298"/>
      <c r="G6" s="299"/>
      <c r="H6" s="299"/>
      <c r="I6" s="299"/>
      <c r="J6" s="299"/>
      <c r="K6" s="300"/>
      <c r="L6" s="299"/>
      <c r="M6" s="299"/>
      <c r="N6" s="300"/>
      <c r="O6" s="299"/>
      <c r="P6" s="299"/>
      <c r="Q6" s="300"/>
      <c r="R6" s="299"/>
      <c r="S6" s="299"/>
      <c r="T6" s="300"/>
      <c r="U6" s="299"/>
      <c r="V6" s="299"/>
      <c r="W6" s="300"/>
      <c r="X6" s="299"/>
      <c r="Y6" s="299"/>
      <c r="Z6" s="300"/>
      <c r="AA6" s="299"/>
      <c r="AB6" s="299"/>
      <c r="AC6" s="300"/>
      <c r="AD6" s="299"/>
      <c r="AE6" s="299"/>
      <c r="AF6" s="299"/>
      <c r="AG6" s="299"/>
    </row>
    <row r="7" spans="1:33">
      <c r="B7" s="123" t="s">
        <v>144</v>
      </c>
      <c r="C7" s="296"/>
      <c r="D7" s="297"/>
      <c r="E7" s="298"/>
      <c r="F7" s="298"/>
      <c r="G7" s="299"/>
      <c r="H7" s="299"/>
      <c r="I7" s="299"/>
      <c r="J7" s="299"/>
      <c r="K7" s="300"/>
      <c r="L7" s="299"/>
      <c r="M7" s="299"/>
      <c r="N7" s="300"/>
      <c r="O7" s="299"/>
      <c r="P7" s="299"/>
      <c r="Q7" s="300"/>
      <c r="R7" s="298"/>
      <c r="S7" s="298"/>
      <c r="T7" s="300"/>
      <c r="U7" s="298"/>
      <c r="V7" s="298"/>
      <c r="W7" s="300"/>
      <c r="X7" s="298"/>
      <c r="Y7" s="298"/>
      <c r="Z7" s="300"/>
      <c r="AA7" s="299"/>
      <c r="AB7" s="299"/>
      <c r="AC7" s="300"/>
      <c r="AD7" s="299"/>
      <c r="AE7" s="299"/>
      <c r="AF7" s="299"/>
      <c r="AG7" s="299"/>
    </row>
    <row r="8" spans="1:33">
      <c r="B8" s="123" t="s">
        <v>143</v>
      </c>
      <c r="C8" s="296"/>
      <c r="D8" s="297"/>
      <c r="E8" s="298"/>
      <c r="F8" s="298"/>
      <c r="G8" s="299"/>
      <c r="H8" s="299"/>
      <c r="I8" s="299"/>
      <c r="J8" s="299"/>
      <c r="K8" s="300"/>
      <c r="L8" s="299"/>
      <c r="M8" s="299"/>
      <c r="N8" s="300"/>
      <c r="O8" s="299"/>
      <c r="P8" s="298"/>
      <c r="Q8" s="300"/>
      <c r="R8" s="299"/>
      <c r="S8" s="298"/>
      <c r="T8" s="300"/>
      <c r="U8" s="299"/>
      <c r="V8" s="298"/>
      <c r="W8" s="300"/>
      <c r="X8" s="299"/>
      <c r="Y8" s="298"/>
      <c r="Z8" s="300"/>
      <c r="AA8" s="298"/>
      <c r="AB8" s="298"/>
      <c r="AC8" s="300"/>
      <c r="AD8" s="299"/>
      <c r="AE8" s="299"/>
      <c r="AF8" s="299"/>
      <c r="AG8" s="299"/>
    </row>
    <row r="9" spans="1:33">
      <c r="B9" s="123" t="s">
        <v>142</v>
      </c>
      <c r="C9" s="296"/>
      <c r="D9" s="297"/>
      <c r="E9" s="298"/>
      <c r="F9" s="298"/>
      <c r="G9" s="299"/>
      <c r="H9" s="299"/>
      <c r="I9" s="299"/>
      <c r="J9" s="299"/>
      <c r="K9" s="300"/>
      <c r="L9" s="299"/>
      <c r="M9" s="299"/>
      <c r="N9" s="300"/>
      <c r="O9" s="299"/>
      <c r="P9" s="298"/>
      <c r="Q9" s="300"/>
      <c r="R9" s="299"/>
      <c r="S9" s="298"/>
      <c r="T9" s="300"/>
      <c r="U9" s="299"/>
      <c r="V9" s="298"/>
      <c r="W9" s="300"/>
      <c r="X9" s="299"/>
      <c r="Y9" s="298"/>
      <c r="Z9" s="300"/>
      <c r="AA9" s="298"/>
      <c r="AB9" s="298"/>
      <c r="AC9" s="300"/>
      <c r="AD9" s="299"/>
      <c r="AE9" s="299"/>
      <c r="AF9" s="299"/>
      <c r="AG9" s="299"/>
    </row>
    <row r="10" spans="1:33">
      <c r="B10" s="123" t="s">
        <v>141</v>
      </c>
      <c r="C10" s="296"/>
      <c r="D10" s="24"/>
      <c r="E10" s="298"/>
      <c r="F10" s="298"/>
      <c r="G10" s="299"/>
      <c r="H10" s="299"/>
      <c r="I10" s="299"/>
      <c r="J10" s="298"/>
      <c r="K10" s="300"/>
      <c r="L10" s="299"/>
      <c r="M10" s="298"/>
      <c r="N10" s="300"/>
      <c r="O10" s="299"/>
      <c r="P10" s="299"/>
      <c r="Q10" s="300"/>
      <c r="R10" s="299"/>
      <c r="S10" s="299"/>
      <c r="T10" s="300"/>
      <c r="U10" s="299"/>
      <c r="V10" s="299"/>
      <c r="W10" s="300"/>
      <c r="X10" s="299"/>
      <c r="Y10" s="299"/>
      <c r="Z10" s="300"/>
      <c r="AA10" s="299"/>
      <c r="AB10" s="299"/>
      <c r="AC10" s="300"/>
      <c r="AD10" s="299"/>
      <c r="AE10" s="299"/>
      <c r="AF10" s="299"/>
      <c r="AG10" s="299"/>
    </row>
    <row r="11" spans="1:33">
      <c r="B11" s="123" t="s">
        <v>140</v>
      </c>
      <c r="C11" s="298"/>
      <c r="D11" s="298"/>
      <c r="E11" s="299"/>
      <c r="F11" s="299"/>
      <c r="G11" s="299"/>
      <c r="H11" s="299"/>
      <c r="I11" s="299"/>
      <c r="J11" s="298"/>
      <c r="K11" s="300"/>
      <c r="L11" s="299"/>
      <c r="M11" s="299"/>
      <c r="N11" s="300"/>
      <c r="O11" s="299"/>
      <c r="P11" s="299"/>
      <c r="Q11" s="300"/>
      <c r="R11" s="299"/>
      <c r="S11" s="299"/>
      <c r="T11" s="300"/>
      <c r="U11" s="299"/>
      <c r="V11" s="299"/>
      <c r="W11" s="300"/>
      <c r="X11" s="299"/>
      <c r="Y11" s="299"/>
      <c r="Z11" s="300"/>
      <c r="AA11" s="299"/>
      <c r="AB11" s="299"/>
      <c r="AC11" s="300"/>
      <c r="AD11" s="299"/>
      <c r="AE11" s="299"/>
      <c r="AF11" s="299"/>
      <c r="AG11" s="299"/>
    </row>
    <row r="12" spans="1:33">
      <c r="B12" s="122" t="s">
        <v>877</v>
      </c>
      <c r="C12" s="298"/>
      <c r="D12" s="298"/>
      <c r="E12" s="299"/>
      <c r="F12" s="299"/>
      <c r="G12" s="299"/>
      <c r="H12" s="299"/>
      <c r="I12" s="299"/>
      <c r="J12" s="298"/>
      <c r="K12" s="300"/>
      <c r="L12" s="299"/>
      <c r="M12" s="299"/>
      <c r="N12" s="300"/>
      <c r="O12" s="299"/>
      <c r="P12" s="299"/>
      <c r="Q12" s="300"/>
      <c r="R12" s="299"/>
      <c r="S12" s="299"/>
      <c r="T12" s="300"/>
      <c r="U12" s="299"/>
      <c r="V12" s="299"/>
      <c r="W12" s="300"/>
      <c r="X12" s="299"/>
      <c r="Y12" s="299"/>
      <c r="Z12" s="300"/>
      <c r="AA12" s="299"/>
      <c r="AB12" s="299"/>
      <c r="AC12" s="300"/>
      <c r="AD12" s="299"/>
      <c r="AE12" s="299"/>
      <c r="AF12" s="299"/>
      <c r="AG12" s="299"/>
    </row>
    <row r="13" spans="1:33" ht="25.5">
      <c r="B13" s="288" t="s">
        <v>138</v>
      </c>
      <c r="C13" s="298"/>
      <c r="D13" s="298"/>
      <c r="E13" s="299"/>
      <c r="F13" s="299"/>
      <c r="G13" s="299"/>
      <c r="H13" s="299"/>
      <c r="I13" s="299"/>
      <c r="J13" s="298"/>
      <c r="K13" s="300"/>
      <c r="L13" s="299"/>
      <c r="M13" s="299"/>
      <c r="N13" s="300"/>
      <c r="O13" s="299"/>
      <c r="P13" s="299"/>
      <c r="Q13" s="300"/>
      <c r="R13" s="299"/>
      <c r="S13" s="299"/>
      <c r="T13" s="300"/>
      <c r="U13" s="299"/>
      <c r="V13" s="299"/>
      <c r="W13" s="300"/>
      <c r="X13" s="299"/>
      <c r="Y13" s="299"/>
      <c r="Z13" s="300"/>
      <c r="AA13" s="299"/>
      <c r="AB13" s="299"/>
      <c r="AC13" s="300"/>
      <c r="AD13" s="299"/>
      <c r="AE13" s="299"/>
      <c r="AF13" s="299"/>
      <c r="AG13" s="299"/>
    </row>
    <row r="14" spans="1:33">
      <c r="B14" s="123" t="s">
        <v>137</v>
      </c>
      <c r="C14" s="298"/>
      <c r="D14" s="298"/>
      <c r="E14" s="299"/>
      <c r="F14" s="299"/>
      <c r="G14" s="299"/>
      <c r="H14" s="299"/>
      <c r="I14" s="299"/>
      <c r="J14" s="298"/>
      <c r="K14" s="300"/>
      <c r="L14" s="299"/>
      <c r="M14" s="299"/>
      <c r="N14" s="300"/>
      <c r="O14" s="299"/>
      <c r="P14" s="299"/>
      <c r="Q14" s="300"/>
      <c r="R14" s="299"/>
      <c r="S14" s="299"/>
      <c r="T14" s="300"/>
      <c r="U14" s="299"/>
      <c r="V14" s="299"/>
      <c r="W14" s="300"/>
      <c r="X14" s="299"/>
      <c r="Y14" s="299"/>
      <c r="Z14" s="300"/>
      <c r="AA14" s="299"/>
      <c r="AB14" s="299"/>
      <c r="AC14" s="300"/>
      <c r="AD14" s="299"/>
      <c r="AE14" s="299"/>
      <c r="AF14" s="299"/>
      <c r="AG14" s="299"/>
    </row>
    <row r="15" spans="1:33">
      <c r="B15" s="123" t="s">
        <v>136</v>
      </c>
      <c r="C15" s="298"/>
      <c r="D15" s="298"/>
      <c r="E15" s="299"/>
      <c r="F15" s="299"/>
      <c r="G15" s="299"/>
      <c r="H15" s="299"/>
      <c r="I15" s="299"/>
      <c r="J15" s="298"/>
      <c r="K15" s="300"/>
      <c r="L15" s="299"/>
      <c r="M15" s="299"/>
      <c r="N15" s="300"/>
      <c r="O15" s="299"/>
      <c r="P15" s="299"/>
      <c r="Q15" s="300"/>
      <c r="R15" s="299"/>
      <c r="S15" s="299"/>
      <c r="T15" s="300"/>
      <c r="U15" s="299"/>
      <c r="V15" s="299"/>
      <c r="W15" s="300"/>
      <c r="X15" s="299"/>
      <c r="Y15" s="299"/>
      <c r="Z15" s="300"/>
      <c r="AA15" s="299"/>
      <c r="AB15" s="299"/>
      <c r="AC15" s="300"/>
      <c r="AD15" s="299"/>
      <c r="AE15" s="299"/>
      <c r="AF15" s="299"/>
      <c r="AG15" s="299"/>
    </row>
    <row r="16" spans="1:33">
      <c r="B16" s="123" t="s">
        <v>135</v>
      </c>
      <c r="C16" s="298"/>
      <c r="D16" s="298"/>
      <c r="E16" s="299"/>
      <c r="F16" s="299"/>
      <c r="G16" s="299"/>
      <c r="H16" s="299"/>
      <c r="I16" s="299"/>
      <c r="J16" s="298"/>
      <c r="K16" s="300"/>
      <c r="L16" s="299"/>
      <c r="M16" s="299"/>
      <c r="N16" s="300"/>
      <c r="O16" s="299"/>
      <c r="P16" s="299"/>
      <c r="Q16" s="300"/>
      <c r="R16" s="299"/>
      <c r="S16" s="299"/>
      <c r="T16" s="300"/>
      <c r="U16" s="299"/>
      <c r="V16" s="299"/>
      <c r="W16" s="300"/>
      <c r="X16" s="299"/>
      <c r="Y16" s="299"/>
      <c r="Z16" s="300"/>
      <c r="AA16" s="299"/>
      <c r="AB16" s="299"/>
      <c r="AC16" s="300"/>
      <c r="AD16" s="299"/>
      <c r="AE16" s="299"/>
      <c r="AF16" s="299"/>
      <c r="AG16" s="299"/>
    </row>
    <row r="17" spans="1:33">
      <c r="B17" s="288" t="s">
        <v>134</v>
      </c>
      <c r="C17" s="298"/>
      <c r="D17" s="298"/>
      <c r="E17" s="299"/>
      <c r="F17" s="299"/>
      <c r="G17" s="299"/>
      <c r="H17" s="299"/>
      <c r="I17" s="299"/>
      <c r="J17" s="298"/>
      <c r="K17" s="300"/>
      <c r="L17" s="299"/>
      <c r="M17" s="299"/>
      <c r="N17" s="300"/>
      <c r="O17" s="299"/>
      <c r="P17" s="299"/>
      <c r="Q17" s="300"/>
      <c r="R17" s="299"/>
      <c r="S17" s="299"/>
      <c r="T17" s="300"/>
      <c r="U17" s="299"/>
      <c r="V17" s="299"/>
      <c r="W17" s="300"/>
      <c r="X17" s="299"/>
      <c r="Y17" s="299"/>
      <c r="Z17" s="300"/>
      <c r="AA17" s="299"/>
      <c r="AB17" s="299"/>
      <c r="AC17" s="300"/>
      <c r="AD17" s="299"/>
      <c r="AE17" s="299"/>
      <c r="AF17" s="299"/>
      <c r="AG17" s="299"/>
    </row>
    <row r="18" spans="1:33">
      <c r="B18" s="122" t="s">
        <v>133</v>
      </c>
      <c r="C18" s="298"/>
      <c r="D18" s="298"/>
      <c r="E18" s="299"/>
      <c r="F18" s="299"/>
      <c r="G18" s="299"/>
      <c r="H18" s="299"/>
      <c r="I18" s="299"/>
      <c r="J18" s="298"/>
      <c r="K18" s="300"/>
      <c r="L18" s="299"/>
      <c r="M18" s="299"/>
      <c r="N18" s="300"/>
      <c r="O18" s="299"/>
      <c r="P18" s="299"/>
      <c r="Q18" s="300"/>
      <c r="R18" s="299"/>
      <c r="S18" s="299"/>
      <c r="T18" s="300"/>
      <c r="U18" s="299"/>
      <c r="V18" s="299"/>
      <c r="W18" s="300"/>
      <c r="X18" s="299"/>
      <c r="Y18" s="299"/>
      <c r="Z18" s="300"/>
      <c r="AA18" s="299"/>
      <c r="AB18" s="299"/>
      <c r="AC18" s="300"/>
      <c r="AD18" s="299"/>
      <c r="AE18" s="299"/>
      <c r="AF18" s="299"/>
      <c r="AG18" s="299"/>
    </row>
    <row r="19" spans="1:33" ht="24">
      <c r="B19" s="122" t="s">
        <v>878</v>
      </c>
      <c r="C19" s="298"/>
      <c r="D19" s="298"/>
      <c r="E19" s="299"/>
      <c r="F19" s="299"/>
      <c r="G19" s="299"/>
      <c r="H19" s="299"/>
      <c r="I19" s="299"/>
      <c r="J19" s="298"/>
      <c r="K19" s="300"/>
      <c r="L19" s="299"/>
      <c r="M19" s="299"/>
      <c r="N19" s="300"/>
      <c r="O19" s="299"/>
      <c r="P19" s="299"/>
      <c r="Q19" s="300"/>
      <c r="R19" s="299"/>
      <c r="S19" s="299"/>
      <c r="T19" s="300"/>
      <c r="U19" s="299"/>
      <c r="V19" s="299"/>
      <c r="W19" s="300"/>
      <c r="X19" s="299"/>
      <c r="Y19" s="299"/>
      <c r="Z19" s="300"/>
      <c r="AA19" s="299"/>
      <c r="AB19" s="299"/>
      <c r="AC19" s="300"/>
      <c r="AD19" s="299"/>
      <c r="AE19" s="299"/>
      <c r="AF19" s="299"/>
      <c r="AG19" s="299"/>
    </row>
    <row r="20" spans="1:33">
      <c r="A20" s="301"/>
      <c r="B20" s="302"/>
      <c r="C20" s="302"/>
      <c r="D20" s="303"/>
      <c r="E20" s="303"/>
      <c r="F20" s="303"/>
      <c r="G20" s="303"/>
      <c r="H20" s="303"/>
      <c r="I20" s="302"/>
      <c r="J20" s="304"/>
      <c r="K20" s="303"/>
      <c r="L20" s="303"/>
      <c r="M20" s="304"/>
      <c r="N20" s="303"/>
      <c r="O20" s="303"/>
      <c r="P20" s="304"/>
      <c r="Q20" s="303"/>
      <c r="R20" s="303"/>
      <c r="S20" s="304"/>
      <c r="T20" s="303"/>
      <c r="U20" s="303"/>
      <c r="V20" s="304"/>
      <c r="W20" s="303"/>
      <c r="X20" s="303"/>
      <c r="Y20" s="304"/>
      <c r="Z20" s="303"/>
      <c r="AA20" s="303"/>
      <c r="AB20" s="304"/>
      <c r="AC20" s="303"/>
      <c r="AD20" s="303"/>
      <c r="AE20" s="303"/>
      <c r="AF20" s="303"/>
    </row>
    <row r="21" spans="1:33">
      <c r="A21" s="301"/>
      <c r="B21" s="302"/>
      <c r="C21" s="302"/>
      <c r="D21" s="303"/>
      <c r="E21" s="303"/>
      <c r="F21" s="303"/>
      <c r="G21" s="303"/>
      <c r="H21" s="303"/>
      <c r="I21" s="302"/>
      <c r="J21" s="304"/>
      <c r="K21" s="303"/>
      <c r="L21" s="303"/>
      <c r="M21" s="304"/>
      <c r="N21" s="303"/>
      <c r="O21" s="303"/>
      <c r="P21" s="304"/>
      <c r="Q21" s="303"/>
      <c r="R21" s="303"/>
      <c r="S21" s="304"/>
      <c r="T21" s="303"/>
      <c r="U21" s="303"/>
      <c r="V21" s="304"/>
      <c r="W21" s="303"/>
      <c r="X21" s="303"/>
      <c r="Y21" s="304"/>
      <c r="Z21" s="303"/>
      <c r="AA21" s="303"/>
      <c r="AB21" s="304"/>
      <c r="AC21" s="303"/>
      <c r="AD21" s="303"/>
      <c r="AE21" s="303"/>
      <c r="AF21" s="303"/>
    </row>
    <row r="22" spans="1:33">
      <c r="A22" s="301">
        <v>2</v>
      </c>
      <c r="B22" s="302"/>
      <c r="C22" s="302"/>
      <c r="D22" s="303"/>
      <c r="E22" s="303"/>
      <c r="F22" s="303"/>
      <c r="G22" s="303"/>
      <c r="H22" s="303"/>
      <c r="I22" s="302"/>
      <c r="J22" s="304"/>
      <c r="K22" s="303"/>
      <c r="L22" s="303"/>
      <c r="M22" s="304"/>
      <c r="N22" s="303"/>
      <c r="O22" s="303"/>
      <c r="P22" s="304"/>
      <c r="Q22" s="303"/>
      <c r="R22" s="303"/>
      <c r="S22" s="304"/>
      <c r="T22" s="303"/>
      <c r="U22" s="303"/>
      <c r="V22" s="304"/>
      <c r="W22" s="303"/>
      <c r="X22" s="303"/>
      <c r="Y22" s="304"/>
      <c r="Z22" s="303"/>
      <c r="AA22" s="303"/>
      <c r="AB22" s="304"/>
      <c r="AC22" s="303"/>
      <c r="AD22" s="303"/>
      <c r="AE22" s="303"/>
      <c r="AF22" s="303"/>
    </row>
    <row r="23" spans="1:33">
      <c r="A23" s="301"/>
      <c r="B23" s="302"/>
      <c r="C23" s="302"/>
      <c r="D23" s="303"/>
      <c r="E23" s="303"/>
      <c r="F23" s="303"/>
      <c r="G23" s="303"/>
      <c r="H23" s="303"/>
      <c r="I23" s="302"/>
      <c r="J23" s="304"/>
      <c r="K23" s="303"/>
      <c r="L23" s="303"/>
      <c r="M23" s="304"/>
      <c r="N23" s="303"/>
      <c r="O23" s="303"/>
      <c r="P23" s="304"/>
      <c r="Q23" s="303"/>
      <c r="R23" s="303"/>
      <c r="S23" s="304"/>
      <c r="T23" s="303"/>
      <c r="U23" s="303"/>
      <c r="V23" s="304"/>
      <c r="W23" s="303"/>
      <c r="X23" s="303"/>
      <c r="Y23" s="304"/>
      <c r="Z23" s="303"/>
      <c r="AA23" s="303"/>
      <c r="AB23" s="304"/>
      <c r="AC23" s="303"/>
      <c r="AD23" s="303"/>
      <c r="AE23" s="303"/>
      <c r="AF23" s="303"/>
    </row>
    <row r="24" spans="1:33" ht="43.5" customHeight="1">
      <c r="A24" s="301"/>
      <c r="B24" s="409" t="s">
        <v>866</v>
      </c>
      <c r="C24" s="411" t="s">
        <v>348</v>
      </c>
      <c r="D24" s="412"/>
      <c r="E24" s="411" t="s">
        <v>349</v>
      </c>
      <c r="F24" s="412"/>
      <c r="G24" s="416" t="s">
        <v>867</v>
      </c>
      <c r="H24" s="416"/>
      <c r="I24" s="413" t="s">
        <v>868</v>
      </c>
      <c r="J24" s="413"/>
      <c r="K24" s="413"/>
      <c r="L24" s="413" t="s">
        <v>869</v>
      </c>
      <c r="M24" s="413"/>
      <c r="N24" s="413"/>
      <c r="O24" s="413" t="s">
        <v>870</v>
      </c>
      <c r="P24" s="413"/>
      <c r="Q24" s="413"/>
      <c r="R24" s="413" t="s">
        <v>871</v>
      </c>
      <c r="S24" s="413"/>
      <c r="T24" s="413"/>
      <c r="U24" s="413" t="s">
        <v>872</v>
      </c>
      <c r="V24" s="413"/>
      <c r="W24" s="413"/>
      <c r="X24" s="413" t="s">
        <v>873</v>
      </c>
      <c r="Y24" s="413"/>
      <c r="Z24" s="413"/>
      <c r="AA24" s="413" t="s">
        <v>874</v>
      </c>
      <c r="AB24" s="413"/>
      <c r="AC24" s="413"/>
      <c r="AD24" s="414" t="s">
        <v>875</v>
      </c>
      <c r="AE24" s="415"/>
      <c r="AF24" s="411" t="s">
        <v>876</v>
      </c>
      <c r="AG24" s="412"/>
    </row>
    <row r="25" spans="1:33" ht="22.5">
      <c r="A25" s="301"/>
      <c r="B25" s="410"/>
      <c r="C25" s="296" t="s">
        <v>351</v>
      </c>
      <c r="D25" s="296" t="s">
        <v>352</v>
      </c>
      <c r="E25" s="296" t="s">
        <v>351</v>
      </c>
      <c r="F25" s="296" t="s">
        <v>352</v>
      </c>
      <c r="G25" s="296" t="s">
        <v>351</v>
      </c>
      <c r="H25" s="296" t="s">
        <v>352</v>
      </c>
      <c r="I25" s="296" t="s">
        <v>351</v>
      </c>
      <c r="J25" s="296" t="s">
        <v>352</v>
      </c>
      <c r="K25" s="296" t="s">
        <v>353</v>
      </c>
      <c r="L25" s="296" t="s">
        <v>351</v>
      </c>
      <c r="M25" s="296" t="s">
        <v>352</v>
      </c>
      <c r="N25" s="296" t="s">
        <v>353</v>
      </c>
      <c r="O25" s="296" t="s">
        <v>351</v>
      </c>
      <c r="P25" s="296" t="s">
        <v>352</v>
      </c>
      <c r="Q25" s="296" t="s">
        <v>353</v>
      </c>
      <c r="R25" s="296" t="s">
        <v>351</v>
      </c>
      <c r="S25" s="296" t="s">
        <v>352</v>
      </c>
      <c r="T25" s="296" t="s">
        <v>353</v>
      </c>
      <c r="U25" s="296" t="s">
        <v>351</v>
      </c>
      <c r="V25" s="296" t="s">
        <v>352</v>
      </c>
      <c r="W25" s="296" t="s">
        <v>353</v>
      </c>
      <c r="X25" s="296" t="s">
        <v>351</v>
      </c>
      <c r="Y25" s="296" t="s">
        <v>352</v>
      </c>
      <c r="Z25" s="296" t="s">
        <v>353</v>
      </c>
      <c r="AA25" s="296" t="s">
        <v>351</v>
      </c>
      <c r="AB25" s="296" t="s">
        <v>352</v>
      </c>
      <c r="AC25" s="296" t="s">
        <v>353</v>
      </c>
      <c r="AD25" s="296" t="s">
        <v>351</v>
      </c>
      <c r="AE25" s="296" t="s">
        <v>352</v>
      </c>
      <c r="AF25" s="296" t="s">
        <v>351</v>
      </c>
      <c r="AG25" s="296" t="s">
        <v>352</v>
      </c>
    </row>
    <row r="26" spans="1:33">
      <c r="A26" s="420"/>
      <c r="B26" s="298"/>
      <c r="C26" s="298"/>
      <c r="D26" s="299"/>
      <c r="E26" s="299"/>
      <c r="F26" s="299"/>
      <c r="G26" s="299"/>
      <c r="H26" s="299"/>
      <c r="I26" s="298"/>
      <c r="J26" s="300"/>
      <c r="K26" s="299" t="e">
        <f>J26/D26</f>
        <v>#DIV/0!</v>
      </c>
      <c r="L26" s="299"/>
      <c r="M26" s="300"/>
      <c r="N26" s="299"/>
      <c r="O26" s="299"/>
      <c r="P26" s="300"/>
      <c r="Q26" s="299"/>
      <c r="R26" s="299"/>
      <c r="S26" s="300"/>
      <c r="T26" s="299"/>
      <c r="U26" s="299"/>
      <c r="V26" s="300"/>
      <c r="W26" s="299"/>
      <c r="X26" s="299"/>
      <c r="Y26" s="300"/>
      <c r="Z26" s="299"/>
      <c r="AA26" s="299"/>
      <c r="AB26" s="300"/>
      <c r="AC26" s="299"/>
      <c r="AD26" s="299"/>
      <c r="AE26" s="299"/>
      <c r="AF26" s="299"/>
      <c r="AG26" s="305"/>
    </row>
    <row r="27" spans="1:33">
      <c r="A27" s="420"/>
      <c r="B27" s="298"/>
      <c r="C27" s="298"/>
      <c r="D27" s="299"/>
      <c r="E27" s="299"/>
      <c r="F27" s="299"/>
      <c r="G27" s="299"/>
      <c r="H27" s="299"/>
      <c r="I27" s="298"/>
      <c r="J27" s="300"/>
      <c r="K27" s="299"/>
      <c r="L27" s="299"/>
      <c r="M27" s="300"/>
      <c r="N27" s="299"/>
      <c r="O27" s="299"/>
      <c r="P27" s="300"/>
      <c r="Q27" s="299"/>
      <c r="R27" s="299"/>
      <c r="S27" s="300"/>
      <c r="T27" s="299"/>
      <c r="U27" s="299"/>
      <c r="V27" s="300"/>
      <c r="W27" s="299"/>
      <c r="X27" s="299"/>
      <c r="Y27" s="300"/>
      <c r="Z27" s="299"/>
      <c r="AA27" s="299"/>
      <c r="AB27" s="300"/>
      <c r="AC27" s="299"/>
      <c r="AD27" s="299"/>
      <c r="AE27" s="299"/>
      <c r="AF27" s="299"/>
      <c r="AG27" s="305"/>
    </row>
    <row r="28" spans="1:33">
      <c r="A28" s="420"/>
      <c r="B28" s="298"/>
      <c r="C28" s="298"/>
      <c r="D28" s="299"/>
      <c r="E28" s="299"/>
      <c r="F28" s="299"/>
      <c r="G28" s="299"/>
      <c r="H28" s="299"/>
      <c r="I28" s="298"/>
      <c r="J28" s="300"/>
      <c r="K28" s="299"/>
      <c r="L28" s="299"/>
      <c r="M28" s="300"/>
      <c r="N28" s="299"/>
      <c r="O28" s="299"/>
      <c r="P28" s="300"/>
      <c r="Q28" s="299"/>
      <c r="R28" s="299"/>
      <c r="S28" s="300"/>
      <c r="T28" s="299"/>
      <c r="U28" s="299"/>
      <c r="V28" s="300"/>
      <c r="W28" s="299"/>
      <c r="X28" s="299"/>
      <c r="Y28" s="300"/>
      <c r="Z28" s="299"/>
      <c r="AA28" s="299"/>
      <c r="AB28" s="300"/>
      <c r="AC28" s="299"/>
      <c r="AD28" s="299"/>
      <c r="AE28" s="299"/>
      <c r="AF28" s="299"/>
      <c r="AG28" s="305"/>
    </row>
    <row r="29" spans="1:33">
      <c r="A29" s="420"/>
      <c r="B29" s="298"/>
      <c r="C29" s="298"/>
      <c r="D29" s="299"/>
      <c r="E29" s="299"/>
      <c r="F29" s="299"/>
      <c r="G29" s="299"/>
      <c r="H29" s="299"/>
      <c r="I29" s="298"/>
      <c r="J29" s="300"/>
      <c r="K29" s="299"/>
      <c r="L29" s="299"/>
      <c r="M29" s="300"/>
      <c r="N29" s="299"/>
      <c r="O29" s="299"/>
      <c r="P29" s="300"/>
      <c r="Q29" s="299"/>
      <c r="R29" s="299"/>
      <c r="S29" s="300"/>
      <c r="T29" s="299"/>
      <c r="U29" s="299"/>
      <c r="V29" s="300"/>
      <c r="W29" s="299"/>
      <c r="X29" s="299"/>
      <c r="Y29" s="300"/>
      <c r="Z29" s="299"/>
      <c r="AA29" s="299"/>
      <c r="AB29" s="300"/>
      <c r="AC29" s="299"/>
      <c r="AD29" s="299"/>
      <c r="AE29" s="299"/>
      <c r="AF29" s="299"/>
      <c r="AG29" s="305"/>
    </row>
    <row r="30" spans="1:33">
      <c r="A30" s="420"/>
      <c r="B30" s="298"/>
      <c r="C30" s="298"/>
      <c r="D30" s="299"/>
      <c r="E30" s="299"/>
      <c r="F30" s="299"/>
      <c r="G30" s="299"/>
      <c r="H30" s="299"/>
      <c r="I30" s="298"/>
      <c r="J30" s="300"/>
      <c r="K30" s="299"/>
      <c r="L30" s="299"/>
      <c r="M30" s="300"/>
      <c r="N30" s="299"/>
      <c r="O30" s="299"/>
      <c r="P30" s="300"/>
      <c r="Q30" s="299"/>
      <c r="R30" s="299"/>
      <c r="S30" s="300"/>
      <c r="T30" s="299"/>
      <c r="U30" s="299"/>
      <c r="V30" s="300"/>
      <c r="W30" s="299"/>
      <c r="X30" s="299"/>
      <c r="Y30" s="300"/>
      <c r="Z30" s="299"/>
      <c r="AA30" s="299"/>
      <c r="AB30" s="300"/>
      <c r="AC30" s="299"/>
      <c r="AD30" s="299"/>
      <c r="AE30" s="299"/>
      <c r="AF30" s="299"/>
      <c r="AG30" s="305"/>
    </row>
    <row r="31" spans="1:33">
      <c r="A31" s="420"/>
      <c r="B31" s="298"/>
      <c r="C31" s="298"/>
      <c r="D31" s="299"/>
      <c r="E31" s="299"/>
      <c r="F31" s="299"/>
      <c r="G31" s="299"/>
      <c r="H31" s="299"/>
      <c r="I31" s="298"/>
      <c r="J31" s="300"/>
      <c r="K31" s="299"/>
      <c r="L31" s="299"/>
      <c r="M31" s="300"/>
      <c r="N31" s="299"/>
      <c r="O31" s="299"/>
      <c r="P31" s="300"/>
      <c r="Q31" s="299"/>
      <c r="R31" s="299"/>
      <c r="S31" s="300"/>
      <c r="T31" s="299"/>
      <c r="U31" s="299"/>
      <c r="V31" s="300"/>
      <c r="W31" s="299"/>
      <c r="X31" s="299"/>
      <c r="Y31" s="300"/>
      <c r="Z31" s="299"/>
      <c r="AA31" s="299"/>
      <c r="AB31" s="300"/>
      <c r="AC31" s="299"/>
      <c r="AD31" s="299"/>
      <c r="AE31" s="299"/>
      <c r="AF31" s="299"/>
      <c r="AG31" s="305"/>
    </row>
    <row r="32" spans="1:33">
      <c r="A32" s="420"/>
      <c r="B32" s="298"/>
      <c r="C32" s="298"/>
      <c r="D32" s="299"/>
      <c r="E32" s="299"/>
      <c r="F32" s="299"/>
      <c r="G32" s="299"/>
      <c r="H32" s="299"/>
      <c r="I32" s="298"/>
      <c r="J32" s="300"/>
      <c r="K32" s="299"/>
      <c r="L32" s="299"/>
      <c r="M32" s="300"/>
      <c r="N32" s="299"/>
      <c r="O32" s="299"/>
      <c r="P32" s="300"/>
      <c r="Q32" s="299"/>
      <c r="R32" s="299"/>
      <c r="S32" s="300"/>
      <c r="T32" s="299"/>
      <c r="U32" s="299"/>
      <c r="V32" s="300"/>
      <c r="W32" s="299"/>
      <c r="X32" s="299"/>
      <c r="Y32" s="300"/>
      <c r="Z32" s="299"/>
      <c r="AA32" s="299"/>
      <c r="AB32" s="300"/>
      <c r="AC32" s="299"/>
      <c r="AD32" s="299"/>
      <c r="AE32" s="299"/>
      <c r="AF32" s="299"/>
      <c r="AG32" s="305"/>
    </row>
    <row r="33" spans="1:33">
      <c r="A33" s="420"/>
      <c r="B33" s="298"/>
      <c r="C33" s="298"/>
      <c r="D33" s="299"/>
      <c r="E33" s="299"/>
      <c r="F33" s="299"/>
      <c r="G33" s="299"/>
      <c r="H33" s="299"/>
      <c r="I33" s="298"/>
      <c r="J33" s="300"/>
      <c r="K33" s="299"/>
      <c r="L33" s="299"/>
      <c r="M33" s="300"/>
      <c r="N33" s="299"/>
      <c r="O33" s="299"/>
      <c r="P33" s="300"/>
      <c r="Q33" s="299"/>
      <c r="R33" s="299"/>
      <c r="S33" s="300"/>
      <c r="T33" s="299"/>
      <c r="U33" s="299"/>
      <c r="V33" s="300"/>
      <c r="W33" s="299"/>
      <c r="X33" s="299"/>
      <c r="Y33" s="300"/>
      <c r="Z33" s="299"/>
      <c r="AA33" s="299"/>
      <c r="AB33" s="300"/>
      <c r="AC33" s="299"/>
      <c r="AD33" s="299"/>
      <c r="AE33" s="299"/>
      <c r="AF33" s="299"/>
      <c r="AG33" s="305"/>
    </row>
    <row r="34" spans="1:33">
      <c r="A34" s="420"/>
      <c r="B34" s="305"/>
      <c r="C34" s="305"/>
      <c r="D34" s="305"/>
      <c r="E34" s="305"/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305"/>
      <c r="Y34" s="305"/>
      <c r="Z34" s="305"/>
      <c r="AA34" s="305"/>
      <c r="AB34" s="305"/>
      <c r="AC34" s="305"/>
      <c r="AD34" s="305"/>
      <c r="AE34" s="305"/>
      <c r="AF34" s="305"/>
      <c r="AG34" s="305"/>
    </row>
    <row r="37" spans="1:33" ht="35.25">
      <c r="A37" s="295" t="s">
        <v>879</v>
      </c>
    </row>
    <row r="38" spans="1:33" s="18" customFormat="1" ht="20.100000000000001" customHeight="1">
      <c r="A38" s="4"/>
      <c r="B38" s="418" t="s">
        <v>866</v>
      </c>
      <c r="C38" s="418" t="s">
        <v>880</v>
      </c>
      <c r="D38" s="418" t="s">
        <v>881</v>
      </c>
      <c r="E38" s="417" t="s">
        <v>882</v>
      </c>
      <c r="F38" s="417" t="s">
        <v>883</v>
      </c>
      <c r="G38" s="417"/>
      <c r="H38" s="417"/>
      <c r="I38" s="417" t="s">
        <v>884</v>
      </c>
      <c r="J38" s="417"/>
      <c r="K38" s="417"/>
      <c r="L38" s="417" t="s">
        <v>885</v>
      </c>
      <c r="M38" s="417"/>
      <c r="N38" s="417"/>
      <c r="O38" s="417" t="s">
        <v>886</v>
      </c>
      <c r="P38" s="418" t="s">
        <v>887</v>
      </c>
      <c r="Q38" s="418" t="s">
        <v>350</v>
      </c>
      <c r="R38" s="418" t="s">
        <v>888</v>
      </c>
    </row>
    <row r="39" spans="1:33" s="18" customFormat="1" ht="23.25" customHeight="1">
      <c r="A39" s="4"/>
      <c r="B39" s="419"/>
      <c r="C39" s="419"/>
      <c r="D39" s="419"/>
      <c r="E39" s="417"/>
      <c r="F39" s="306" t="s">
        <v>889</v>
      </c>
      <c r="G39" s="306" t="s">
        <v>890</v>
      </c>
      <c r="H39" s="306" t="s">
        <v>891</v>
      </c>
      <c r="I39" s="306" t="s">
        <v>889</v>
      </c>
      <c r="J39" s="306" t="s">
        <v>890</v>
      </c>
      <c r="K39" s="306" t="s">
        <v>891</v>
      </c>
      <c r="L39" s="306" t="s">
        <v>889</v>
      </c>
      <c r="M39" s="306" t="s">
        <v>890</v>
      </c>
      <c r="N39" s="306" t="s">
        <v>891</v>
      </c>
      <c r="O39" s="417"/>
      <c r="P39" s="419"/>
      <c r="Q39" s="419"/>
      <c r="R39" s="419"/>
    </row>
    <row r="40" spans="1:33" s="18" customFormat="1">
      <c r="A40" s="421"/>
      <c r="B40" s="307"/>
      <c r="C40" s="308"/>
      <c r="D40" s="309"/>
      <c r="E40" s="309"/>
      <c r="F40" s="309"/>
      <c r="G40" s="309"/>
      <c r="H40" s="310" t="e">
        <f>(F39+G39)/C40</f>
        <v>#VALUE!</v>
      </c>
      <c r="I40" s="309"/>
      <c r="J40" s="309"/>
      <c r="K40" s="310"/>
      <c r="L40" s="309"/>
      <c r="M40" s="309"/>
      <c r="N40" s="310"/>
      <c r="O40" s="309"/>
      <c r="P40" s="309"/>
      <c r="Q40" s="309"/>
      <c r="R40" s="311"/>
      <c r="S40" s="312"/>
      <c r="T40" s="312"/>
    </row>
    <row r="41" spans="1:33" s="18" customFormat="1" ht="15" customHeight="1">
      <c r="A41" s="422"/>
      <c r="B41" s="307"/>
      <c r="C41" s="308"/>
      <c r="D41" s="309"/>
      <c r="E41" s="309"/>
      <c r="F41" s="309"/>
      <c r="G41" s="309"/>
      <c r="H41" s="310"/>
      <c r="I41" s="309"/>
      <c r="J41" s="309"/>
      <c r="K41" s="310"/>
      <c r="L41" s="309"/>
      <c r="M41" s="309"/>
      <c r="N41" s="310"/>
      <c r="O41" s="309"/>
      <c r="P41" s="309"/>
      <c r="Q41" s="309"/>
      <c r="R41" s="311"/>
      <c r="T41" s="312"/>
    </row>
    <row r="42" spans="1:33" s="18" customFormat="1" ht="15" customHeight="1">
      <c r="A42" s="422"/>
      <c r="B42" s="307"/>
      <c r="C42" s="308"/>
      <c r="D42" s="309"/>
      <c r="E42" s="309"/>
      <c r="F42" s="309"/>
      <c r="G42" s="309"/>
      <c r="H42" s="313"/>
      <c r="I42" s="309"/>
      <c r="J42" s="309"/>
      <c r="K42" s="310"/>
      <c r="L42" s="309"/>
      <c r="M42" s="309"/>
      <c r="N42" s="310"/>
      <c r="O42" s="309"/>
      <c r="P42" s="309"/>
      <c r="Q42" s="309"/>
      <c r="R42" s="311"/>
      <c r="T42" s="312"/>
    </row>
    <row r="43" spans="1:33" s="18" customFormat="1" ht="15" customHeight="1">
      <c r="A43" s="422"/>
      <c r="B43" s="307"/>
      <c r="C43" s="308"/>
      <c r="D43" s="309"/>
      <c r="E43" s="309"/>
      <c r="F43" s="309"/>
      <c r="G43" s="309"/>
      <c r="H43" s="313"/>
      <c r="I43" s="309"/>
      <c r="J43" s="309"/>
      <c r="K43" s="310"/>
      <c r="L43" s="309"/>
      <c r="M43" s="309"/>
      <c r="N43" s="310"/>
      <c r="O43" s="309"/>
      <c r="P43" s="309"/>
      <c r="Q43" s="309"/>
      <c r="R43" s="311"/>
      <c r="T43" s="312"/>
    </row>
    <row r="44" spans="1:33" s="18" customFormat="1" ht="15" customHeight="1">
      <c r="A44" s="422"/>
      <c r="B44" s="307"/>
      <c r="C44" s="308"/>
      <c r="D44" s="309"/>
      <c r="E44" s="309"/>
      <c r="F44" s="309"/>
      <c r="G44" s="309"/>
      <c r="H44" s="313"/>
      <c r="I44" s="309"/>
      <c r="J44" s="309"/>
      <c r="K44" s="310"/>
      <c r="L44" s="309"/>
      <c r="M44" s="309"/>
      <c r="N44" s="310"/>
      <c r="O44" s="309"/>
      <c r="P44" s="309"/>
      <c r="Q44" s="309"/>
      <c r="R44" s="311"/>
      <c r="S44" s="312"/>
      <c r="T44" s="312"/>
    </row>
    <row r="45" spans="1:33" s="18" customFormat="1" ht="15" customHeight="1">
      <c r="A45" s="422"/>
      <c r="B45" s="307"/>
      <c r="C45" s="308"/>
      <c r="D45" s="309"/>
      <c r="E45" s="309"/>
      <c r="F45" s="309"/>
      <c r="G45" s="309"/>
      <c r="H45" s="313"/>
      <c r="I45" s="309"/>
      <c r="J45" s="309"/>
      <c r="K45" s="310"/>
      <c r="L45" s="309"/>
      <c r="M45" s="309"/>
      <c r="N45" s="310"/>
      <c r="O45" s="309"/>
      <c r="P45" s="309"/>
      <c r="Q45" s="309"/>
      <c r="R45" s="311"/>
      <c r="T45" s="312"/>
      <c r="U45" s="312"/>
    </row>
    <row r="46" spans="1:33" s="18" customFormat="1" ht="15" customHeight="1">
      <c r="A46" s="422"/>
      <c r="B46" s="307"/>
      <c r="C46" s="308"/>
      <c r="D46" s="309"/>
      <c r="E46" s="309"/>
      <c r="F46" s="309"/>
      <c r="G46" s="309"/>
      <c r="H46" s="313"/>
      <c r="I46" s="309"/>
      <c r="J46" s="309"/>
      <c r="K46" s="310"/>
      <c r="L46" s="309"/>
      <c r="M46" s="309"/>
      <c r="N46" s="310"/>
      <c r="O46" s="309"/>
      <c r="P46" s="309"/>
      <c r="Q46" s="309"/>
      <c r="R46" s="311"/>
      <c r="T46" s="312"/>
    </row>
    <row r="47" spans="1:33" s="18" customFormat="1" ht="15" customHeight="1">
      <c r="A47" s="422"/>
      <c r="B47" s="307"/>
      <c r="C47" s="308"/>
      <c r="D47" s="309"/>
      <c r="E47" s="309"/>
      <c r="F47" s="309"/>
      <c r="G47" s="309"/>
      <c r="H47" s="310"/>
      <c r="I47" s="309"/>
      <c r="J47" s="309"/>
      <c r="K47" s="310"/>
      <c r="L47" s="309"/>
      <c r="M47" s="309"/>
      <c r="N47" s="310"/>
      <c r="O47" s="309"/>
      <c r="P47" s="309"/>
      <c r="Q47" s="309"/>
      <c r="R47" s="311"/>
      <c r="T47" s="312"/>
    </row>
    <row r="48" spans="1:33" s="18" customFormat="1" ht="15" customHeight="1">
      <c r="A48" s="422"/>
      <c r="B48" s="307"/>
      <c r="C48" s="308"/>
      <c r="D48" s="309"/>
      <c r="E48" s="309"/>
      <c r="F48" s="309"/>
      <c r="G48" s="309"/>
      <c r="H48" s="310"/>
      <c r="I48" s="309"/>
      <c r="J48" s="309"/>
      <c r="K48" s="310"/>
      <c r="L48" s="309"/>
      <c r="M48" s="309"/>
      <c r="N48" s="310"/>
      <c r="O48" s="309"/>
      <c r="P48" s="309"/>
      <c r="Q48" s="309"/>
      <c r="R48" s="311"/>
      <c r="S48" s="312"/>
      <c r="T48" s="312"/>
    </row>
    <row r="49" spans="1:21" s="18" customFormat="1" ht="15" customHeight="1">
      <c r="A49" s="423"/>
      <c r="B49" s="307"/>
      <c r="C49" s="308"/>
      <c r="D49" s="309"/>
      <c r="E49" s="309"/>
      <c r="F49" s="309"/>
      <c r="G49" s="309"/>
      <c r="H49" s="310"/>
      <c r="I49" s="309"/>
      <c r="J49" s="309"/>
      <c r="K49" s="310"/>
      <c r="L49" s="309"/>
      <c r="M49" s="309"/>
      <c r="N49" s="310"/>
      <c r="O49" s="309"/>
      <c r="P49" s="309"/>
      <c r="Q49" s="309"/>
      <c r="R49" s="311"/>
      <c r="T49" s="312"/>
      <c r="U49" s="312"/>
    </row>
    <row r="51" spans="1:21">
      <c r="B51" s="418" t="s">
        <v>892</v>
      </c>
      <c r="C51" s="418" t="s">
        <v>880</v>
      </c>
      <c r="D51" s="418" t="s">
        <v>881</v>
      </c>
      <c r="E51" s="417" t="s">
        <v>893</v>
      </c>
      <c r="F51" s="417" t="s">
        <v>883</v>
      </c>
      <c r="G51" s="417"/>
      <c r="H51" s="417"/>
      <c r="I51" s="417" t="s">
        <v>884</v>
      </c>
      <c r="J51" s="417"/>
      <c r="K51" s="417"/>
      <c r="L51" s="417" t="s">
        <v>885</v>
      </c>
      <c r="M51" s="417"/>
      <c r="N51" s="417"/>
      <c r="O51" s="417" t="s">
        <v>886</v>
      </c>
      <c r="P51" s="418" t="s">
        <v>887</v>
      </c>
      <c r="Q51" s="418" t="s">
        <v>350</v>
      </c>
      <c r="R51" s="418" t="s">
        <v>888</v>
      </c>
    </row>
    <row r="52" spans="1:21" ht="22.5">
      <c r="B52" s="419"/>
      <c r="C52" s="419"/>
      <c r="D52" s="419"/>
      <c r="E52" s="417"/>
      <c r="F52" s="306" t="s">
        <v>889</v>
      </c>
      <c r="G52" s="306" t="s">
        <v>890</v>
      </c>
      <c r="H52" s="306" t="s">
        <v>891</v>
      </c>
      <c r="I52" s="306" t="s">
        <v>889</v>
      </c>
      <c r="J52" s="306" t="s">
        <v>890</v>
      </c>
      <c r="K52" s="306" t="s">
        <v>891</v>
      </c>
      <c r="L52" s="306" t="s">
        <v>889</v>
      </c>
      <c r="M52" s="306" t="s">
        <v>890</v>
      </c>
      <c r="N52" s="306" t="s">
        <v>891</v>
      </c>
      <c r="O52" s="417"/>
      <c r="P52" s="419"/>
      <c r="Q52" s="419"/>
      <c r="R52" s="419"/>
    </row>
    <row r="53" spans="1:21">
      <c r="B53" s="314" t="s">
        <v>87</v>
      </c>
      <c r="C53" s="305"/>
      <c r="D53" s="305"/>
      <c r="E53" s="305"/>
      <c r="F53" s="305"/>
      <c r="G53" s="305"/>
      <c r="H53" s="305" t="e">
        <f>(F53+G53)/C53</f>
        <v>#DIV/0!</v>
      </c>
      <c r="I53" s="305"/>
      <c r="J53" s="305"/>
      <c r="K53" s="305"/>
      <c r="L53" s="305"/>
      <c r="M53" s="305"/>
      <c r="N53" s="305"/>
      <c r="O53" s="305"/>
      <c r="P53" s="305"/>
      <c r="Q53" s="305"/>
      <c r="R53" s="305"/>
    </row>
    <row r="54" spans="1:21">
      <c r="B54" s="126" t="s">
        <v>86</v>
      </c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  <c r="R54" s="305"/>
    </row>
    <row r="55" spans="1:21">
      <c r="B55" s="287" t="s">
        <v>85</v>
      </c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05"/>
      <c r="P55" s="305"/>
      <c r="Q55" s="305"/>
      <c r="R55" s="305"/>
    </row>
    <row r="56" spans="1:21">
      <c r="B56" s="287" t="s">
        <v>84</v>
      </c>
      <c r="C56" s="305"/>
      <c r="D56" s="305"/>
      <c r="E56" s="305"/>
      <c r="F56" s="305"/>
      <c r="G56" s="305"/>
      <c r="H56" s="305"/>
      <c r="I56" s="305"/>
      <c r="J56" s="305"/>
      <c r="K56" s="305"/>
      <c r="L56" s="305"/>
      <c r="M56" s="305"/>
      <c r="N56" s="305"/>
      <c r="O56" s="305"/>
      <c r="P56" s="305"/>
      <c r="Q56" s="305"/>
      <c r="R56" s="305"/>
    </row>
    <row r="57" spans="1:21">
      <c r="B57" s="287" t="s">
        <v>894</v>
      </c>
      <c r="C57" s="305"/>
      <c r="D57" s="305"/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05"/>
      <c r="P57" s="305"/>
      <c r="Q57" s="305"/>
      <c r="R57" s="305"/>
    </row>
    <row r="58" spans="1:21">
      <c r="B58" s="287" t="s">
        <v>895</v>
      </c>
      <c r="C58" s="305"/>
      <c r="D58" s="305"/>
      <c r="E58" s="305"/>
      <c r="F58" s="305"/>
      <c r="G58" s="305"/>
      <c r="H58" s="305"/>
      <c r="I58" s="305"/>
      <c r="J58" s="305"/>
      <c r="K58" s="305"/>
      <c r="L58" s="305"/>
      <c r="M58" s="305"/>
      <c r="N58" s="305"/>
      <c r="O58" s="305"/>
      <c r="P58" s="305"/>
      <c r="Q58" s="305"/>
      <c r="R58" s="305"/>
    </row>
    <row r="59" spans="1:21" ht="24">
      <c r="B59" s="288" t="s">
        <v>896</v>
      </c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P59" s="305"/>
      <c r="Q59" s="305"/>
      <c r="R59" s="305"/>
    </row>
    <row r="60" spans="1:21">
      <c r="B60" s="288" t="s">
        <v>82</v>
      </c>
      <c r="C60" s="305"/>
      <c r="D60" s="305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05"/>
      <c r="P60" s="305"/>
      <c r="Q60" s="305"/>
      <c r="R60" s="305"/>
    </row>
    <row r="61" spans="1:21">
      <c r="B61" s="288" t="s">
        <v>81</v>
      </c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</row>
    <row r="62" spans="1:21">
      <c r="B62" s="288" t="s">
        <v>80</v>
      </c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  <c r="R62" s="305"/>
    </row>
    <row r="63" spans="1:21">
      <c r="B63" s="288" t="s">
        <v>79</v>
      </c>
      <c r="C63" s="305"/>
      <c r="D63" s="305"/>
      <c r="E63" s="305"/>
      <c r="F63" s="305"/>
      <c r="G63" s="305"/>
      <c r="H63" s="305"/>
      <c r="I63" s="305"/>
      <c r="J63" s="305"/>
      <c r="K63" s="305"/>
      <c r="L63" s="305"/>
      <c r="M63" s="305"/>
      <c r="N63" s="305"/>
      <c r="O63" s="305"/>
      <c r="P63" s="305"/>
      <c r="Q63" s="305"/>
      <c r="R63" s="305"/>
    </row>
    <row r="64" spans="1:21">
      <c r="B64" s="288" t="s">
        <v>78</v>
      </c>
      <c r="C64" s="305"/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05"/>
      <c r="P64" s="305"/>
      <c r="Q64" s="305"/>
      <c r="R64" s="305"/>
    </row>
    <row r="65" spans="2:18">
      <c r="B65" s="288" t="s">
        <v>77</v>
      </c>
      <c r="C65" s="305"/>
      <c r="D65" s="305"/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05"/>
      <c r="P65" s="305"/>
      <c r="Q65" s="305"/>
      <c r="R65" s="305"/>
    </row>
    <row r="66" spans="2:18">
      <c r="B66" s="288" t="s">
        <v>76</v>
      </c>
      <c r="C66" s="305"/>
      <c r="D66" s="305"/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05"/>
      <c r="P66" s="305"/>
      <c r="Q66" s="305"/>
      <c r="R66" s="305"/>
    </row>
    <row r="67" spans="2:18" s="315" customFormat="1">
      <c r="B67" s="288" t="s">
        <v>75</v>
      </c>
      <c r="C67" s="305"/>
      <c r="D67" s="305"/>
      <c r="E67" s="305"/>
      <c r="F67" s="305"/>
      <c r="G67" s="305"/>
      <c r="H67" s="305"/>
      <c r="I67" s="305"/>
      <c r="J67" s="305"/>
      <c r="K67" s="305"/>
      <c r="L67" s="305"/>
      <c r="M67" s="305"/>
      <c r="N67" s="305"/>
      <c r="O67" s="305"/>
      <c r="P67" s="305"/>
      <c r="Q67" s="305"/>
      <c r="R67" s="305"/>
    </row>
    <row r="68" spans="2:18">
      <c r="B68" s="288" t="s">
        <v>55</v>
      </c>
      <c r="C68" s="305"/>
      <c r="D68" s="305"/>
      <c r="E68" s="305"/>
      <c r="F68" s="305"/>
      <c r="G68" s="305"/>
      <c r="H68" s="305"/>
      <c r="I68" s="305"/>
      <c r="J68" s="305"/>
      <c r="K68" s="305"/>
      <c r="L68" s="305"/>
      <c r="M68" s="305"/>
      <c r="N68" s="305"/>
      <c r="O68" s="305"/>
      <c r="P68" s="305"/>
      <c r="Q68" s="305"/>
      <c r="R68" s="305"/>
    </row>
  </sheetData>
  <mergeCells count="50">
    <mergeCell ref="Q38:Q39"/>
    <mergeCell ref="R38:R39"/>
    <mergeCell ref="A40:A49"/>
    <mergeCell ref="B51:B52"/>
    <mergeCell ref="C51:C52"/>
    <mergeCell ref="D51:D52"/>
    <mergeCell ref="E51:E52"/>
    <mergeCell ref="F51:H51"/>
    <mergeCell ref="I51:K51"/>
    <mergeCell ref="L51:N51"/>
    <mergeCell ref="O51:O52"/>
    <mergeCell ref="P51:P52"/>
    <mergeCell ref="Q51:Q52"/>
    <mergeCell ref="R51:R52"/>
    <mergeCell ref="F38:H38"/>
    <mergeCell ref="I38:K38"/>
    <mergeCell ref="L38:N38"/>
    <mergeCell ref="O38:O39"/>
    <mergeCell ref="P38:P39"/>
    <mergeCell ref="A26:A34"/>
    <mergeCell ref="B38:B39"/>
    <mergeCell ref="C38:C39"/>
    <mergeCell ref="D38:D39"/>
    <mergeCell ref="E38:E39"/>
    <mergeCell ref="AF2:AG2"/>
    <mergeCell ref="B24:B25"/>
    <mergeCell ref="C24:D24"/>
    <mergeCell ref="E24:F24"/>
    <mergeCell ref="G24:H24"/>
    <mergeCell ref="I24:K24"/>
    <mergeCell ref="L24:N24"/>
    <mergeCell ref="O24:Q24"/>
    <mergeCell ref="R24:T24"/>
    <mergeCell ref="U24:W24"/>
    <mergeCell ref="X24:Z24"/>
    <mergeCell ref="AA24:AC24"/>
    <mergeCell ref="AD24:AE24"/>
    <mergeCell ref="AF24:AG24"/>
    <mergeCell ref="R2:T2"/>
    <mergeCell ref="U2:W2"/>
    <mergeCell ref="B2:B3"/>
    <mergeCell ref="C2:D2"/>
    <mergeCell ref="X2:Z2"/>
    <mergeCell ref="AA2:AC2"/>
    <mergeCell ref="AD2:AE2"/>
    <mergeCell ref="E2:F2"/>
    <mergeCell ref="G2:H2"/>
    <mergeCell ref="I2:K2"/>
    <mergeCell ref="L2:N2"/>
    <mergeCell ref="O2:Q2"/>
  </mergeCells>
  <phoneticPr fontId="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opLeftCell="A16" workbookViewId="0">
      <selection activeCell="A44" sqref="A44:A47"/>
    </sheetView>
  </sheetViews>
  <sheetFormatPr defaultRowHeight="13.5"/>
  <cols>
    <col min="1" max="2" width="9" style="111"/>
    <col min="3" max="14" width="6.125" style="111" customWidth="1"/>
    <col min="15" max="16384" width="9" style="111"/>
  </cols>
  <sheetData>
    <row r="1" spans="1:14" ht="25.5" customHeight="1">
      <c r="A1" s="426" t="s">
        <v>453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</row>
    <row r="2" spans="1:14" ht="25.5" customHeight="1">
      <c r="A2" s="427" t="s">
        <v>359</v>
      </c>
      <c r="B2" s="427" t="s">
        <v>358</v>
      </c>
      <c r="C2" s="424" t="s">
        <v>357</v>
      </c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</row>
    <row r="3" spans="1:14" s="115" customFormat="1" ht="16.5" customHeight="1">
      <c r="A3" s="427"/>
      <c r="B3" s="427"/>
      <c r="C3" s="113" t="s">
        <v>338</v>
      </c>
      <c r="D3" s="116" t="s">
        <v>89</v>
      </c>
      <c r="E3" s="116" t="s">
        <v>88</v>
      </c>
      <c r="F3" s="116" t="s">
        <v>99</v>
      </c>
      <c r="G3" s="116" t="s">
        <v>98</v>
      </c>
      <c r="H3" s="116" t="s">
        <v>97</v>
      </c>
      <c r="I3" s="116" t="s">
        <v>96</v>
      </c>
      <c r="J3" s="116" t="s">
        <v>95</v>
      </c>
      <c r="K3" s="116" t="s">
        <v>94</v>
      </c>
      <c r="L3" s="116" t="s">
        <v>93</v>
      </c>
      <c r="M3" s="116" t="s">
        <v>92</v>
      </c>
      <c r="N3" s="116" t="s">
        <v>91</v>
      </c>
    </row>
    <row r="4" spans="1:14">
      <c r="A4" s="425" t="s">
        <v>454</v>
      </c>
      <c r="B4" s="114" t="s">
        <v>356</v>
      </c>
      <c r="C4" s="114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</row>
    <row r="5" spans="1:14">
      <c r="A5" s="425"/>
      <c r="B5" s="114" t="s">
        <v>355</v>
      </c>
      <c r="C5" s="114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</row>
    <row r="6" spans="1:14">
      <c r="A6" s="425"/>
      <c r="B6" s="114" t="s">
        <v>354</v>
      </c>
      <c r="C6" s="114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</row>
    <row r="7" spans="1:14">
      <c r="A7" s="425"/>
      <c r="B7" s="113" t="s">
        <v>13</v>
      </c>
      <c r="C7" s="113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</row>
    <row r="8" spans="1:14">
      <c r="A8" s="425" t="s">
        <v>455</v>
      </c>
      <c r="B8" s="114" t="s">
        <v>356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</row>
    <row r="9" spans="1:14">
      <c r="A9" s="425"/>
      <c r="B9" s="114" t="s">
        <v>355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</row>
    <row r="10" spans="1:14">
      <c r="A10" s="425"/>
      <c r="B10" s="114" t="s">
        <v>354</v>
      </c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</row>
    <row r="11" spans="1:14">
      <c r="A11" s="425"/>
      <c r="B11" s="113" t="s">
        <v>13</v>
      </c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</row>
    <row r="12" spans="1:14">
      <c r="A12" s="425" t="s">
        <v>456</v>
      </c>
      <c r="B12" s="114" t="s">
        <v>356</v>
      </c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</row>
    <row r="13" spans="1:14">
      <c r="A13" s="425"/>
      <c r="B13" s="114" t="s">
        <v>355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</row>
    <row r="14" spans="1:14">
      <c r="A14" s="425"/>
      <c r="B14" s="114" t="s">
        <v>354</v>
      </c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</row>
    <row r="15" spans="1:14">
      <c r="A15" s="425"/>
      <c r="B15" s="113" t="s">
        <v>13</v>
      </c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</row>
    <row r="16" spans="1:14">
      <c r="A16" s="425" t="s">
        <v>457</v>
      </c>
      <c r="B16" s="114" t="s">
        <v>356</v>
      </c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</row>
    <row r="17" spans="1:14">
      <c r="A17" s="425"/>
      <c r="B17" s="114" t="s">
        <v>355</v>
      </c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</row>
    <row r="18" spans="1:14">
      <c r="A18" s="425"/>
      <c r="B18" s="114" t="s">
        <v>354</v>
      </c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</row>
    <row r="19" spans="1:14">
      <c r="A19" s="425"/>
      <c r="B19" s="113" t="s">
        <v>13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</row>
    <row r="20" spans="1:14">
      <c r="A20" s="425" t="s">
        <v>458</v>
      </c>
      <c r="B20" s="114" t="s">
        <v>356</v>
      </c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</row>
    <row r="21" spans="1:14">
      <c r="A21" s="425"/>
      <c r="B21" s="114" t="s">
        <v>355</v>
      </c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</row>
    <row r="22" spans="1:14">
      <c r="A22" s="425"/>
      <c r="B22" s="114" t="s">
        <v>354</v>
      </c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</row>
    <row r="23" spans="1:14">
      <c r="A23" s="425"/>
      <c r="B23" s="113" t="s">
        <v>13</v>
      </c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</row>
    <row r="25" spans="1:14" ht="24" customHeight="1">
      <c r="A25" s="426" t="s">
        <v>451</v>
      </c>
      <c r="B25" s="426"/>
      <c r="C25" s="426"/>
      <c r="D25" s="426"/>
      <c r="E25" s="426"/>
      <c r="F25" s="426"/>
      <c r="G25" s="426"/>
      <c r="H25" s="426"/>
      <c r="I25" s="426"/>
      <c r="J25" s="426"/>
      <c r="K25" s="426"/>
      <c r="L25" s="426"/>
      <c r="M25" s="426"/>
      <c r="N25" s="426"/>
    </row>
    <row r="26" spans="1:14" ht="24" customHeight="1">
      <c r="A26" s="427" t="s">
        <v>359</v>
      </c>
      <c r="B26" s="427" t="s">
        <v>358</v>
      </c>
      <c r="C26" s="424" t="s">
        <v>357</v>
      </c>
      <c r="D26" s="424"/>
      <c r="E26" s="424"/>
      <c r="F26" s="424"/>
      <c r="G26" s="424"/>
      <c r="H26" s="424"/>
      <c r="I26" s="424"/>
      <c r="J26" s="424"/>
      <c r="K26" s="424"/>
      <c r="L26" s="424"/>
      <c r="M26" s="424"/>
      <c r="N26" s="424"/>
    </row>
    <row r="27" spans="1:14" s="115" customFormat="1" ht="16.5" customHeight="1">
      <c r="A27" s="427"/>
      <c r="B27" s="427"/>
      <c r="C27" s="113" t="s">
        <v>338</v>
      </c>
      <c r="D27" s="116" t="s">
        <v>89</v>
      </c>
      <c r="E27" s="116" t="s">
        <v>88</v>
      </c>
      <c r="F27" s="116" t="s">
        <v>99</v>
      </c>
      <c r="G27" s="116" t="s">
        <v>98</v>
      </c>
      <c r="H27" s="116" t="s">
        <v>97</v>
      </c>
      <c r="I27" s="116" t="s">
        <v>96</v>
      </c>
      <c r="J27" s="116" t="s">
        <v>95</v>
      </c>
      <c r="K27" s="116" t="s">
        <v>94</v>
      </c>
      <c r="L27" s="116" t="s">
        <v>93</v>
      </c>
      <c r="M27" s="116" t="s">
        <v>92</v>
      </c>
      <c r="N27" s="116" t="s">
        <v>91</v>
      </c>
    </row>
    <row r="28" spans="1:14">
      <c r="A28" s="425" t="s">
        <v>459</v>
      </c>
      <c r="B28" s="114" t="s">
        <v>356</v>
      </c>
      <c r="C28" s="114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</row>
    <row r="29" spans="1:14">
      <c r="A29" s="425"/>
      <c r="B29" s="114" t="s">
        <v>355</v>
      </c>
      <c r="C29" s="114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</row>
    <row r="30" spans="1:14">
      <c r="A30" s="425"/>
      <c r="B30" s="114" t="s">
        <v>354</v>
      </c>
      <c r="C30" s="114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</row>
    <row r="31" spans="1:14">
      <c r="A31" s="425"/>
      <c r="B31" s="113" t="s">
        <v>13</v>
      </c>
      <c r="C31" s="113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</row>
    <row r="32" spans="1:14">
      <c r="A32" s="425" t="s">
        <v>460</v>
      </c>
      <c r="B32" s="114" t="s">
        <v>356</v>
      </c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</row>
    <row r="33" spans="1:14">
      <c r="A33" s="425"/>
      <c r="B33" s="114" t="s">
        <v>355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</row>
    <row r="34" spans="1:14">
      <c r="A34" s="425"/>
      <c r="B34" s="114" t="s">
        <v>354</v>
      </c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</row>
    <row r="35" spans="1:14">
      <c r="A35" s="425"/>
      <c r="B35" s="113" t="s">
        <v>13</v>
      </c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</row>
    <row r="36" spans="1:14">
      <c r="A36" s="425" t="s">
        <v>461</v>
      </c>
      <c r="B36" s="114" t="s">
        <v>356</v>
      </c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</row>
    <row r="37" spans="1:14">
      <c r="A37" s="425"/>
      <c r="B37" s="114" t="s">
        <v>355</v>
      </c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</row>
    <row r="38" spans="1:14">
      <c r="A38" s="425"/>
      <c r="B38" s="114" t="s">
        <v>354</v>
      </c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</row>
    <row r="39" spans="1:14">
      <c r="A39" s="425"/>
      <c r="B39" s="113" t="s">
        <v>13</v>
      </c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</row>
    <row r="40" spans="1:14">
      <c r="A40" s="425" t="s">
        <v>462</v>
      </c>
      <c r="B40" s="114" t="s">
        <v>356</v>
      </c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</row>
    <row r="41" spans="1:14">
      <c r="A41" s="425"/>
      <c r="B41" s="114" t="s">
        <v>355</v>
      </c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</row>
    <row r="42" spans="1:14">
      <c r="A42" s="425"/>
      <c r="B42" s="114" t="s">
        <v>354</v>
      </c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</row>
    <row r="43" spans="1:14">
      <c r="A43" s="425"/>
      <c r="B43" s="113" t="s">
        <v>13</v>
      </c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</row>
    <row r="44" spans="1:14">
      <c r="A44" s="425" t="s">
        <v>463</v>
      </c>
      <c r="B44" s="114" t="s">
        <v>356</v>
      </c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</row>
    <row r="45" spans="1:14">
      <c r="A45" s="425"/>
      <c r="B45" s="114" t="s">
        <v>355</v>
      </c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</row>
    <row r="46" spans="1:14">
      <c r="A46" s="425"/>
      <c r="B46" s="114" t="s">
        <v>354</v>
      </c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</row>
    <row r="47" spans="1:14">
      <c r="A47" s="425"/>
      <c r="B47" s="113" t="s">
        <v>13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</row>
    <row r="50" spans="3:21" ht="27">
      <c r="C50" s="118" t="s">
        <v>362</v>
      </c>
      <c r="D50" s="119"/>
      <c r="E50" s="119"/>
      <c r="F50" s="119"/>
      <c r="Q50" s="136"/>
      <c r="R50" s="137"/>
      <c r="S50" s="137"/>
      <c r="T50" s="137"/>
      <c r="U50" s="137"/>
    </row>
  </sheetData>
  <mergeCells count="18">
    <mergeCell ref="A32:A35"/>
    <mergeCell ref="A36:A39"/>
    <mergeCell ref="A40:A43"/>
    <mergeCell ref="A44:A47"/>
    <mergeCell ref="A26:A27"/>
    <mergeCell ref="C26:N26"/>
    <mergeCell ref="A28:A31"/>
    <mergeCell ref="A25:N25"/>
    <mergeCell ref="A1:N1"/>
    <mergeCell ref="A2:A3"/>
    <mergeCell ref="B2:B3"/>
    <mergeCell ref="C2:N2"/>
    <mergeCell ref="B26:B27"/>
    <mergeCell ref="A4:A7"/>
    <mergeCell ref="A8:A11"/>
    <mergeCell ref="A12:A15"/>
    <mergeCell ref="A16:A19"/>
    <mergeCell ref="A20:A23"/>
  </mergeCells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A4" sqref="A4:B19"/>
    </sheetView>
  </sheetViews>
  <sheetFormatPr defaultRowHeight="13.5"/>
  <cols>
    <col min="1" max="1" width="8.375" style="111" customWidth="1"/>
    <col min="2" max="2" width="9" style="111"/>
    <col min="3" max="14" width="5.625" style="111" customWidth="1"/>
    <col min="15" max="16384" width="9" style="111"/>
  </cols>
  <sheetData>
    <row r="1" spans="1:14" ht="27" customHeight="1">
      <c r="A1" s="430" t="s">
        <v>452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</row>
    <row r="2" spans="1:14" ht="25.5" customHeight="1">
      <c r="A2" s="427" t="s">
        <v>359</v>
      </c>
      <c r="B2" s="427" t="s">
        <v>358</v>
      </c>
      <c r="C2" s="424" t="s">
        <v>357</v>
      </c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</row>
    <row r="3" spans="1:14" s="115" customFormat="1" ht="16.5" customHeight="1">
      <c r="A3" s="427"/>
      <c r="B3" s="427"/>
      <c r="C3" s="113" t="s">
        <v>338</v>
      </c>
      <c r="D3" s="116" t="s">
        <v>89</v>
      </c>
      <c r="E3" s="116" t="s">
        <v>88</v>
      </c>
      <c r="F3" s="116" t="s">
        <v>99</v>
      </c>
      <c r="G3" s="116" t="s">
        <v>98</v>
      </c>
      <c r="H3" s="116" t="s">
        <v>97</v>
      </c>
      <c r="I3" s="116" t="s">
        <v>96</v>
      </c>
      <c r="J3" s="116" t="s">
        <v>95</v>
      </c>
      <c r="K3" s="116" t="s">
        <v>94</v>
      </c>
      <c r="L3" s="116" t="s">
        <v>93</v>
      </c>
      <c r="M3" s="116" t="s">
        <v>92</v>
      </c>
      <c r="N3" s="116" t="s">
        <v>91</v>
      </c>
    </row>
    <row r="4" spans="1:14" ht="15.75" customHeight="1">
      <c r="A4" s="425" t="s">
        <v>464</v>
      </c>
      <c r="B4" s="114" t="s">
        <v>356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</row>
    <row r="5" spans="1:14" ht="15.75" customHeight="1">
      <c r="A5" s="425"/>
      <c r="B5" s="114" t="s">
        <v>355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</row>
    <row r="6" spans="1:14" ht="15.75" customHeight="1">
      <c r="A6" s="425"/>
      <c r="B6" s="114" t="s">
        <v>354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</row>
    <row r="7" spans="1:14" ht="15.75" customHeight="1">
      <c r="A7" s="425"/>
      <c r="B7" s="113" t="s">
        <v>360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</row>
    <row r="8" spans="1:14" ht="15.75" customHeight="1">
      <c r="A8" s="425" t="s">
        <v>465</v>
      </c>
      <c r="B8" s="114" t="s">
        <v>356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</row>
    <row r="9" spans="1:14" ht="15.75" customHeight="1">
      <c r="A9" s="425"/>
      <c r="B9" s="114" t="s">
        <v>355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</row>
    <row r="10" spans="1:14" ht="15.75" customHeight="1">
      <c r="A10" s="425"/>
      <c r="B10" s="114" t="s">
        <v>354</v>
      </c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</row>
    <row r="11" spans="1:14" ht="15.75" customHeight="1">
      <c r="A11" s="425"/>
      <c r="B11" s="113" t="s">
        <v>360</v>
      </c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</row>
    <row r="12" spans="1:14" ht="15.75" customHeight="1">
      <c r="A12" s="425" t="s">
        <v>466</v>
      </c>
      <c r="B12" s="114" t="s">
        <v>356</v>
      </c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</row>
    <row r="13" spans="1:14" ht="15.75" customHeight="1">
      <c r="A13" s="425"/>
      <c r="B13" s="114" t="s">
        <v>355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</row>
    <row r="14" spans="1:14" ht="15.75" customHeight="1">
      <c r="A14" s="425"/>
      <c r="B14" s="114" t="s">
        <v>354</v>
      </c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</row>
    <row r="15" spans="1:14" ht="15.75" customHeight="1">
      <c r="A15" s="425"/>
      <c r="B15" s="113" t="s">
        <v>360</v>
      </c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</row>
    <row r="16" spans="1:14" ht="15.75" customHeight="1">
      <c r="A16" s="425" t="s">
        <v>467</v>
      </c>
      <c r="B16" s="114" t="s">
        <v>356</v>
      </c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</row>
    <row r="17" spans="1:14" ht="15.75" customHeight="1">
      <c r="A17" s="425"/>
      <c r="B17" s="114" t="s">
        <v>355</v>
      </c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</row>
    <row r="18" spans="1:14" ht="15.75" customHeight="1">
      <c r="A18" s="425"/>
      <c r="B18" s="114" t="s">
        <v>354</v>
      </c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</row>
    <row r="19" spans="1:14" ht="15.75" customHeight="1">
      <c r="A19" s="425"/>
      <c r="B19" s="113" t="s">
        <v>360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</row>
    <row r="20" spans="1:14" ht="15.75" customHeight="1">
      <c r="A20" s="425" t="s">
        <v>468</v>
      </c>
      <c r="B20" s="114" t="s">
        <v>356</v>
      </c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</row>
    <row r="21" spans="1:14" ht="15.75" customHeight="1">
      <c r="A21" s="425"/>
      <c r="B21" s="114" t="s">
        <v>355</v>
      </c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</row>
    <row r="22" spans="1:14" ht="15.75" customHeight="1">
      <c r="A22" s="425"/>
      <c r="B22" s="114" t="s">
        <v>354</v>
      </c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</row>
    <row r="23" spans="1:14" ht="15.75" customHeight="1">
      <c r="A23" s="425"/>
      <c r="B23" s="113" t="s">
        <v>360</v>
      </c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</row>
    <row r="25" spans="1:14" ht="29.25" customHeight="1">
      <c r="A25" s="430" t="s">
        <v>361</v>
      </c>
      <c r="B25" s="426"/>
      <c r="C25" s="426"/>
      <c r="D25" s="426"/>
      <c r="E25" s="426"/>
      <c r="F25" s="426"/>
      <c r="G25" s="426"/>
      <c r="H25" s="426"/>
      <c r="I25" s="426"/>
      <c r="J25" s="426"/>
      <c r="K25" s="426"/>
      <c r="L25" s="426"/>
      <c r="M25" s="426"/>
      <c r="N25" s="426"/>
    </row>
    <row r="26" spans="1:14" ht="25.5" customHeight="1">
      <c r="A26" s="427" t="s">
        <v>359</v>
      </c>
      <c r="B26" s="427" t="s">
        <v>358</v>
      </c>
      <c r="C26" s="424" t="s">
        <v>357</v>
      </c>
      <c r="D26" s="424"/>
      <c r="E26" s="424"/>
      <c r="F26" s="424"/>
      <c r="G26" s="424"/>
      <c r="H26" s="424"/>
      <c r="I26" s="424"/>
      <c r="J26" s="424"/>
      <c r="K26" s="424"/>
      <c r="L26" s="424"/>
      <c r="M26" s="424"/>
      <c r="N26" s="424"/>
    </row>
    <row r="27" spans="1:14" s="115" customFormat="1" ht="16.5" customHeight="1">
      <c r="A27" s="427"/>
      <c r="B27" s="427"/>
      <c r="C27" s="113" t="s">
        <v>338</v>
      </c>
      <c r="D27" s="116" t="s">
        <v>89</v>
      </c>
      <c r="E27" s="116" t="s">
        <v>88</v>
      </c>
      <c r="F27" s="116" t="s">
        <v>99</v>
      </c>
      <c r="G27" s="116" t="s">
        <v>98</v>
      </c>
      <c r="H27" s="116" t="s">
        <v>97</v>
      </c>
      <c r="I27" s="116" t="s">
        <v>96</v>
      </c>
      <c r="J27" s="116" t="s">
        <v>95</v>
      </c>
      <c r="K27" s="116" t="s">
        <v>94</v>
      </c>
      <c r="L27" s="116" t="s">
        <v>93</v>
      </c>
      <c r="M27" s="116" t="s">
        <v>92</v>
      </c>
      <c r="N27" s="116" t="s">
        <v>91</v>
      </c>
    </row>
    <row r="28" spans="1:14" ht="17.25" customHeight="1">
      <c r="A28" s="428" t="s">
        <v>469</v>
      </c>
      <c r="B28" s="114" t="s">
        <v>356</v>
      </c>
      <c r="C28" s="114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</row>
    <row r="29" spans="1:14" ht="17.25" customHeight="1">
      <c r="A29" s="429"/>
      <c r="B29" s="114" t="s">
        <v>355</v>
      </c>
      <c r="C29" s="114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</row>
    <row r="30" spans="1:14" ht="17.25" customHeight="1">
      <c r="A30" s="429"/>
      <c r="B30" s="114" t="s">
        <v>354</v>
      </c>
      <c r="C30" s="114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</row>
    <row r="31" spans="1:14" ht="17.25" customHeight="1">
      <c r="A31" s="429"/>
      <c r="B31" s="113" t="s">
        <v>360</v>
      </c>
      <c r="C31" s="114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</row>
    <row r="32" spans="1:14" ht="17.25" customHeight="1">
      <c r="A32" s="425" t="s">
        <v>470</v>
      </c>
      <c r="B32" s="114" t="s">
        <v>356</v>
      </c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</row>
    <row r="33" spans="1:14" ht="17.25" customHeight="1">
      <c r="A33" s="425"/>
      <c r="B33" s="114" t="s">
        <v>355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</row>
    <row r="34" spans="1:14" ht="17.25" customHeight="1">
      <c r="A34" s="425"/>
      <c r="B34" s="114" t="s">
        <v>354</v>
      </c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</row>
    <row r="35" spans="1:14" ht="17.25" customHeight="1">
      <c r="A35" s="425"/>
      <c r="B35" s="113" t="s">
        <v>360</v>
      </c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</row>
    <row r="36" spans="1:14" ht="17.25" customHeight="1">
      <c r="A36" s="425" t="s">
        <v>471</v>
      </c>
      <c r="B36" s="114" t="s">
        <v>356</v>
      </c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</row>
    <row r="37" spans="1:14" ht="17.25" customHeight="1">
      <c r="A37" s="425"/>
      <c r="B37" s="114" t="s">
        <v>355</v>
      </c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</row>
    <row r="38" spans="1:14" ht="17.25" customHeight="1">
      <c r="A38" s="425"/>
      <c r="B38" s="114" t="s">
        <v>354</v>
      </c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</row>
    <row r="39" spans="1:14" ht="17.25" customHeight="1">
      <c r="A39" s="425"/>
      <c r="B39" s="113" t="s">
        <v>360</v>
      </c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</row>
    <row r="40" spans="1:14" ht="17.25" customHeight="1">
      <c r="A40" s="425" t="s">
        <v>472</v>
      </c>
      <c r="B40" s="114" t="s">
        <v>356</v>
      </c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</row>
    <row r="41" spans="1:14" ht="17.25" customHeight="1">
      <c r="A41" s="425"/>
      <c r="B41" s="114" t="s">
        <v>355</v>
      </c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</row>
    <row r="42" spans="1:14" ht="17.25" customHeight="1">
      <c r="A42" s="425"/>
      <c r="B42" s="114" t="s">
        <v>354</v>
      </c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</row>
    <row r="43" spans="1:14" ht="17.25" customHeight="1">
      <c r="A43" s="425"/>
      <c r="B43" s="113" t="s">
        <v>360</v>
      </c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</row>
    <row r="44" spans="1:14" ht="17.25" customHeight="1">
      <c r="A44" s="425" t="s">
        <v>473</v>
      </c>
      <c r="B44" s="114" t="s">
        <v>356</v>
      </c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</row>
    <row r="45" spans="1:14" ht="17.25" customHeight="1">
      <c r="A45" s="425"/>
      <c r="B45" s="114" t="s">
        <v>355</v>
      </c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</row>
    <row r="46" spans="1:14" ht="17.25" customHeight="1">
      <c r="A46" s="425"/>
      <c r="B46" s="114" t="s">
        <v>354</v>
      </c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</row>
    <row r="47" spans="1:14" ht="17.25" customHeight="1">
      <c r="A47" s="425"/>
      <c r="B47" s="113" t="s">
        <v>360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</row>
  </sheetData>
  <mergeCells count="18">
    <mergeCell ref="A32:A35"/>
    <mergeCell ref="A36:A39"/>
    <mergeCell ref="A40:A43"/>
    <mergeCell ref="A44:A47"/>
    <mergeCell ref="A26:A27"/>
    <mergeCell ref="C26:N26"/>
    <mergeCell ref="A28:A31"/>
    <mergeCell ref="A25:N25"/>
    <mergeCell ref="A1:N1"/>
    <mergeCell ref="A2:A3"/>
    <mergeCell ref="B2:B3"/>
    <mergeCell ref="C2:N2"/>
    <mergeCell ref="B26:B27"/>
    <mergeCell ref="A4:A7"/>
    <mergeCell ref="A8:A11"/>
    <mergeCell ref="A12:A15"/>
    <mergeCell ref="A16:A19"/>
    <mergeCell ref="A20:A23"/>
  </mergeCells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workbookViewId="0">
      <selection activeCell="H8" sqref="H8"/>
    </sheetView>
  </sheetViews>
  <sheetFormatPr defaultRowHeight="13.5"/>
  <sheetData>
    <row r="2" spans="1:8" ht="24">
      <c r="A2" s="2" t="s">
        <v>363</v>
      </c>
      <c r="B2" s="2" t="s">
        <v>364</v>
      </c>
      <c r="C2" s="2" t="s">
        <v>365</v>
      </c>
      <c r="D2" s="2" t="s">
        <v>366</v>
      </c>
      <c r="E2" s="2" t="s">
        <v>367</v>
      </c>
      <c r="F2" s="2" t="s">
        <v>368</v>
      </c>
      <c r="H2" s="121" t="s">
        <v>369</v>
      </c>
    </row>
    <row r="3" spans="1:8" ht="20.25">
      <c r="A3" s="120"/>
      <c r="B3" s="120"/>
      <c r="C3" s="120"/>
      <c r="D3" s="120"/>
      <c r="E3" s="120"/>
      <c r="F3" s="120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37" workbookViewId="0">
      <selection activeCell="A17" sqref="A17:A18"/>
    </sheetView>
  </sheetViews>
  <sheetFormatPr defaultRowHeight="13.5"/>
  <cols>
    <col min="1" max="1" width="36" style="186" bestFit="1" customWidth="1"/>
    <col min="2" max="2" width="14" style="186" customWidth="1"/>
    <col min="3" max="3" width="43.875" style="187" bestFit="1" customWidth="1"/>
    <col min="4" max="4" width="9" style="188"/>
    <col min="5" max="16384" width="9" style="186"/>
  </cols>
  <sheetData>
    <row r="1" spans="1:4" ht="20.25">
      <c r="A1" s="185" t="s">
        <v>616</v>
      </c>
    </row>
    <row r="2" spans="1:4" s="190" customFormat="1" ht="14.25">
      <c r="A2" s="336" t="s">
        <v>617</v>
      </c>
      <c r="B2" s="336" t="s">
        <v>618</v>
      </c>
      <c r="C2" s="338" t="s">
        <v>619</v>
      </c>
      <c r="D2" s="189"/>
    </row>
    <row r="3" spans="1:4" s="192" customFormat="1" ht="14.25">
      <c r="A3" s="337"/>
      <c r="B3" s="337"/>
      <c r="C3" s="338"/>
      <c r="D3" s="191"/>
    </row>
    <row r="4" spans="1:4" s="190" customFormat="1" ht="14.25">
      <c r="A4" s="193" t="s">
        <v>620</v>
      </c>
      <c r="B4" s="193"/>
      <c r="C4" s="193" t="s">
        <v>620</v>
      </c>
      <c r="D4" s="189"/>
    </row>
    <row r="5" spans="1:4" s="190" customFormat="1" ht="14.25">
      <c r="A5" s="194" t="s">
        <v>621</v>
      </c>
      <c r="B5" s="195" t="s">
        <v>622</v>
      </c>
      <c r="C5" s="196" t="s">
        <v>623</v>
      </c>
      <c r="D5" s="189"/>
    </row>
    <row r="6" spans="1:4" s="190" customFormat="1" ht="14.25">
      <c r="A6" s="194" t="s">
        <v>624</v>
      </c>
      <c r="B6" s="195" t="s">
        <v>622</v>
      </c>
      <c r="C6" s="196" t="s">
        <v>625</v>
      </c>
      <c r="D6" s="189"/>
    </row>
    <row r="7" spans="1:4" s="190" customFormat="1" ht="14.25">
      <c r="A7" s="194" t="s">
        <v>626</v>
      </c>
      <c r="B7" s="195" t="s">
        <v>622</v>
      </c>
      <c r="C7" s="196" t="s">
        <v>627</v>
      </c>
      <c r="D7" s="189"/>
    </row>
    <row r="8" spans="1:4" s="190" customFormat="1" ht="14.25">
      <c r="A8" s="194" t="s">
        <v>628</v>
      </c>
      <c r="B8" s="195" t="s">
        <v>622</v>
      </c>
      <c r="C8" s="196" t="s">
        <v>629</v>
      </c>
      <c r="D8" s="189"/>
    </row>
    <row r="9" spans="1:4" s="190" customFormat="1" ht="14.25">
      <c r="A9" s="194" t="s">
        <v>630</v>
      </c>
      <c r="B9" s="195" t="s">
        <v>622</v>
      </c>
      <c r="C9" s="196" t="s">
        <v>631</v>
      </c>
      <c r="D9" s="189"/>
    </row>
    <row r="10" spans="1:4" s="190" customFormat="1" ht="14.25">
      <c r="A10" s="194" t="s">
        <v>632</v>
      </c>
      <c r="B10" s="195" t="s">
        <v>622</v>
      </c>
      <c r="C10" s="196" t="s">
        <v>633</v>
      </c>
      <c r="D10" s="189"/>
    </row>
    <row r="11" spans="1:4" s="190" customFormat="1" ht="14.25">
      <c r="A11" s="194" t="s">
        <v>634</v>
      </c>
      <c r="B11" s="195" t="s">
        <v>622</v>
      </c>
      <c r="C11" s="196" t="s">
        <v>635</v>
      </c>
      <c r="D11" s="189"/>
    </row>
    <row r="12" spans="1:4" s="190" customFormat="1" ht="14.25">
      <c r="A12" s="197" t="s">
        <v>636</v>
      </c>
      <c r="B12" s="195" t="s">
        <v>622</v>
      </c>
      <c r="C12" s="196" t="s">
        <v>637</v>
      </c>
      <c r="D12" s="189"/>
    </row>
    <row r="13" spans="1:4" s="190" customFormat="1" ht="14.25">
      <c r="A13" s="197" t="s">
        <v>638</v>
      </c>
      <c r="B13" s="198" t="s">
        <v>639</v>
      </c>
      <c r="C13" s="196"/>
      <c r="D13" s="189"/>
    </row>
    <row r="14" spans="1:4" s="190" customFormat="1" ht="14.25">
      <c r="A14" s="197" t="s">
        <v>640</v>
      </c>
      <c r="B14" s="198" t="s">
        <v>639</v>
      </c>
      <c r="C14" s="196"/>
      <c r="D14" s="189"/>
    </row>
    <row r="15" spans="1:4" s="190" customFormat="1" ht="14.25">
      <c r="A15" s="197" t="s">
        <v>641</v>
      </c>
      <c r="B15" s="198" t="s">
        <v>639</v>
      </c>
      <c r="C15" s="196"/>
      <c r="D15" s="189"/>
    </row>
    <row r="16" spans="1:4" s="190" customFormat="1" ht="14.25">
      <c r="A16" s="197" t="s">
        <v>642</v>
      </c>
      <c r="B16" s="195" t="s">
        <v>622</v>
      </c>
      <c r="C16" s="196" t="s">
        <v>643</v>
      </c>
      <c r="D16" s="189"/>
    </row>
    <row r="17" spans="1:4" s="190" customFormat="1" ht="14.25">
      <c r="A17" s="197" t="s">
        <v>644</v>
      </c>
      <c r="B17" s="198" t="s">
        <v>639</v>
      </c>
      <c r="C17" s="196"/>
      <c r="D17" s="189"/>
    </row>
    <row r="18" spans="1:4" s="190" customFormat="1" ht="14.25">
      <c r="A18" s="197" t="s">
        <v>645</v>
      </c>
      <c r="B18" s="198" t="s">
        <v>639</v>
      </c>
      <c r="C18" s="196"/>
      <c r="D18" s="189"/>
    </row>
    <row r="19" spans="1:4" s="190" customFormat="1" ht="14.25">
      <c r="A19" s="197" t="s">
        <v>646</v>
      </c>
      <c r="B19" s="195" t="s">
        <v>622</v>
      </c>
      <c r="C19" s="196" t="s">
        <v>647</v>
      </c>
      <c r="D19" s="189"/>
    </row>
    <row r="20" spans="1:4" s="190" customFormat="1" ht="14.25">
      <c r="A20" s="197"/>
      <c r="B20" s="199" t="s">
        <v>648</v>
      </c>
      <c r="C20" s="200" t="s">
        <v>649</v>
      </c>
      <c r="D20" s="189"/>
    </row>
    <row r="21" spans="1:4" s="190" customFormat="1" ht="14.25">
      <c r="A21" s="201" t="s">
        <v>650</v>
      </c>
      <c r="B21" s="196"/>
      <c r="C21" s="201" t="s">
        <v>651</v>
      </c>
      <c r="D21" s="189"/>
    </row>
    <row r="22" spans="1:4" s="190" customFormat="1" ht="14.25">
      <c r="A22" s="193" t="s">
        <v>652</v>
      </c>
      <c r="B22" s="202"/>
      <c r="C22" s="193" t="s">
        <v>652</v>
      </c>
      <c r="D22" s="189"/>
    </row>
    <row r="23" spans="1:4" s="190" customFormat="1" ht="14.25">
      <c r="A23" s="203" t="s">
        <v>653</v>
      </c>
      <c r="B23" s="195" t="s">
        <v>622</v>
      </c>
      <c r="C23" s="204" t="s">
        <v>654</v>
      </c>
      <c r="D23" s="189"/>
    </row>
    <row r="24" spans="1:4" s="190" customFormat="1" ht="14.25">
      <c r="A24" s="203" t="s">
        <v>655</v>
      </c>
      <c r="B24" s="195" t="s">
        <v>622</v>
      </c>
      <c r="C24" s="204" t="s">
        <v>656</v>
      </c>
      <c r="D24" s="189"/>
    </row>
    <row r="25" spans="1:4" s="190" customFormat="1" ht="14.25">
      <c r="A25" s="203" t="s">
        <v>657</v>
      </c>
      <c r="B25" s="195" t="s">
        <v>622</v>
      </c>
      <c r="C25" s="204" t="s">
        <v>658</v>
      </c>
      <c r="D25" s="189"/>
    </row>
    <row r="26" spans="1:4" s="190" customFormat="1" ht="14.25">
      <c r="A26" s="203" t="s">
        <v>659</v>
      </c>
      <c r="B26" s="195" t="s">
        <v>622</v>
      </c>
      <c r="C26" s="204" t="s">
        <v>660</v>
      </c>
      <c r="D26" s="189"/>
    </row>
    <row r="27" spans="1:4" s="190" customFormat="1" ht="14.25">
      <c r="A27" s="203" t="s">
        <v>661</v>
      </c>
      <c r="B27" s="195" t="s">
        <v>622</v>
      </c>
      <c r="C27" s="204" t="s">
        <v>662</v>
      </c>
      <c r="D27" s="189"/>
    </row>
    <row r="28" spans="1:4" s="190" customFormat="1" ht="14.25">
      <c r="A28" s="203" t="s">
        <v>663</v>
      </c>
      <c r="B28" s="195" t="s">
        <v>622</v>
      </c>
      <c r="C28" s="204" t="s">
        <v>664</v>
      </c>
      <c r="D28" s="189"/>
    </row>
    <row r="29" spans="1:4" s="190" customFormat="1" ht="14.25">
      <c r="A29" s="203" t="s">
        <v>665</v>
      </c>
      <c r="B29" s="195" t="s">
        <v>622</v>
      </c>
      <c r="C29" s="204" t="s">
        <v>666</v>
      </c>
      <c r="D29" s="189"/>
    </row>
    <row r="30" spans="1:4" s="190" customFormat="1" ht="14.25">
      <c r="A30" s="203"/>
      <c r="B30" s="199" t="s">
        <v>648</v>
      </c>
      <c r="C30" s="205" t="s">
        <v>667</v>
      </c>
      <c r="D30" s="189"/>
    </row>
    <row r="31" spans="1:4" s="190" customFormat="1" ht="14.25">
      <c r="A31" s="201" t="s">
        <v>668</v>
      </c>
      <c r="B31" s="196"/>
      <c r="C31" s="201" t="s">
        <v>669</v>
      </c>
      <c r="D31" s="189"/>
    </row>
    <row r="32" spans="1:4" s="190" customFormat="1" ht="14.25">
      <c r="A32" s="193" t="s">
        <v>670</v>
      </c>
      <c r="B32" s="202"/>
      <c r="C32" s="193" t="s">
        <v>670</v>
      </c>
      <c r="D32" s="189"/>
    </row>
    <row r="33" spans="1:4" s="190" customFormat="1" ht="14.25">
      <c r="A33" s="203" t="s">
        <v>671</v>
      </c>
      <c r="B33" s="195" t="s">
        <v>622</v>
      </c>
      <c r="C33" s="206" t="s">
        <v>672</v>
      </c>
      <c r="D33" s="189"/>
    </row>
    <row r="34" spans="1:4" s="190" customFormat="1" ht="14.25">
      <c r="A34" s="203" t="s">
        <v>673</v>
      </c>
      <c r="B34" s="195" t="s">
        <v>622</v>
      </c>
      <c r="C34" s="206" t="s">
        <v>674</v>
      </c>
      <c r="D34" s="189"/>
    </row>
    <row r="35" spans="1:4" s="190" customFormat="1" ht="14.25">
      <c r="A35" s="207" t="s">
        <v>675</v>
      </c>
      <c r="B35" s="195" t="s">
        <v>622</v>
      </c>
      <c r="C35" s="206" t="s">
        <v>676</v>
      </c>
      <c r="D35" s="189"/>
    </row>
    <row r="36" spans="1:4" s="190" customFormat="1" ht="14.25">
      <c r="A36" s="203" t="s">
        <v>677</v>
      </c>
      <c r="B36" s="195" t="s">
        <v>622</v>
      </c>
      <c r="C36" s="206" t="s">
        <v>678</v>
      </c>
      <c r="D36" s="189"/>
    </row>
    <row r="37" spans="1:4" s="190" customFormat="1" ht="14.25">
      <c r="A37" s="203" t="s">
        <v>679</v>
      </c>
      <c r="B37" s="195" t="s">
        <v>622</v>
      </c>
      <c r="C37" s="206" t="s">
        <v>680</v>
      </c>
      <c r="D37" s="189"/>
    </row>
    <row r="38" spans="1:4" s="190" customFormat="1" ht="14.25">
      <c r="A38" s="203" t="s">
        <v>681</v>
      </c>
      <c r="B38" s="208" t="s">
        <v>682</v>
      </c>
      <c r="C38" s="203" t="s">
        <v>681</v>
      </c>
      <c r="D38" s="189"/>
    </row>
    <row r="39" spans="1:4" s="190" customFormat="1" ht="14.25">
      <c r="A39" s="203" t="s">
        <v>683</v>
      </c>
      <c r="B39" s="198" t="s">
        <v>684</v>
      </c>
      <c r="C39" s="197"/>
      <c r="D39" s="189"/>
    </row>
    <row r="40" spans="1:4" s="190" customFormat="1" ht="14.25">
      <c r="A40" s="203" t="s">
        <v>685</v>
      </c>
      <c r="B40" s="198" t="s">
        <v>684</v>
      </c>
      <c r="C40" s="197"/>
      <c r="D40" s="189"/>
    </row>
    <row r="41" spans="1:4" s="190" customFormat="1" ht="14.25">
      <c r="A41" s="209"/>
      <c r="B41" s="210" t="s">
        <v>648</v>
      </c>
      <c r="C41" s="211" t="s">
        <v>686</v>
      </c>
      <c r="D41" s="212"/>
    </row>
    <row r="42" spans="1:4" s="190" customFormat="1" ht="14.25">
      <c r="A42" s="201" t="s">
        <v>687</v>
      </c>
      <c r="B42" s="196"/>
      <c r="C42" s="201" t="s">
        <v>688</v>
      </c>
      <c r="D42" s="189">
        <v>6</v>
      </c>
    </row>
    <row r="43" spans="1:4" s="190" customFormat="1" ht="14.25">
      <c r="A43" s="193" t="s">
        <v>689</v>
      </c>
      <c r="B43" s="202"/>
      <c r="C43" s="193" t="s">
        <v>689</v>
      </c>
      <c r="D43" s="189"/>
    </row>
    <row r="44" spans="1:4" s="215" customFormat="1" ht="14.25">
      <c r="A44" s="203" t="s">
        <v>690</v>
      </c>
      <c r="B44" s="198" t="s">
        <v>639</v>
      </c>
      <c r="C44" s="213"/>
      <c r="D44" s="214"/>
    </row>
    <row r="45" spans="1:4" s="215" customFormat="1" ht="14.25">
      <c r="A45" s="203" t="s">
        <v>691</v>
      </c>
      <c r="B45" s="198" t="s">
        <v>639</v>
      </c>
      <c r="C45" s="213"/>
      <c r="D45" s="214"/>
    </row>
    <row r="46" spans="1:4" s="215" customFormat="1" ht="14.25">
      <c r="A46" s="203" t="s">
        <v>692</v>
      </c>
      <c r="B46" s="198" t="s">
        <v>639</v>
      </c>
      <c r="C46" s="213"/>
      <c r="D46" s="214"/>
    </row>
    <row r="47" spans="1:4" s="215" customFormat="1" ht="14.25">
      <c r="A47" s="203" t="s">
        <v>693</v>
      </c>
      <c r="B47" s="195" t="s">
        <v>622</v>
      </c>
      <c r="C47" s="203" t="s">
        <v>694</v>
      </c>
      <c r="D47" s="214"/>
    </row>
    <row r="48" spans="1:4" s="215" customFormat="1" ht="14.25">
      <c r="A48" s="203" t="s">
        <v>695</v>
      </c>
      <c r="B48" s="198" t="s">
        <v>639</v>
      </c>
      <c r="C48" s="213"/>
      <c r="D48" s="214"/>
    </row>
    <row r="49" spans="1:4" s="215" customFormat="1" ht="14.25">
      <c r="A49" s="203" t="s">
        <v>696</v>
      </c>
      <c r="B49" s="198" t="s">
        <v>639</v>
      </c>
      <c r="C49" s="213"/>
      <c r="D49" s="214"/>
    </row>
    <row r="50" spans="1:4" s="215" customFormat="1" ht="14.25">
      <c r="A50" s="201" t="s">
        <v>697</v>
      </c>
      <c r="B50" s="216"/>
      <c r="C50" s="201" t="s">
        <v>698</v>
      </c>
      <c r="D50" s="214"/>
    </row>
    <row r="51" spans="1:4" s="190" customFormat="1" ht="14.25">
      <c r="A51" s="193" t="s">
        <v>699</v>
      </c>
      <c r="B51" s="202"/>
      <c r="C51" s="193" t="s">
        <v>699</v>
      </c>
      <c r="D51" s="189"/>
    </row>
    <row r="52" spans="1:4" s="190" customFormat="1" ht="14.25">
      <c r="A52" s="203" t="s">
        <v>700</v>
      </c>
      <c r="B52" s="195" t="s">
        <v>622</v>
      </c>
      <c r="C52" s="206" t="s">
        <v>701</v>
      </c>
      <c r="D52" s="189"/>
    </row>
    <row r="53" spans="1:4" s="190" customFormat="1" ht="14.25">
      <c r="A53" s="203" t="s">
        <v>702</v>
      </c>
      <c r="B53" s="195" t="s">
        <v>622</v>
      </c>
      <c r="C53" s="206" t="s">
        <v>703</v>
      </c>
      <c r="D53" s="189"/>
    </row>
    <row r="54" spans="1:4" s="190" customFormat="1" ht="14.25">
      <c r="A54" s="203" t="s">
        <v>704</v>
      </c>
      <c r="B54" s="195" t="s">
        <v>622</v>
      </c>
      <c r="C54" s="206" t="s">
        <v>705</v>
      </c>
      <c r="D54" s="189"/>
    </row>
    <row r="55" spans="1:4" s="190" customFormat="1" ht="14.25">
      <c r="A55" s="203" t="s">
        <v>706</v>
      </c>
      <c r="B55" s="198" t="s">
        <v>639</v>
      </c>
      <c r="C55" s="194"/>
      <c r="D55" s="217" t="s">
        <v>707</v>
      </c>
    </row>
    <row r="56" spans="1:4" s="190" customFormat="1" ht="14.25">
      <c r="A56" s="203" t="s">
        <v>708</v>
      </c>
      <c r="B56" s="198" t="s">
        <v>639</v>
      </c>
      <c r="C56" s="206"/>
      <c r="D56" s="217" t="s">
        <v>707</v>
      </c>
    </row>
    <row r="57" spans="1:4" s="190" customFormat="1" ht="14.25">
      <c r="A57" s="203" t="s">
        <v>709</v>
      </c>
      <c r="B57" s="195" t="s">
        <v>622</v>
      </c>
      <c r="C57" s="206" t="s">
        <v>710</v>
      </c>
      <c r="D57" s="217"/>
    </row>
    <row r="58" spans="1:4" s="190" customFormat="1" ht="14.25">
      <c r="A58" s="203" t="s">
        <v>711</v>
      </c>
      <c r="B58" s="198" t="s">
        <v>639</v>
      </c>
      <c r="C58" s="194"/>
      <c r="D58" s="217" t="s">
        <v>707</v>
      </c>
    </row>
    <row r="59" spans="1:4" s="190" customFormat="1" ht="14.25">
      <c r="A59" s="203" t="s">
        <v>712</v>
      </c>
      <c r="B59" s="198" t="s">
        <v>639</v>
      </c>
      <c r="C59" s="194"/>
      <c r="D59" s="217"/>
    </row>
    <row r="60" spans="1:4" s="190" customFormat="1" ht="14.25">
      <c r="A60" s="203" t="s">
        <v>713</v>
      </c>
      <c r="B60" s="198" t="s">
        <v>639</v>
      </c>
      <c r="C60" s="197"/>
      <c r="D60" s="218"/>
    </row>
    <row r="61" spans="1:4" s="190" customFormat="1" ht="14.25">
      <c r="A61" s="203" t="s">
        <v>714</v>
      </c>
      <c r="B61" s="198" t="s">
        <v>639</v>
      </c>
      <c r="C61" s="197"/>
      <c r="D61" s="218"/>
    </row>
    <row r="62" spans="1:4" s="190" customFormat="1" ht="14.25">
      <c r="A62" s="203"/>
      <c r="B62" s="199" t="s">
        <v>648</v>
      </c>
      <c r="C62" s="200" t="s">
        <v>715</v>
      </c>
      <c r="D62" s="218"/>
    </row>
    <row r="63" spans="1:4" s="190" customFormat="1" ht="14.25">
      <c r="A63" s="219" t="s">
        <v>716</v>
      </c>
      <c r="B63" s="208"/>
      <c r="C63" s="219" t="s">
        <v>717</v>
      </c>
      <c r="D63" s="189">
        <v>5</v>
      </c>
    </row>
    <row r="64" spans="1:4" s="190" customFormat="1" ht="14.25">
      <c r="A64" s="193" t="s">
        <v>718</v>
      </c>
      <c r="B64" s="202"/>
      <c r="C64" s="193" t="s">
        <v>718</v>
      </c>
      <c r="D64" s="189"/>
    </row>
    <row r="65" spans="1:4" s="190" customFormat="1" ht="14.25">
      <c r="A65" s="203" t="s">
        <v>719</v>
      </c>
      <c r="B65" s="195" t="s">
        <v>622</v>
      </c>
      <c r="C65" s="203" t="s">
        <v>720</v>
      </c>
      <c r="D65" s="189"/>
    </row>
    <row r="66" spans="1:4" s="190" customFormat="1" ht="14.25">
      <c r="A66" s="203" t="s">
        <v>721</v>
      </c>
      <c r="B66" s="195" t="s">
        <v>622</v>
      </c>
      <c r="C66" s="203" t="s">
        <v>722</v>
      </c>
      <c r="D66" s="189"/>
    </row>
    <row r="67" spans="1:4" s="190" customFormat="1" ht="14.25">
      <c r="A67" s="203" t="s">
        <v>723</v>
      </c>
      <c r="B67" s="195" t="s">
        <v>622</v>
      </c>
      <c r="C67" s="206" t="s">
        <v>724</v>
      </c>
      <c r="D67" s="189"/>
    </row>
    <row r="68" spans="1:4" s="190" customFormat="1" ht="14.25">
      <c r="A68" s="203" t="s">
        <v>725</v>
      </c>
      <c r="B68" s="195" t="s">
        <v>622</v>
      </c>
      <c r="C68" s="206" t="s">
        <v>726</v>
      </c>
      <c r="D68" s="189"/>
    </row>
    <row r="69" spans="1:4" s="190" customFormat="1" ht="14.25">
      <c r="A69" s="201" t="s">
        <v>727</v>
      </c>
      <c r="B69" s="196"/>
      <c r="C69" s="201" t="s">
        <v>727</v>
      </c>
      <c r="D69" s="189"/>
    </row>
    <row r="70" spans="1:4" s="190" customFormat="1" ht="14.25">
      <c r="A70" s="219" t="s">
        <v>728</v>
      </c>
      <c r="B70" s="208"/>
      <c r="C70" s="219" t="s">
        <v>729</v>
      </c>
      <c r="D70" s="189"/>
    </row>
  </sheetData>
  <mergeCells count="3">
    <mergeCell ref="A2:A3"/>
    <mergeCell ref="B2:B3"/>
    <mergeCell ref="C2:C3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A49" workbookViewId="0">
      <selection activeCell="A68" sqref="A68:A69"/>
    </sheetView>
  </sheetViews>
  <sheetFormatPr defaultRowHeight="13.5"/>
  <sheetData>
    <row r="1" spans="1:13">
      <c r="A1" s="431" t="s">
        <v>371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</row>
    <row r="2" spans="1:13">
      <c r="A2" s="370" t="s">
        <v>101</v>
      </c>
      <c r="B2" s="367" t="s">
        <v>1</v>
      </c>
      <c r="C2" s="367"/>
      <c r="D2" s="367"/>
      <c r="E2" s="367"/>
      <c r="F2" s="367"/>
      <c r="G2" s="367"/>
      <c r="H2" s="367"/>
      <c r="I2" s="367"/>
      <c r="J2" s="367"/>
      <c r="K2" s="367" t="s">
        <v>0</v>
      </c>
      <c r="L2" s="367"/>
      <c r="M2" s="367"/>
    </row>
    <row r="3" spans="1:13">
      <c r="A3" s="370"/>
      <c r="B3" s="35" t="s">
        <v>99</v>
      </c>
      <c r="C3" s="35" t="s">
        <v>98</v>
      </c>
      <c r="D3" s="35" t="s">
        <v>97</v>
      </c>
      <c r="E3" s="35" t="s">
        <v>96</v>
      </c>
      <c r="F3" s="35" t="s">
        <v>95</v>
      </c>
      <c r="G3" s="35" t="s">
        <v>94</v>
      </c>
      <c r="H3" s="35" t="s">
        <v>93</v>
      </c>
      <c r="I3" s="35" t="s">
        <v>92</v>
      </c>
      <c r="J3" s="35" t="s">
        <v>91</v>
      </c>
      <c r="K3" s="35" t="s">
        <v>90</v>
      </c>
      <c r="L3" s="35" t="s">
        <v>89</v>
      </c>
      <c r="M3" s="35" t="s">
        <v>88</v>
      </c>
    </row>
    <row r="4" spans="1:13" ht="24">
      <c r="A4" s="122" t="s">
        <v>147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36.75">
      <c r="A5" s="2" t="s">
        <v>146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>
      <c r="A6" s="123" t="s">
        <v>145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>
      <c r="A7" s="123" t="s">
        <v>144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>
      <c r="A8" s="123" t="s">
        <v>143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>
      <c r="A9" s="123" t="s">
        <v>142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3">
      <c r="A10" s="123" t="s">
        <v>141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1:13">
      <c r="A11" s="123" t="s">
        <v>140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13" ht="24">
      <c r="A12" s="122" t="s">
        <v>139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ht="37.5">
      <c r="A13" s="2" t="s">
        <v>138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3">
      <c r="A14" s="123" t="s">
        <v>137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>
      <c r="A15" s="123" t="s">
        <v>136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>
      <c r="A16" s="123" t="s">
        <v>135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>
      <c r="A17" s="2" t="s">
        <v>134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>
      <c r="A18" s="122" t="s">
        <v>133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ht="36.75">
      <c r="A19" s="2" t="s">
        <v>132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ht="14.25">
      <c r="A20" s="124" t="s">
        <v>131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ht="14.25">
      <c r="A21" s="124" t="s">
        <v>130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ht="14.25">
      <c r="A22" s="124" t="s">
        <v>129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ht="24">
      <c r="A23" s="122" t="s">
        <v>126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24.75">
      <c r="A24" s="2" t="s">
        <v>125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>
      <c r="A25" s="123" t="s">
        <v>124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>
      <c r="A26" s="2" t="s">
        <v>123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>
      <c r="A27" s="2" t="s">
        <v>122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ht="24">
      <c r="A28" s="122" t="s">
        <v>121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ht="24">
      <c r="A29" s="2" t="s">
        <v>120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>
      <c r="A30" s="2" t="s">
        <v>119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>
      <c r="A31" s="2" t="s">
        <v>118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>
      <c r="A32" s="2" t="s">
        <v>117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>
      <c r="A33" s="2" t="s">
        <v>116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>
      <c r="A34" s="122" t="s">
        <v>115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>
      <c r="A35" s="39" t="s">
        <v>114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>
      <c r="A36" s="2" t="s">
        <v>113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>
      <c r="A37" s="2" t="s">
        <v>112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>
      <c r="A38" s="2" t="s">
        <v>111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>
      <c r="A39" s="2" t="s">
        <v>110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>
      <c r="A40" s="122" t="s">
        <v>55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>
      <c r="A41" s="125" t="s">
        <v>370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ht="24">
      <c r="A42" s="2" t="s">
        <v>109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>
      <c r="A43" s="2" t="s">
        <v>108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7" spans="1:13">
      <c r="A47" s="431" t="s">
        <v>371</v>
      </c>
      <c r="B47" s="432"/>
      <c r="C47" s="432"/>
      <c r="D47" s="432"/>
      <c r="E47" s="432"/>
      <c r="F47" s="432"/>
      <c r="G47" s="432"/>
      <c r="H47" s="432"/>
      <c r="I47" s="432"/>
      <c r="J47" s="432"/>
      <c r="K47" s="432"/>
      <c r="L47" s="432"/>
      <c r="M47" s="432"/>
    </row>
    <row r="48" spans="1:13">
      <c r="A48" s="346" t="s">
        <v>101</v>
      </c>
      <c r="B48" s="347" t="s">
        <v>1</v>
      </c>
      <c r="C48" s="347"/>
      <c r="D48" s="347"/>
      <c r="E48" s="347"/>
      <c r="F48" s="347"/>
      <c r="G48" s="347"/>
      <c r="H48" s="347"/>
      <c r="I48" s="347"/>
      <c r="J48" s="347"/>
      <c r="K48" s="347" t="s">
        <v>0</v>
      </c>
      <c r="L48" s="347"/>
      <c r="M48" s="347"/>
    </row>
    <row r="49" spans="1:13">
      <c r="A49" s="346"/>
      <c r="B49" s="2" t="s">
        <v>99</v>
      </c>
      <c r="C49" s="2" t="s">
        <v>98</v>
      </c>
      <c r="D49" s="2" t="s">
        <v>97</v>
      </c>
      <c r="E49" s="2" t="s">
        <v>96</v>
      </c>
      <c r="F49" s="2" t="s">
        <v>95</v>
      </c>
      <c r="G49" s="2" t="s">
        <v>94</v>
      </c>
      <c r="H49" s="2" t="s">
        <v>93</v>
      </c>
      <c r="I49" s="2" t="s">
        <v>92</v>
      </c>
      <c r="J49" s="2" t="s">
        <v>91</v>
      </c>
      <c r="K49" s="2" t="s">
        <v>90</v>
      </c>
      <c r="L49" s="2" t="s">
        <v>89</v>
      </c>
      <c r="M49" s="2" t="s">
        <v>88</v>
      </c>
    </row>
    <row r="50" spans="1:13" ht="15">
      <c r="A50" s="126" t="s">
        <v>87</v>
      </c>
      <c r="B50" s="12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4.25">
      <c r="A51" s="126" t="s">
        <v>86</v>
      </c>
      <c r="B51" s="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2" t="s">
        <v>85</v>
      </c>
      <c r="B52" s="12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>
      <c r="A53" s="2" t="s">
        <v>84</v>
      </c>
      <c r="B53" s="12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>
      <c r="A54" s="2" t="s">
        <v>83</v>
      </c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>
      <c r="A55" s="2" t="s">
        <v>82</v>
      </c>
      <c r="B55" s="2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>
      <c r="A56" s="2" t="s">
        <v>81</v>
      </c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>
      <c r="A57" s="2" t="s">
        <v>80</v>
      </c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>
      <c r="A58" s="2" t="s">
        <v>79</v>
      </c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>
      <c r="A59" s="2" t="s">
        <v>78</v>
      </c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ht="14.25">
      <c r="A60" s="2" t="s">
        <v>77</v>
      </c>
      <c r="B60" s="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4.25">
      <c r="A61" s="2" t="s">
        <v>76</v>
      </c>
      <c r="B61" s="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4.25">
      <c r="A62" s="2" t="s">
        <v>75</v>
      </c>
      <c r="B62" s="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4.25">
      <c r="A63" s="2" t="s">
        <v>55</v>
      </c>
      <c r="B63" s="5"/>
      <c r="C63" s="6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4.25">
      <c r="A64" s="2" t="s">
        <v>22</v>
      </c>
      <c r="B64" s="5"/>
      <c r="C64" s="6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4.25">
      <c r="A65" s="2" t="s">
        <v>372</v>
      </c>
      <c r="B65" s="5"/>
      <c r="C65" s="6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4.25">
      <c r="A66" s="2" t="s">
        <v>373</v>
      </c>
      <c r="B66" s="5"/>
      <c r="C66" s="6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4.25">
      <c r="A67" s="2" t="s">
        <v>22</v>
      </c>
      <c r="B67" s="5"/>
      <c r="C67" s="6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4.25">
      <c r="A68" s="2" t="s">
        <v>104</v>
      </c>
      <c r="B68" s="5"/>
      <c r="C68" s="6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4.25">
      <c r="A69" s="2" t="s">
        <v>103</v>
      </c>
      <c r="B69" s="5"/>
      <c r="C69" s="6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4.25">
      <c r="A70" s="2" t="s">
        <v>13</v>
      </c>
      <c r="B70" s="5"/>
      <c r="C70" s="6"/>
      <c r="D70" s="1"/>
      <c r="E70" s="1"/>
      <c r="F70" s="1"/>
      <c r="G70" s="1"/>
      <c r="H70" s="1"/>
      <c r="I70" s="1"/>
      <c r="J70" s="1"/>
      <c r="K70" s="1"/>
      <c r="L70" s="1"/>
      <c r="M70" s="1"/>
    </row>
  </sheetData>
  <mergeCells count="8">
    <mergeCell ref="A2:A3"/>
    <mergeCell ref="B2:J2"/>
    <mergeCell ref="K2:M2"/>
    <mergeCell ref="A1:M1"/>
    <mergeCell ref="A48:A49"/>
    <mergeCell ref="B48:J48"/>
    <mergeCell ref="K48:M48"/>
    <mergeCell ref="A47:M47"/>
  </mergeCells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25" workbookViewId="0">
      <selection activeCell="B49" sqref="B49:B50"/>
    </sheetView>
  </sheetViews>
  <sheetFormatPr defaultRowHeight="13.5"/>
  <sheetData>
    <row r="1" spans="1:13">
      <c r="A1" s="431" t="s">
        <v>371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</row>
    <row r="2" spans="1:13">
      <c r="A2" s="370" t="s">
        <v>101</v>
      </c>
      <c r="B2" s="367" t="s">
        <v>1</v>
      </c>
      <c r="C2" s="367"/>
      <c r="D2" s="367"/>
      <c r="E2" s="367"/>
      <c r="F2" s="367"/>
      <c r="G2" s="367"/>
      <c r="H2" s="367"/>
      <c r="I2" s="367"/>
      <c r="J2" s="367"/>
      <c r="K2" s="367" t="s">
        <v>0</v>
      </c>
      <c r="L2" s="367"/>
      <c r="M2" s="367"/>
    </row>
    <row r="3" spans="1:13">
      <c r="A3" s="370"/>
      <c r="B3" s="35" t="s">
        <v>99</v>
      </c>
      <c r="C3" s="35" t="s">
        <v>98</v>
      </c>
      <c r="D3" s="35" t="s">
        <v>97</v>
      </c>
      <c r="E3" s="35" t="s">
        <v>96</v>
      </c>
      <c r="F3" s="35" t="s">
        <v>95</v>
      </c>
      <c r="G3" s="35" t="s">
        <v>94</v>
      </c>
      <c r="H3" s="35" t="s">
        <v>93</v>
      </c>
      <c r="I3" s="35" t="s">
        <v>92</v>
      </c>
      <c r="J3" s="35" t="s">
        <v>91</v>
      </c>
      <c r="K3" s="35" t="s">
        <v>90</v>
      </c>
      <c r="L3" s="35" t="s">
        <v>89</v>
      </c>
      <c r="M3" s="35" t="s">
        <v>88</v>
      </c>
    </row>
    <row r="4" spans="1:13" ht="24">
      <c r="A4" s="122" t="s">
        <v>147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36.75">
      <c r="A5" s="2" t="s">
        <v>146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>
      <c r="A6" s="123" t="s">
        <v>145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>
      <c r="A7" s="123" t="s">
        <v>144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>
      <c r="A8" s="123" t="s">
        <v>143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>
      <c r="A9" s="123" t="s">
        <v>142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3">
      <c r="A10" s="123" t="s">
        <v>141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1:13">
      <c r="A11" s="123" t="s">
        <v>140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13" ht="24">
      <c r="A12" s="122" t="s">
        <v>139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ht="37.5">
      <c r="A13" s="2" t="s">
        <v>138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3">
      <c r="A14" s="123" t="s">
        <v>137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>
      <c r="A15" s="123" t="s">
        <v>136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>
      <c r="A16" s="123" t="s">
        <v>135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>
      <c r="A17" s="2" t="s">
        <v>134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>
      <c r="A18" s="122" t="s">
        <v>133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ht="36.75">
      <c r="A19" s="2" t="s">
        <v>132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ht="14.25">
      <c r="A20" s="124" t="s">
        <v>131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ht="14.25">
      <c r="A21" s="124" t="s">
        <v>130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ht="14.25">
      <c r="A22" s="124" t="s">
        <v>129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ht="24">
      <c r="A23" s="122" t="s">
        <v>126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24.75">
      <c r="A24" s="2" t="s">
        <v>125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>
      <c r="A25" s="123" t="s">
        <v>124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>
      <c r="A26" s="2" t="s">
        <v>123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>
      <c r="A27" s="2" t="s">
        <v>122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ht="24">
      <c r="A28" s="122" t="s">
        <v>121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ht="24">
      <c r="A29" s="2" t="s">
        <v>120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>
      <c r="A30" s="2" t="s">
        <v>119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>
      <c r="A31" s="2" t="s">
        <v>118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>
      <c r="A32" s="2" t="s">
        <v>117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>
      <c r="A33" s="2" t="s">
        <v>116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>
      <c r="A34" s="122" t="s">
        <v>115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>
      <c r="A35" s="39" t="s">
        <v>114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>
      <c r="A36" s="2" t="s">
        <v>113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>
      <c r="A37" s="2" t="s">
        <v>112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>
      <c r="A38" s="2" t="s">
        <v>111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>
      <c r="A39" s="2" t="s">
        <v>110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>
      <c r="A40" s="122" t="s">
        <v>55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 ht="24">
      <c r="A41" s="2" t="s">
        <v>109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>
      <c r="A42" s="2" t="s">
        <v>108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6" spans="1:13">
      <c r="A46" s="431" t="s">
        <v>371</v>
      </c>
      <c r="B46" s="432"/>
      <c r="C46" s="432"/>
      <c r="D46" s="432"/>
      <c r="E46" s="432"/>
      <c r="F46" s="432"/>
      <c r="G46" s="432"/>
      <c r="H46" s="432"/>
      <c r="I46" s="432"/>
      <c r="J46" s="432"/>
      <c r="K46" s="432"/>
      <c r="L46" s="432"/>
      <c r="M46" s="432"/>
    </row>
    <row r="47" spans="1:13">
      <c r="A47" s="433" t="s">
        <v>374</v>
      </c>
      <c r="B47" s="347" t="s">
        <v>1</v>
      </c>
      <c r="C47" s="347"/>
      <c r="D47" s="347"/>
      <c r="E47" s="347"/>
      <c r="F47" s="347"/>
      <c r="G47" s="347"/>
      <c r="H47" s="347"/>
      <c r="I47" s="347"/>
      <c r="J47" s="347"/>
      <c r="K47" s="347" t="s">
        <v>0</v>
      </c>
      <c r="L47" s="347"/>
      <c r="M47" s="347"/>
    </row>
    <row r="48" spans="1:13">
      <c r="A48" s="433"/>
      <c r="B48" s="2" t="s">
        <v>99</v>
      </c>
      <c r="C48" s="2" t="s">
        <v>98</v>
      </c>
      <c r="D48" s="2" t="s">
        <v>97</v>
      </c>
      <c r="E48" s="2" t="s">
        <v>96</v>
      </c>
      <c r="F48" s="2" t="s">
        <v>95</v>
      </c>
      <c r="G48" s="2" t="s">
        <v>94</v>
      </c>
      <c r="H48" s="2" t="s">
        <v>93</v>
      </c>
      <c r="I48" s="2" t="s">
        <v>92</v>
      </c>
      <c r="J48" s="2" t="s">
        <v>91</v>
      </c>
      <c r="K48" s="2" t="s">
        <v>90</v>
      </c>
      <c r="L48" s="2" t="s">
        <v>89</v>
      </c>
      <c r="M48" s="2" t="s">
        <v>88</v>
      </c>
    </row>
    <row r="49" spans="1:13" ht="14.25">
      <c r="A49" s="35" t="s">
        <v>161</v>
      </c>
      <c r="B49" s="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4.25">
      <c r="A50" s="35" t="s">
        <v>162</v>
      </c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mergeCells count="8">
    <mergeCell ref="A2:A3"/>
    <mergeCell ref="B2:J2"/>
    <mergeCell ref="K2:M2"/>
    <mergeCell ref="A1:M1"/>
    <mergeCell ref="A47:A48"/>
    <mergeCell ref="B47:J47"/>
    <mergeCell ref="K47:M47"/>
    <mergeCell ref="A46:M46"/>
  </mergeCells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"/>
    </sheetView>
  </sheetViews>
  <sheetFormatPr defaultRowHeight="13.5"/>
  <sheetData>
    <row r="1" spans="1:14">
      <c r="A1" s="435" t="s">
        <v>392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</row>
    <row r="2" spans="1:14">
      <c r="A2" s="437" t="s">
        <v>375</v>
      </c>
      <c r="B2" s="437"/>
      <c r="C2" s="369" t="s">
        <v>1</v>
      </c>
      <c r="D2" s="369"/>
      <c r="E2" s="369"/>
      <c r="F2" s="369"/>
      <c r="G2" s="369"/>
      <c r="H2" s="369"/>
      <c r="I2" s="369"/>
      <c r="J2" s="369"/>
      <c r="K2" s="369"/>
      <c r="L2" s="369" t="s">
        <v>0</v>
      </c>
      <c r="M2" s="369"/>
      <c r="N2" s="369"/>
    </row>
    <row r="3" spans="1:14">
      <c r="A3" s="437"/>
      <c r="B3" s="437"/>
      <c r="C3" s="128" t="s">
        <v>99</v>
      </c>
      <c r="D3" s="128" t="s">
        <v>98</v>
      </c>
      <c r="E3" s="128" t="s">
        <v>97</v>
      </c>
      <c r="F3" s="128" t="s">
        <v>96</v>
      </c>
      <c r="G3" s="128" t="s">
        <v>95</v>
      </c>
      <c r="H3" s="128" t="s">
        <v>94</v>
      </c>
      <c r="I3" s="128" t="s">
        <v>93</v>
      </c>
      <c r="J3" s="128" t="s">
        <v>92</v>
      </c>
      <c r="K3" s="128" t="s">
        <v>91</v>
      </c>
      <c r="L3" s="128" t="s">
        <v>90</v>
      </c>
      <c r="M3" s="128" t="s">
        <v>89</v>
      </c>
      <c r="N3" s="128" t="s">
        <v>88</v>
      </c>
    </row>
    <row r="4" spans="1:14" ht="14.25">
      <c r="A4" s="346" t="s">
        <v>376</v>
      </c>
      <c r="B4" s="2" t="s">
        <v>377</v>
      </c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4.25">
      <c r="A5" s="346"/>
      <c r="B5" s="2" t="s">
        <v>378</v>
      </c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4.25">
      <c r="A6" s="346"/>
      <c r="B6" s="2" t="s">
        <v>379</v>
      </c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4.25">
      <c r="A7" s="346"/>
      <c r="B7" s="2" t="s">
        <v>380</v>
      </c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4.25">
      <c r="A8" s="346" t="s">
        <v>381</v>
      </c>
      <c r="B8" s="2" t="s">
        <v>382</v>
      </c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4.25">
      <c r="A9" s="346"/>
      <c r="B9" s="2" t="s">
        <v>383</v>
      </c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4.25">
      <c r="A10" s="346"/>
      <c r="B10" s="2" t="s">
        <v>384</v>
      </c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4.25">
      <c r="A11" s="346" t="s">
        <v>385</v>
      </c>
      <c r="B11" s="2" t="s">
        <v>386</v>
      </c>
      <c r="C11" s="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4.25">
      <c r="A12" s="346"/>
      <c r="B12" s="2" t="s">
        <v>387</v>
      </c>
      <c r="C12" s="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24">
      <c r="A13" s="346"/>
      <c r="B13" s="2" t="s">
        <v>388</v>
      </c>
      <c r="C13" s="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4.25">
      <c r="A14" s="346"/>
      <c r="B14" s="2" t="s">
        <v>389</v>
      </c>
      <c r="C14" s="5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4.25">
      <c r="A15" s="346"/>
      <c r="B15" s="2" t="s">
        <v>390</v>
      </c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4.25">
      <c r="A16" s="346"/>
      <c r="B16" s="2" t="s">
        <v>391</v>
      </c>
      <c r="C16" s="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4.25">
      <c r="A17" s="346" t="s">
        <v>116</v>
      </c>
      <c r="B17" s="346"/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4.25">
      <c r="A18" s="434" t="s">
        <v>13</v>
      </c>
      <c r="B18" s="434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mergeCells count="9">
    <mergeCell ref="A17:B17"/>
    <mergeCell ref="A18:B18"/>
    <mergeCell ref="A1:N1"/>
    <mergeCell ref="A2:B3"/>
    <mergeCell ref="C2:K2"/>
    <mergeCell ref="L2:N2"/>
    <mergeCell ref="A4:A7"/>
    <mergeCell ref="A8:A10"/>
    <mergeCell ref="A11:A16"/>
  </mergeCells>
  <phoneticPr fontId="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B55" workbookViewId="0">
      <selection activeCell="A66" sqref="A66"/>
    </sheetView>
  </sheetViews>
  <sheetFormatPr defaultRowHeight="13.5"/>
  <sheetData>
    <row r="1" spans="1:13">
      <c r="A1" s="438" t="s">
        <v>393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40"/>
    </row>
    <row r="2" spans="1:13">
      <c r="A2" s="370" t="s">
        <v>101</v>
      </c>
      <c r="B2" s="367" t="s">
        <v>1</v>
      </c>
      <c r="C2" s="367"/>
      <c r="D2" s="367"/>
      <c r="E2" s="367"/>
      <c r="F2" s="367"/>
      <c r="G2" s="367"/>
      <c r="H2" s="367"/>
      <c r="I2" s="367"/>
      <c r="J2" s="367"/>
      <c r="K2" s="367" t="s">
        <v>0</v>
      </c>
      <c r="L2" s="367"/>
      <c r="M2" s="367"/>
    </row>
    <row r="3" spans="1:13">
      <c r="A3" s="370"/>
      <c r="B3" s="35" t="s">
        <v>99</v>
      </c>
      <c r="C3" s="35" t="s">
        <v>98</v>
      </c>
      <c r="D3" s="35" t="s">
        <v>97</v>
      </c>
      <c r="E3" s="35" t="s">
        <v>96</v>
      </c>
      <c r="F3" s="35" t="s">
        <v>95</v>
      </c>
      <c r="G3" s="35" t="s">
        <v>94</v>
      </c>
      <c r="H3" s="35" t="s">
        <v>93</v>
      </c>
      <c r="I3" s="35" t="s">
        <v>92</v>
      </c>
      <c r="J3" s="35" t="s">
        <v>91</v>
      </c>
      <c r="K3" s="35" t="s">
        <v>90</v>
      </c>
      <c r="L3" s="35" t="s">
        <v>89</v>
      </c>
      <c r="M3" s="35" t="s">
        <v>88</v>
      </c>
    </row>
    <row r="4" spans="1:13" ht="24">
      <c r="A4" s="122" t="s">
        <v>147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36.75">
      <c r="A5" s="2" t="s">
        <v>146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>
      <c r="A6" s="123" t="s">
        <v>145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>
      <c r="A7" s="123" t="s">
        <v>144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>
      <c r="A8" s="123" t="s">
        <v>143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>
      <c r="A9" s="123" t="s">
        <v>142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3">
      <c r="A10" s="123" t="s">
        <v>141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1:13">
      <c r="A11" s="123" t="s">
        <v>140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13" ht="24">
      <c r="A12" s="122" t="s">
        <v>139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ht="37.5">
      <c r="A13" s="2" t="s">
        <v>138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3">
      <c r="A14" s="123" t="s">
        <v>137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>
      <c r="A15" s="123" t="s">
        <v>136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>
      <c r="A16" s="123" t="s">
        <v>135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>
      <c r="A17" s="2" t="s">
        <v>134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>
      <c r="A18" s="122" t="s">
        <v>133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ht="36.75">
      <c r="A19" s="2" t="s">
        <v>132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ht="14.25">
      <c r="A20" s="124" t="s">
        <v>131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ht="14.25">
      <c r="A21" s="124" t="s">
        <v>130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ht="14.25">
      <c r="A22" s="124" t="s">
        <v>129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ht="24">
      <c r="A23" s="122" t="s">
        <v>126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24.75">
      <c r="A24" s="2" t="s">
        <v>125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>
      <c r="A25" s="123" t="s">
        <v>124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>
      <c r="A26" s="2" t="s">
        <v>123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>
      <c r="A27" s="2" t="s">
        <v>122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ht="24">
      <c r="A28" s="122" t="s">
        <v>121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ht="24">
      <c r="A29" s="2" t="s">
        <v>120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>
      <c r="A30" s="2" t="s">
        <v>119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>
      <c r="A31" s="2" t="s">
        <v>118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>
      <c r="A32" s="2" t="s">
        <v>117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>
      <c r="A33" s="2" t="s">
        <v>116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>
      <c r="A34" s="122" t="s">
        <v>115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>
      <c r="A35" s="39" t="s">
        <v>114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>
      <c r="A36" s="2" t="s">
        <v>113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>
      <c r="A37" s="2" t="s">
        <v>112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>
      <c r="A38" s="2" t="s">
        <v>111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>
      <c r="A39" s="2" t="s">
        <v>110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>
      <c r="A40" s="122" t="s">
        <v>107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>
      <c r="A41" s="7" t="s">
        <v>106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>
      <c r="A42" s="7" t="s">
        <v>105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>
      <c r="A43" s="122" t="s">
        <v>103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>
      <c r="A44" s="122" t="s">
        <v>55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ht="24">
      <c r="A45" s="129" t="s">
        <v>109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>
      <c r="A46" s="129" t="s">
        <v>108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9" spans="1:13">
      <c r="A49" s="438" t="s">
        <v>393</v>
      </c>
      <c r="B49" s="439"/>
      <c r="C49" s="439"/>
      <c r="D49" s="439"/>
      <c r="E49" s="439"/>
      <c r="F49" s="439"/>
      <c r="G49" s="439"/>
      <c r="H49" s="439"/>
      <c r="I49" s="439"/>
      <c r="J49" s="439"/>
      <c r="K49" s="439"/>
      <c r="L49" s="439"/>
      <c r="M49" s="440"/>
    </row>
    <row r="50" spans="1:13">
      <c r="A50" s="346" t="s">
        <v>101</v>
      </c>
      <c r="B50" s="347" t="s">
        <v>1</v>
      </c>
      <c r="C50" s="347"/>
      <c r="D50" s="347"/>
      <c r="E50" s="347"/>
      <c r="F50" s="347"/>
      <c r="G50" s="347"/>
      <c r="H50" s="347"/>
      <c r="I50" s="347"/>
      <c r="J50" s="347"/>
      <c r="K50" s="347" t="s">
        <v>0</v>
      </c>
      <c r="L50" s="347"/>
      <c r="M50" s="347"/>
    </row>
    <row r="51" spans="1:13">
      <c r="A51" s="346"/>
      <c r="B51" s="2" t="s">
        <v>99</v>
      </c>
      <c r="C51" s="2" t="s">
        <v>98</v>
      </c>
      <c r="D51" s="2" t="s">
        <v>97</v>
      </c>
      <c r="E51" s="2" t="s">
        <v>96</v>
      </c>
      <c r="F51" s="2" t="s">
        <v>95</v>
      </c>
      <c r="G51" s="2" t="s">
        <v>94</v>
      </c>
      <c r="H51" s="2" t="s">
        <v>93</v>
      </c>
      <c r="I51" s="2" t="s">
        <v>92</v>
      </c>
      <c r="J51" s="2" t="s">
        <v>91</v>
      </c>
      <c r="K51" s="2" t="s">
        <v>90</v>
      </c>
      <c r="L51" s="2" t="s">
        <v>89</v>
      </c>
      <c r="M51" s="2" t="s">
        <v>88</v>
      </c>
    </row>
    <row r="52" spans="1:13" ht="15">
      <c r="A52" s="126" t="s">
        <v>87</v>
      </c>
      <c r="B52" s="12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4.25">
      <c r="A53" s="126" t="s">
        <v>86</v>
      </c>
      <c r="B53" s="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2" t="s">
        <v>85</v>
      </c>
      <c r="B54" s="12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>
      <c r="A55" s="2" t="s">
        <v>84</v>
      </c>
      <c r="B55" s="12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>
      <c r="A56" s="2" t="s">
        <v>83</v>
      </c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>
      <c r="A57" s="2" t="s">
        <v>82</v>
      </c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>
      <c r="A58" s="2" t="s">
        <v>81</v>
      </c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>
      <c r="A59" s="2" t="s">
        <v>80</v>
      </c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>
      <c r="A60" s="2" t="s">
        <v>79</v>
      </c>
      <c r="B60" s="2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ht="14.25">
      <c r="A61" s="2" t="s">
        <v>55</v>
      </c>
      <c r="B61" s="5"/>
      <c r="C61" s="6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4.25">
      <c r="A62" s="2" t="s">
        <v>22</v>
      </c>
      <c r="B62" s="5"/>
      <c r="C62" s="6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4.25">
      <c r="A63" s="2" t="s">
        <v>372</v>
      </c>
      <c r="B63" s="5"/>
      <c r="C63" s="6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4.25">
      <c r="A64" s="2" t="s">
        <v>373</v>
      </c>
      <c r="B64" s="5"/>
      <c r="C64" s="6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4.25">
      <c r="A65" s="2" t="s">
        <v>22</v>
      </c>
      <c r="B65" s="5"/>
      <c r="C65" s="6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4.25">
      <c r="A66" s="2" t="s">
        <v>103</v>
      </c>
      <c r="B66" s="5"/>
      <c r="C66" s="6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4.25">
      <c r="A67" s="2" t="s">
        <v>13</v>
      </c>
      <c r="B67" s="5"/>
      <c r="C67" s="6"/>
      <c r="D67" s="1"/>
      <c r="E67" s="1"/>
      <c r="F67" s="1"/>
      <c r="G67" s="1"/>
      <c r="H67" s="1"/>
      <c r="I67" s="1"/>
      <c r="J67" s="1"/>
      <c r="K67" s="1"/>
      <c r="L67" s="1"/>
      <c r="M67" s="1"/>
    </row>
  </sheetData>
  <mergeCells count="8">
    <mergeCell ref="A2:A3"/>
    <mergeCell ref="B2:J2"/>
    <mergeCell ref="K2:M2"/>
    <mergeCell ref="A1:M1"/>
    <mergeCell ref="A50:A51"/>
    <mergeCell ref="B50:J50"/>
    <mergeCell ref="K50:M50"/>
    <mergeCell ref="A49:M49"/>
  </mergeCells>
  <phoneticPr fontId="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G22" sqref="G22"/>
    </sheetView>
  </sheetViews>
  <sheetFormatPr defaultRowHeight="13.5"/>
  <sheetData>
    <row r="1" spans="1:22" ht="14.25">
      <c r="A1" s="479" t="s">
        <v>394</v>
      </c>
      <c r="B1" s="480"/>
      <c r="C1" s="480"/>
      <c r="D1" s="480"/>
      <c r="E1" s="483" t="s">
        <v>395</v>
      </c>
      <c r="F1" s="483"/>
      <c r="G1" s="483"/>
      <c r="H1" s="483" t="s">
        <v>396</v>
      </c>
      <c r="I1" s="483"/>
      <c r="J1" s="484"/>
      <c r="K1" s="4"/>
      <c r="L1" s="4"/>
      <c r="M1" s="485" t="s">
        <v>394</v>
      </c>
      <c r="N1" s="486"/>
      <c r="O1" s="486"/>
      <c r="P1" s="487"/>
      <c r="Q1" s="476" t="s">
        <v>397</v>
      </c>
      <c r="R1" s="477"/>
      <c r="S1" s="491"/>
      <c r="T1" s="476" t="s">
        <v>398</v>
      </c>
      <c r="U1" s="477"/>
      <c r="V1" s="478"/>
    </row>
    <row r="2" spans="1:22" ht="28.5">
      <c r="A2" s="481"/>
      <c r="B2" s="482"/>
      <c r="C2" s="482"/>
      <c r="D2" s="482"/>
      <c r="E2" s="264" t="s">
        <v>399</v>
      </c>
      <c r="F2" s="264" t="s">
        <v>400</v>
      </c>
      <c r="G2" s="264" t="s">
        <v>401</v>
      </c>
      <c r="H2" s="264" t="s">
        <v>399</v>
      </c>
      <c r="I2" s="264" t="s">
        <v>400</v>
      </c>
      <c r="J2" s="265" t="s">
        <v>401</v>
      </c>
      <c r="K2" s="4"/>
      <c r="L2" s="4"/>
      <c r="M2" s="488"/>
      <c r="N2" s="489"/>
      <c r="O2" s="489"/>
      <c r="P2" s="490"/>
      <c r="Q2" s="264" t="s">
        <v>399</v>
      </c>
      <c r="R2" s="264" t="s">
        <v>400</v>
      </c>
      <c r="S2" s="264" t="s">
        <v>401</v>
      </c>
      <c r="T2" s="264" t="s">
        <v>399</v>
      </c>
      <c r="U2" s="264" t="s">
        <v>400</v>
      </c>
      <c r="V2" s="265" t="s">
        <v>401</v>
      </c>
    </row>
    <row r="3" spans="1:22">
      <c r="A3" s="459" t="s">
        <v>402</v>
      </c>
      <c r="B3" s="460"/>
      <c r="C3" s="460"/>
      <c r="D3" s="460"/>
      <c r="E3" s="266"/>
      <c r="F3" s="266"/>
      <c r="G3" s="266"/>
      <c r="H3" s="267"/>
      <c r="I3" s="267"/>
      <c r="J3" s="268"/>
      <c r="K3" s="4"/>
      <c r="L3" s="4"/>
      <c r="M3" s="461" t="s">
        <v>403</v>
      </c>
      <c r="N3" s="462"/>
      <c r="O3" s="462"/>
      <c r="P3" s="459"/>
      <c r="Q3" s="266"/>
      <c r="R3" s="266"/>
      <c r="S3" s="266"/>
      <c r="T3" s="267"/>
      <c r="U3" s="267"/>
      <c r="V3" s="268"/>
    </row>
    <row r="4" spans="1:22" ht="25.5">
      <c r="A4" s="463" t="s">
        <v>404</v>
      </c>
      <c r="B4" s="464"/>
      <c r="C4" s="465"/>
      <c r="D4" s="267" t="s">
        <v>405</v>
      </c>
      <c r="E4" s="266"/>
      <c r="F4" s="266"/>
      <c r="G4" s="266"/>
      <c r="H4" s="267"/>
      <c r="I4" s="267"/>
      <c r="J4" s="268"/>
      <c r="K4" s="4"/>
      <c r="L4" s="4"/>
      <c r="M4" s="463" t="s">
        <v>404</v>
      </c>
      <c r="N4" s="464"/>
      <c r="O4" s="465"/>
      <c r="P4" s="267" t="s">
        <v>405</v>
      </c>
      <c r="Q4" s="266"/>
      <c r="R4" s="266"/>
      <c r="S4" s="266"/>
      <c r="T4" s="267"/>
      <c r="U4" s="267"/>
      <c r="V4" s="268"/>
    </row>
    <row r="5" spans="1:22">
      <c r="A5" s="466"/>
      <c r="B5" s="467"/>
      <c r="C5" s="468"/>
      <c r="D5" s="267" t="s">
        <v>406</v>
      </c>
      <c r="E5" s="266"/>
      <c r="F5" s="266"/>
      <c r="G5" s="266"/>
      <c r="H5" s="267"/>
      <c r="I5" s="267"/>
      <c r="J5" s="269"/>
      <c r="K5" s="4"/>
      <c r="L5" s="4"/>
      <c r="M5" s="466"/>
      <c r="N5" s="467"/>
      <c r="O5" s="468"/>
      <c r="P5" s="267" t="s">
        <v>406</v>
      </c>
      <c r="Q5" s="266"/>
      <c r="R5" s="266"/>
      <c r="S5" s="266"/>
      <c r="T5" s="267"/>
      <c r="U5" s="267"/>
      <c r="V5" s="269"/>
    </row>
    <row r="6" spans="1:22">
      <c r="A6" s="466"/>
      <c r="B6" s="467"/>
      <c r="C6" s="468"/>
      <c r="D6" s="267" t="s">
        <v>407</v>
      </c>
      <c r="E6" s="266"/>
      <c r="F6" s="266"/>
      <c r="G6" s="266"/>
      <c r="H6" s="267"/>
      <c r="I6" s="267"/>
      <c r="J6" s="268"/>
      <c r="K6" s="4"/>
      <c r="L6" s="4"/>
      <c r="M6" s="466"/>
      <c r="N6" s="467"/>
      <c r="O6" s="468"/>
      <c r="P6" s="267" t="s">
        <v>407</v>
      </c>
      <c r="Q6" s="266"/>
      <c r="R6" s="266"/>
      <c r="S6" s="266"/>
      <c r="T6" s="267"/>
      <c r="U6" s="267"/>
      <c r="V6" s="268"/>
    </row>
    <row r="7" spans="1:22">
      <c r="A7" s="466"/>
      <c r="B7" s="467"/>
      <c r="C7" s="468"/>
      <c r="D7" s="267" t="s">
        <v>408</v>
      </c>
      <c r="E7" s="266"/>
      <c r="F7" s="266"/>
      <c r="G7" s="266"/>
      <c r="H7" s="267"/>
      <c r="I7" s="267"/>
      <c r="J7" s="268"/>
      <c r="K7" s="4"/>
      <c r="L7" s="4"/>
      <c r="M7" s="466"/>
      <c r="N7" s="467"/>
      <c r="O7" s="468"/>
      <c r="P7" s="267" t="s">
        <v>408</v>
      </c>
      <c r="Q7" s="266"/>
      <c r="R7" s="266"/>
      <c r="S7" s="266"/>
      <c r="T7" s="267"/>
      <c r="U7" s="267"/>
      <c r="V7" s="268"/>
    </row>
    <row r="8" spans="1:22">
      <c r="A8" s="466"/>
      <c r="B8" s="467"/>
      <c r="C8" s="468"/>
      <c r="D8" s="267" t="s">
        <v>409</v>
      </c>
      <c r="E8" s="266"/>
      <c r="F8" s="266"/>
      <c r="G8" s="266"/>
      <c r="H8" s="267"/>
      <c r="I8" s="267"/>
      <c r="J8" s="268"/>
      <c r="K8" s="4"/>
      <c r="L8" s="4"/>
      <c r="M8" s="466"/>
      <c r="N8" s="467"/>
      <c r="O8" s="468"/>
      <c r="P8" s="267" t="s">
        <v>409</v>
      </c>
      <c r="Q8" s="266"/>
      <c r="R8" s="266"/>
      <c r="S8" s="266"/>
      <c r="T8" s="267"/>
      <c r="U8" s="267"/>
      <c r="V8" s="268"/>
    </row>
    <row r="9" spans="1:22">
      <c r="A9" s="466"/>
      <c r="B9" s="467"/>
      <c r="C9" s="468"/>
      <c r="D9" s="267" t="s">
        <v>410</v>
      </c>
      <c r="E9" s="266"/>
      <c r="F9" s="266"/>
      <c r="G9" s="266"/>
      <c r="H9" s="267"/>
      <c r="I9" s="267"/>
      <c r="J9" s="268"/>
      <c r="K9" s="4"/>
      <c r="L9" s="4"/>
      <c r="M9" s="466"/>
      <c r="N9" s="467"/>
      <c r="O9" s="468"/>
      <c r="P9" s="267" t="s">
        <v>410</v>
      </c>
      <c r="Q9" s="266"/>
      <c r="R9" s="266"/>
      <c r="S9" s="266"/>
      <c r="T9" s="267"/>
      <c r="U9" s="267"/>
      <c r="V9" s="268"/>
    </row>
    <row r="10" spans="1:22">
      <c r="A10" s="466"/>
      <c r="B10" s="467"/>
      <c r="C10" s="468"/>
      <c r="D10" s="267" t="s">
        <v>411</v>
      </c>
      <c r="E10" s="266"/>
      <c r="F10" s="266"/>
      <c r="G10" s="266"/>
      <c r="H10" s="267"/>
      <c r="I10" s="267"/>
      <c r="J10" s="268"/>
      <c r="K10" s="4"/>
      <c r="L10" s="4"/>
      <c r="M10" s="466"/>
      <c r="N10" s="467"/>
      <c r="O10" s="468"/>
      <c r="P10" s="267" t="s">
        <v>411</v>
      </c>
      <c r="Q10" s="266"/>
      <c r="R10" s="266"/>
      <c r="S10" s="266"/>
      <c r="T10" s="267"/>
      <c r="U10" s="267"/>
      <c r="V10" s="268"/>
    </row>
    <row r="11" spans="1:22">
      <c r="A11" s="466"/>
      <c r="B11" s="467"/>
      <c r="C11" s="468"/>
      <c r="D11" s="267" t="s">
        <v>412</v>
      </c>
      <c r="E11" s="266"/>
      <c r="F11" s="266"/>
      <c r="G11" s="266"/>
      <c r="H11" s="267"/>
      <c r="I11" s="267"/>
      <c r="J11" s="268"/>
      <c r="K11" s="4"/>
      <c r="L11" s="4"/>
      <c r="M11" s="466"/>
      <c r="N11" s="467"/>
      <c r="O11" s="468"/>
      <c r="P11" s="267" t="s">
        <v>412</v>
      </c>
      <c r="Q11" s="266"/>
      <c r="R11" s="266"/>
      <c r="S11" s="266"/>
      <c r="T11" s="267"/>
      <c r="U11" s="267"/>
      <c r="V11" s="268"/>
    </row>
    <row r="12" spans="1:22">
      <c r="A12" s="466"/>
      <c r="B12" s="467"/>
      <c r="C12" s="468"/>
      <c r="D12" s="267" t="s">
        <v>413</v>
      </c>
      <c r="E12" s="266"/>
      <c r="F12" s="266"/>
      <c r="G12" s="266"/>
      <c r="H12" s="267"/>
      <c r="I12" s="267"/>
      <c r="J12" s="268"/>
      <c r="K12" s="4"/>
      <c r="L12" s="4"/>
      <c r="M12" s="466"/>
      <c r="N12" s="467"/>
      <c r="O12" s="468"/>
      <c r="P12" s="267" t="s">
        <v>413</v>
      </c>
      <c r="Q12" s="266"/>
      <c r="R12" s="266"/>
      <c r="S12" s="266"/>
      <c r="T12" s="267"/>
      <c r="U12" s="267"/>
      <c r="V12" s="268"/>
    </row>
    <row r="13" spans="1:22">
      <c r="A13" s="466"/>
      <c r="B13" s="467"/>
      <c r="C13" s="468"/>
      <c r="D13" s="267" t="s">
        <v>414</v>
      </c>
      <c r="E13" s="266"/>
      <c r="F13" s="266"/>
      <c r="G13" s="266"/>
      <c r="H13" s="267"/>
      <c r="I13" s="267"/>
      <c r="J13" s="268"/>
      <c r="K13" s="4"/>
      <c r="L13" s="4"/>
      <c r="M13" s="466"/>
      <c r="N13" s="467"/>
      <c r="O13" s="468"/>
      <c r="P13" s="267" t="s">
        <v>414</v>
      </c>
      <c r="Q13" s="266"/>
      <c r="R13" s="266"/>
      <c r="S13" s="266"/>
      <c r="T13" s="267"/>
      <c r="U13" s="267"/>
      <c r="V13" s="268"/>
    </row>
    <row r="14" spans="1:22">
      <c r="A14" s="466"/>
      <c r="B14" s="467"/>
      <c r="C14" s="468"/>
      <c r="D14" s="267" t="s">
        <v>415</v>
      </c>
      <c r="E14" s="266"/>
      <c r="F14" s="266"/>
      <c r="G14" s="266"/>
      <c r="H14" s="267"/>
      <c r="I14" s="267"/>
      <c r="J14" s="268"/>
      <c r="K14" s="4"/>
      <c r="L14" s="4"/>
      <c r="M14" s="466"/>
      <c r="N14" s="467"/>
      <c r="O14" s="468"/>
      <c r="P14" s="267" t="s">
        <v>415</v>
      </c>
      <c r="Q14" s="266"/>
      <c r="R14" s="266"/>
      <c r="S14" s="266"/>
      <c r="T14" s="267"/>
      <c r="U14" s="267"/>
      <c r="V14" s="268"/>
    </row>
    <row r="15" spans="1:22">
      <c r="A15" s="469"/>
      <c r="B15" s="470"/>
      <c r="C15" s="471"/>
      <c r="D15" s="270" t="s">
        <v>416</v>
      </c>
      <c r="E15" s="266"/>
      <c r="F15" s="266"/>
      <c r="G15" s="266"/>
      <c r="H15" s="267"/>
      <c r="I15" s="267"/>
      <c r="J15" s="268"/>
      <c r="K15" s="4"/>
      <c r="L15" s="4"/>
      <c r="M15" s="469"/>
      <c r="N15" s="470"/>
      <c r="O15" s="471"/>
      <c r="P15" s="270" t="s">
        <v>416</v>
      </c>
      <c r="Q15" s="266"/>
      <c r="R15" s="266"/>
      <c r="S15" s="266"/>
      <c r="T15" s="267"/>
      <c r="U15" s="267"/>
      <c r="V15" s="268"/>
    </row>
    <row r="16" spans="1:22" ht="25.5">
      <c r="A16" s="472" t="s">
        <v>417</v>
      </c>
      <c r="B16" s="472"/>
      <c r="C16" s="472"/>
      <c r="D16" s="271" t="s">
        <v>405</v>
      </c>
      <c r="E16" s="266"/>
      <c r="F16" s="266"/>
      <c r="G16" s="266"/>
      <c r="H16" s="267"/>
      <c r="I16" s="267"/>
      <c r="J16" s="272"/>
      <c r="K16" s="4"/>
      <c r="L16" s="4"/>
      <c r="M16" s="463" t="s">
        <v>417</v>
      </c>
      <c r="N16" s="464"/>
      <c r="O16" s="465"/>
      <c r="P16" s="271" t="s">
        <v>405</v>
      </c>
      <c r="Q16" s="266"/>
      <c r="R16" s="266"/>
      <c r="S16" s="266"/>
      <c r="T16" s="267"/>
      <c r="U16" s="267"/>
      <c r="V16" s="268"/>
    </row>
    <row r="17" spans="1:22">
      <c r="A17" s="472"/>
      <c r="B17" s="472"/>
      <c r="C17" s="472"/>
      <c r="D17" s="271" t="s">
        <v>418</v>
      </c>
      <c r="E17" s="266"/>
      <c r="F17" s="266"/>
      <c r="G17" s="266"/>
      <c r="H17" s="267"/>
      <c r="I17" s="267"/>
      <c r="J17" s="272"/>
      <c r="K17" s="4"/>
      <c r="L17" s="4"/>
      <c r="M17" s="466"/>
      <c r="N17" s="467"/>
      <c r="O17" s="468"/>
      <c r="P17" s="271" t="s">
        <v>418</v>
      </c>
      <c r="Q17" s="266"/>
      <c r="R17" s="266"/>
      <c r="S17" s="266"/>
      <c r="T17" s="267"/>
      <c r="U17" s="267"/>
      <c r="V17" s="268"/>
    </row>
    <row r="18" spans="1:22">
      <c r="A18" s="472"/>
      <c r="B18" s="472"/>
      <c r="C18" s="472"/>
      <c r="D18" s="267" t="s">
        <v>419</v>
      </c>
      <c r="E18" s="266"/>
      <c r="F18" s="266"/>
      <c r="G18" s="266"/>
      <c r="H18" s="267"/>
      <c r="I18" s="267"/>
      <c r="J18" s="267"/>
      <c r="K18" s="4"/>
      <c r="L18" s="4"/>
      <c r="M18" s="466"/>
      <c r="N18" s="467"/>
      <c r="O18" s="468"/>
      <c r="P18" s="267" t="s">
        <v>419</v>
      </c>
      <c r="Q18" s="266"/>
      <c r="R18" s="266"/>
      <c r="S18" s="266"/>
      <c r="T18" s="267"/>
      <c r="U18" s="267"/>
      <c r="V18" s="269"/>
    </row>
    <row r="19" spans="1:22">
      <c r="A19" s="472"/>
      <c r="B19" s="472"/>
      <c r="C19" s="472"/>
      <c r="D19" s="267" t="s">
        <v>420</v>
      </c>
      <c r="E19" s="266"/>
      <c r="F19" s="266"/>
      <c r="G19" s="266"/>
      <c r="H19" s="267"/>
      <c r="I19" s="267"/>
      <c r="J19" s="267"/>
      <c r="K19" s="4"/>
      <c r="L19" s="4"/>
      <c r="M19" s="466"/>
      <c r="N19" s="467"/>
      <c r="O19" s="468"/>
      <c r="P19" s="267" t="s">
        <v>420</v>
      </c>
      <c r="Q19" s="266"/>
      <c r="R19" s="266"/>
      <c r="S19" s="266"/>
      <c r="T19" s="267"/>
      <c r="U19" s="267"/>
      <c r="V19" s="269"/>
    </row>
    <row r="20" spans="1:22">
      <c r="A20" s="472"/>
      <c r="B20" s="472"/>
      <c r="C20" s="472"/>
      <c r="D20" s="267" t="s">
        <v>421</v>
      </c>
      <c r="E20" s="266"/>
      <c r="F20" s="266"/>
      <c r="G20" s="266"/>
      <c r="H20" s="267"/>
      <c r="I20" s="267"/>
      <c r="J20" s="267"/>
      <c r="K20" s="4"/>
      <c r="L20" s="4"/>
      <c r="M20" s="466"/>
      <c r="N20" s="467"/>
      <c r="O20" s="468"/>
      <c r="P20" s="267" t="s">
        <v>421</v>
      </c>
      <c r="Q20" s="266"/>
      <c r="R20" s="266"/>
      <c r="S20" s="266"/>
      <c r="T20" s="267"/>
      <c r="U20" s="267"/>
      <c r="V20" s="269"/>
    </row>
    <row r="21" spans="1:22" ht="26.25" thickBot="1">
      <c r="A21" s="472"/>
      <c r="B21" s="472"/>
      <c r="C21" s="472"/>
      <c r="D21" s="267" t="s">
        <v>422</v>
      </c>
      <c r="E21" s="266"/>
      <c r="F21" s="266"/>
      <c r="G21" s="266"/>
      <c r="H21" s="267"/>
      <c r="I21" s="267"/>
      <c r="J21" s="267"/>
      <c r="K21" s="4"/>
      <c r="L21" s="4"/>
      <c r="M21" s="473"/>
      <c r="N21" s="474"/>
      <c r="O21" s="475"/>
      <c r="P21" s="273" t="s">
        <v>423</v>
      </c>
      <c r="Q21" s="274"/>
      <c r="R21" s="274"/>
      <c r="S21" s="274"/>
      <c r="T21" s="273"/>
      <c r="U21" s="273"/>
      <c r="V21" s="275"/>
    </row>
    <row r="23" spans="1:22">
      <c r="G23" t="s">
        <v>424</v>
      </c>
    </row>
    <row r="26" spans="1:22">
      <c r="A26" s="458" t="s">
        <v>311</v>
      </c>
      <c r="B26" s="454"/>
      <c r="C26" s="262" t="s">
        <v>425</v>
      </c>
      <c r="D26" s="454" t="s">
        <v>426</v>
      </c>
      <c r="E26" s="454"/>
      <c r="F26" s="454" t="s">
        <v>427</v>
      </c>
      <c r="G26" s="454"/>
      <c r="H26" s="454" t="s">
        <v>428</v>
      </c>
      <c r="I26" s="454"/>
      <c r="J26" s="454" t="s">
        <v>429</v>
      </c>
      <c r="K26" s="454"/>
      <c r="L26" s="454"/>
      <c r="M26" s="455"/>
    </row>
    <row r="27" spans="1:22">
      <c r="A27" s="450" t="s">
        <v>430</v>
      </c>
      <c r="B27" s="451"/>
      <c r="C27" s="262"/>
      <c r="D27" s="454"/>
      <c r="E27" s="454"/>
      <c r="F27" s="454"/>
      <c r="G27" s="454"/>
      <c r="H27" s="454"/>
      <c r="I27" s="454"/>
      <c r="J27" s="454"/>
      <c r="K27" s="454"/>
      <c r="L27" s="454"/>
      <c r="M27" s="455"/>
    </row>
    <row r="28" spans="1:22">
      <c r="A28" s="450"/>
      <c r="B28" s="451"/>
      <c r="C28" s="262"/>
      <c r="D28" s="454"/>
      <c r="E28" s="454"/>
      <c r="F28" s="454"/>
      <c r="G28" s="454"/>
      <c r="H28" s="454"/>
      <c r="I28" s="454"/>
      <c r="J28" s="454"/>
      <c r="K28" s="454"/>
      <c r="L28" s="454"/>
      <c r="M28" s="455"/>
    </row>
    <row r="29" spans="1:22">
      <c r="A29" s="450" t="s">
        <v>430</v>
      </c>
      <c r="B29" s="451"/>
      <c r="C29" s="262"/>
      <c r="D29" s="454"/>
      <c r="E29" s="454"/>
      <c r="F29" s="454"/>
      <c r="G29" s="454"/>
      <c r="H29" s="454"/>
      <c r="I29" s="454"/>
      <c r="J29" s="454"/>
      <c r="K29" s="454"/>
      <c r="L29" s="454"/>
      <c r="M29" s="455"/>
    </row>
    <row r="30" spans="1:22">
      <c r="A30" s="450"/>
      <c r="B30" s="451"/>
      <c r="C30" s="262"/>
      <c r="D30" s="454"/>
      <c r="E30" s="454"/>
      <c r="F30" s="454"/>
      <c r="G30" s="454"/>
      <c r="H30" s="454"/>
      <c r="I30" s="454"/>
      <c r="J30" s="454"/>
      <c r="K30" s="454"/>
      <c r="L30" s="454"/>
      <c r="M30" s="455"/>
    </row>
    <row r="31" spans="1:22">
      <c r="A31" s="450" t="s">
        <v>431</v>
      </c>
      <c r="B31" s="451"/>
      <c r="C31" s="262"/>
      <c r="D31" s="454"/>
      <c r="E31" s="454"/>
      <c r="F31" s="454"/>
      <c r="G31" s="454"/>
      <c r="H31" s="454"/>
      <c r="I31" s="454"/>
      <c r="J31" s="454"/>
      <c r="K31" s="454"/>
      <c r="L31" s="454"/>
      <c r="M31" s="455"/>
    </row>
    <row r="32" spans="1:22">
      <c r="A32" s="450"/>
      <c r="B32" s="451"/>
      <c r="C32" s="262"/>
      <c r="D32" s="454"/>
      <c r="E32" s="454"/>
      <c r="F32" s="454"/>
      <c r="G32" s="454"/>
      <c r="H32" s="454"/>
      <c r="I32" s="454"/>
      <c r="J32" s="454"/>
      <c r="K32" s="454"/>
      <c r="L32" s="454"/>
      <c r="M32" s="455"/>
    </row>
    <row r="33" spans="1:18">
      <c r="A33" s="450" t="s">
        <v>432</v>
      </c>
      <c r="B33" s="451"/>
      <c r="C33" s="262"/>
      <c r="D33" s="454"/>
      <c r="E33" s="454"/>
      <c r="F33" s="454"/>
      <c r="G33" s="454"/>
      <c r="H33" s="454"/>
      <c r="I33" s="454"/>
      <c r="J33" s="454"/>
      <c r="K33" s="454"/>
      <c r="L33" s="454"/>
      <c r="M33" s="455"/>
    </row>
    <row r="34" spans="1:18" ht="14.25" thickBot="1">
      <c r="A34" s="452"/>
      <c r="B34" s="453"/>
      <c r="C34" s="263"/>
      <c r="D34" s="456"/>
      <c r="E34" s="456"/>
      <c r="F34" s="456"/>
      <c r="G34" s="456"/>
      <c r="H34" s="456"/>
      <c r="I34" s="456"/>
      <c r="J34" s="456"/>
      <c r="K34" s="456"/>
      <c r="L34" s="456"/>
      <c r="M34" s="457"/>
    </row>
    <row r="36" spans="1:18">
      <c r="E36" t="s">
        <v>433</v>
      </c>
    </row>
    <row r="39" spans="1:18">
      <c r="A39" s="444" t="s">
        <v>434</v>
      </c>
      <c r="B39" s="445"/>
      <c r="C39" s="445"/>
      <c r="D39" s="445"/>
      <c r="E39" s="445"/>
      <c r="F39" s="445"/>
      <c r="G39" s="445"/>
      <c r="H39" s="446"/>
      <c r="I39" s="4"/>
      <c r="J39" s="443" t="s">
        <v>434</v>
      </c>
      <c r="K39" s="443"/>
      <c r="L39" s="443"/>
      <c r="M39" s="443"/>
      <c r="N39" s="443"/>
      <c r="O39" s="443"/>
      <c r="P39" s="443"/>
      <c r="Q39" s="443"/>
      <c r="R39" s="443"/>
    </row>
    <row r="40" spans="1:18">
      <c r="A40" s="447"/>
      <c r="B40" s="448"/>
      <c r="C40" s="448"/>
      <c r="D40" s="448"/>
      <c r="E40" s="448"/>
      <c r="F40" s="448"/>
      <c r="G40" s="448"/>
      <c r="H40" s="449"/>
      <c r="I40" s="4"/>
      <c r="J40" s="443"/>
      <c r="K40" s="443"/>
      <c r="L40" s="443"/>
      <c r="M40" s="443"/>
      <c r="N40" s="443"/>
      <c r="O40" s="443"/>
      <c r="P40" s="443"/>
      <c r="Q40" s="443"/>
      <c r="R40" s="443"/>
    </row>
    <row r="41" spans="1:18" ht="13.5" customHeight="1">
      <c r="A41" s="441" t="s">
        <v>435</v>
      </c>
      <c r="B41" s="130" t="s">
        <v>436</v>
      </c>
      <c r="C41" s="441" t="s">
        <v>437</v>
      </c>
      <c r="D41" s="441"/>
      <c r="E41" s="441"/>
      <c r="F41" s="441" t="s">
        <v>438</v>
      </c>
      <c r="G41" s="441"/>
      <c r="H41" s="441"/>
      <c r="I41" s="4"/>
      <c r="J41" s="441" t="s">
        <v>435</v>
      </c>
      <c r="K41" s="130" t="s">
        <v>436</v>
      </c>
      <c r="L41" s="441" t="s">
        <v>439</v>
      </c>
      <c r="M41" s="441"/>
      <c r="N41" s="441"/>
      <c r="O41" s="441" t="s">
        <v>440</v>
      </c>
      <c r="P41" s="441"/>
      <c r="Q41" s="441"/>
      <c r="R41" s="442" t="s">
        <v>441</v>
      </c>
    </row>
    <row r="42" spans="1:18">
      <c r="A42" s="441"/>
      <c r="B42" s="130" t="s">
        <v>442</v>
      </c>
      <c r="C42" s="130" t="s">
        <v>399</v>
      </c>
      <c r="D42" s="130" t="s">
        <v>400</v>
      </c>
      <c r="E42" s="130" t="s">
        <v>443</v>
      </c>
      <c r="F42" s="130" t="s">
        <v>399</v>
      </c>
      <c r="G42" s="130" t="s">
        <v>400</v>
      </c>
      <c r="H42" s="130" t="s">
        <v>443</v>
      </c>
      <c r="I42" s="4"/>
      <c r="J42" s="441"/>
      <c r="K42" s="130" t="s">
        <v>442</v>
      </c>
      <c r="L42" s="130" t="s">
        <v>399</v>
      </c>
      <c r="M42" s="130" t="s">
        <v>400</v>
      </c>
      <c r="N42" s="130" t="s">
        <v>443</v>
      </c>
      <c r="O42" s="130" t="s">
        <v>399</v>
      </c>
      <c r="P42" s="130" t="s">
        <v>400</v>
      </c>
      <c r="Q42" s="130" t="s">
        <v>443</v>
      </c>
      <c r="R42" s="442"/>
    </row>
    <row r="43" spans="1:18" ht="25.5">
      <c r="A43" s="441" t="s">
        <v>444</v>
      </c>
      <c r="B43" s="131" t="s">
        <v>445</v>
      </c>
      <c r="C43" s="132"/>
      <c r="D43" s="132"/>
      <c r="E43" s="132"/>
      <c r="F43" s="132"/>
      <c r="G43" s="133"/>
      <c r="H43" s="134"/>
      <c r="I43" s="4"/>
      <c r="J43" s="441" t="s">
        <v>444</v>
      </c>
      <c r="K43" s="131" t="s">
        <v>445</v>
      </c>
      <c r="L43" s="132"/>
      <c r="M43" s="132"/>
      <c r="N43" s="132"/>
      <c r="O43" s="132"/>
      <c r="P43" s="133"/>
      <c r="Q43" s="134"/>
      <c r="R43" s="135"/>
    </row>
    <row r="44" spans="1:18" ht="25.5">
      <c r="A44" s="441"/>
      <c r="B44" s="131" t="s">
        <v>446</v>
      </c>
      <c r="C44" s="132"/>
      <c r="D44" s="132"/>
      <c r="E44" s="132"/>
      <c r="F44" s="132"/>
      <c r="G44" s="133"/>
      <c r="H44" s="134"/>
      <c r="I44" s="4"/>
      <c r="J44" s="441"/>
      <c r="K44" s="131" t="s">
        <v>446</v>
      </c>
      <c r="L44" s="132"/>
      <c r="M44" s="132"/>
      <c r="N44" s="132"/>
      <c r="O44" s="132"/>
      <c r="P44" s="133"/>
      <c r="Q44" s="134"/>
      <c r="R44" s="135"/>
    </row>
    <row r="45" spans="1:18">
      <c r="A45" s="441"/>
      <c r="B45" s="131" t="s">
        <v>447</v>
      </c>
      <c r="C45" s="132"/>
      <c r="D45" s="132"/>
      <c r="E45" s="132"/>
      <c r="F45" s="132"/>
      <c r="G45" s="133"/>
      <c r="H45" s="134"/>
      <c r="I45" s="4"/>
      <c r="J45" s="441"/>
      <c r="K45" s="131" t="s">
        <v>447</v>
      </c>
      <c r="L45" s="132"/>
      <c r="M45" s="132"/>
      <c r="N45" s="132"/>
      <c r="O45" s="132"/>
      <c r="P45" s="133"/>
      <c r="Q45" s="134"/>
      <c r="R45" s="135"/>
    </row>
    <row r="46" spans="1:18" ht="25.5">
      <c r="A46" s="441" t="s">
        <v>448</v>
      </c>
      <c r="B46" s="131" t="s">
        <v>446</v>
      </c>
      <c r="C46" s="132"/>
      <c r="D46" s="132"/>
      <c r="E46" s="132"/>
      <c r="F46" s="132"/>
      <c r="G46" s="133"/>
      <c r="H46" s="133"/>
      <c r="I46" s="4"/>
      <c r="J46" s="441" t="s">
        <v>448</v>
      </c>
      <c r="K46" s="131" t="s">
        <v>446</v>
      </c>
      <c r="L46" s="132"/>
      <c r="M46" s="132"/>
      <c r="N46" s="132"/>
      <c r="O46" s="132"/>
      <c r="P46" s="133"/>
      <c r="Q46" s="133"/>
      <c r="R46" s="135"/>
    </row>
    <row r="47" spans="1:18">
      <c r="A47" s="441"/>
      <c r="B47" s="131" t="s">
        <v>447</v>
      </c>
      <c r="C47" s="132"/>
      <c r="D47" s="132"/>
      <c r="E47" s="132"/>
      <c r="F47" s="132"/>
      <c r="G47" s="133"/>
      <c r="H47" s="133"/>
      <c r="I47" s="4"/>
      <c r="J47" s="441"/>
      <c r="K47" s="131" t="s">
        <v>447</v>
      </c>
      <c r="L47" s="132"/>
      <c r="M47" s="132"/>
      <c r="N47" s="132"/>
      <c r="O47" s="132"/>
      <c r="P47" s="133"/>
      <c r="Q47" s="133"/>
      <c r="R47" s="135"/>
    </row>
    <row r="48" spans="1:18" ht="25.5">
      <c r="A48" s="441" t="s">
        <v>449</v>
      </c>
      <c r="B48" s="131" t="s">
        <v>446</v>
      </c>
      <c r="C48" s="132"/>
      <c r="D48" s="132"/>
      <c r="E48" s="132"/>
      <c r="F48" s="132"/>
      <c r="G48" s="133"/>
      <c r="H48" s="133"/>
      <c r="I48" s="4"/>
      <c r="J48" s="441" t="s">
        <v>449</v>
      </c>
      <c r="K48" s="131" t="s">
        <v>446</v>
      </c>
      <c r="L48" s="132"/>
      <c r="M48" s="132"/>
      <c r="N48" s="132"/>
      <c r="O48" s="132"/>
      <c r="P48" s="133"/>
      <c r="Q48" s="133"/>
      <c r="R48" s="135"/>
    </row>
    <row r="49" spans="1:18">
      <c r="A49" s="441"/>
      <c r="B49" s="131" t="s">
        <v>447</v>
      </c>
      <c r="C49" s="132"/>
      <c r="D49" s="132"/>
      <c r="E49" s="132"/>
      <c r="F49" s="132"/>
      <c r="G49" s="133"/>
      <c r="H49" s="133"/>
      <c r="I49" s="4"/>
      <c r="J49" s="441"/>
      <c r="K49" s="131" t="s">
        <v>447</v>
      </c>
      <c r="L49" s="132"/>
      <c r="M49" s="132"/>
      <c r="N49" s="132"/>
      <c r="O49" s="132"/>
      <c r="P49" s="133"/>
      <c r="Q49" s="133"/>
      <c r="R49" s="135"/>
    </row>
    <row r="50" spans="1:18">
      <c r="A50" s="441" t="s">
        <v>450</v>
      </c>
      <c r="B50" s="441"/>
      <c r="C50" s="132"/>
      <c r="D50" s="132"/>
      <c r="E50" s="132"/>
      <c r="F50" s="132"/>
      <c r="G50" s="133"/>
      <c r="H50" s="133"/>
      <c r="I50" s="4"/>
      <c r="J50" s="441" t="s">
        <v>450</v>
      </c>
      <c r="K50" s="441"/>
      <c r="L50" s="132"/>
      <c r="M50" s="132"/>
      <c r="N50" s="132"/>
      <c r="O50" s="132"/>
      <c r="P50" s="133"/>
      <c r="Q50" s="133"/>
      <c r="R50" s="135"/>
    </row>
    <row r="52" spans="1:18">
      <c r="G52" t="s">
        <v>832</v>
      </c>
    </row>
  </sheetData>
  <mergeCells count="70">
    <mergeCell ref="T1:V1"/>
    <mergeCell ref="A1:D2"/>
    <mergeCell ref="E1:G1"/>
    <mergeCell ref="H1:J1"/>
    <mergeCell ref="M1:P2"/>
    <mergeCell ref="Q1:S1"/>
    <mergeCell ref="A3:D3"/>
    <mergeCell ref="M3:P3"/>
    <mergeCell ref="A4:C15"/>
    <mergeCell ref="M4:O15"/>
    <mergeCell ref="A16:C21"/>
    <mergeCell ref="M16:O21"/>
    <mergeCell ref="A26:B26"/>
    <mergeCell ref="D26:E26"/>
    <mergeCell ref="F26:G26"/>
    <mergeCell ref="H26:I26"/>
    <mergeCell ref="J26:M26"/>
    <mergeCell ref="D28:E28"/>
    <mergeCell ref="F28:G28"/>
    <mergeCell ref="H28:I28"/>
    <mergeCell ref="J28:M28"/>
    <mergeCell ref="A29:B30"/>
    <mergeCell ref="D29:E29"/>
    <mergeCell ref="F29:G29"/>
    <mergeCell ref="H29:I29"/>
    <mergeCell ref="J29:M29"/>
    <mergeCell ref="D30:E30"/>
    <mergeCell ref="A27:B28"/>
    <mergeCell ref="D27:E27"/>
    <mergeCell ref="F27:G27"/>
    <mergeCell ref="H27:I27"/>
    <mergeCell ref="J27:M27"/>
    <mergeCell ref="F30:G30"/>
    <mergeCell ref="H30:I30"/>
    <mergeCell ref="J30:M30"/>
    <mergeCell ref="A31:B32"/>
    <mergeCell ref="D31:E31"/>
    <mergeCell ref="F31:G31"/>
    <mergeCell ref="H31:I31"/>
    <mergeCell ref="J31:M31"/>
    <mergeCell ref="D32:E32"/>
    <mergeCell ref="F32:G32"/>
    <mergeCell ref="H32:I32"/>
    <mergeCell ref="J32:M32"/>
    <mergeCell ref="A33:B34"/>
    <mergeCell ref="D33:E33"/>
    <mergeCell ref="F33:G33"/>
    <mergeCell ref="H33:I33"/>
    <mergeCell ref="J33:M33"/>
    <mergeCell ref="D34:E34"/>
    <mergeCell ref="F34:G34"/>
    <mergeCell ref="H34:I34"/>
    <mergeCell ref="J34:M34"/>
    <mergeCell ref="J39:R40"/>
    <mergeCell ref="A41:A42"/>
    <mergeCell ref="C41:E41"/>
    <mergeCell ref="F41:H41"/>
    <mergeCell ref="J41:J42"/>
    <mergeCell ref="L41:N41"/>
    <mergeCell ref="O41:Q41"/>
    <mergeCell ref="A39:H40"/>
    <mergeCell ref="A50:B50"/>
    <mergeCell ref="J50:K50"/>
    <mergeCell ref="R41:R42"/>
    <mergeCell ref="A43:A45"/>
    <mergeCell ref="J43:J45"/>
    <mergeCell ref="A46:A47"/>
    <mergeCell ref="J46:J47"/>
    <mergeCell ref="A48:A49"/>
    <mergeCell ref="J48:J49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xSplit="5" ySplit="15" topLeftCell="F16" activePane="bottomRight" state="frozen"/>
      <selection activeCell="B48" sqref="B48:B49"/>
      <selection pane="topRight" activeCell="B48" sqref="B48:B49"/>
      <selection pane="bottomLeft" activeCell="B48" sqref="B48:B49"/>
      <selection pane="bottomRight" activeCell="B48" sqref="B48:B49"/>
    </sheetView>
  </sheetViews>
  <sheetFormatPr defaultRowHeight="14.25"/>
  <cols>
    <col min="1" max="2" width="16.75" style="165" customWidth="1"/>
    <col min="3" max="3" width="37.875" style="165" customWidth="1"/>
    <col min="4" max="16384" width="9" style="165"/>
  </cols>
  <sheetData>
    <row r="1" spans="1:3" ht="34.5" customHeight="1">
      <c r="A1" s="339" t="s">
        <v>730</v>
      </c>
      <c r="B1" s="339"/>
      <c r="C1" s="339"/>
    </row>
    <row r="2" spans="1:3">
      <c r="A2" s="340" t="s">
        <v>731</v>
      </c>
      <c r="B2" s="341" t="s">
        <v>732</v>
      </c>
      <c r="C2" s="340" t="s">
        <v>733</v>
      </c>
    </row>
    <row r="3" spans="1:3">
      <c r="A3" s="340"/>
      <c r="B3" s="342"/>
      <c r="C3" s="340"/>
    </row>
    <row r="4" spans="1:3">
      <c r="A4" s="220" t="s">
        <v>564</v>
      </c>
      <c r="B4" s="221"/>
      <c r="C4" s="220" t="s">
        <v>564</v>
      </c>
    </row>
    <row r="5" spans="1:3">
      <c r="A5" s="139" t="s">
        <v>734</v>
      </c>
      <c r="B5" s="222" t="s">
        <v>735</v>
      </c>
      <c r="C5" s="223" t="s">
        <v>736</v>
      </c>
    </row>
    <row r="6" spans="1:3">
      <c r="A6" s="139" t="s">
        <v>737</v>
      </c>
      <c r="B6" s="222" t="s">
        <v>735</v>
      </c>
      <c r="C6" s="223" t="s">
        <v>738</v>
      </c>
    </row>
    <row r="7" spans="1:3">
      <c r="A7" s="139" t="s">
        <v>739</v>
      </c>
      <c r="B7" s="164" t="s">
        <v>740</v>
      </c>
      <c r="C7" s="139" t="s">
        <v>741</v>
      </c>
    </row>
    <row r="8" spans="1:3">
      <c r="A8" s="139" t="s">
        <v>742</v>
      </c>
      <c r="B8" s="222" t="s">
        <v>735</v>
      </c>
      <c r="C8" s="223" t="s">
        <v>743</v>
      </c>
    </row>
    <row r="9" spans="1:3">
      <c r="A9" s="139" t="s">
        <v>744</v>
      </c>
      <c r="B9" s="222" t="s">
        <v>735</v>
      </c>
      <c r="C9" s="223" t="s">
        <v>745</v>
      </c>
    </row>
    <row r="10" spans="1:3">
      <c r="A10" s="139" t="s">
        <v>746</v>
      </c>
      <c r="B10" s="163" t="s">
        <v>740</v>
      </c>
      <c r="C10" s="223" t="s">
        <v>747</v>
      </c>
    </row>
    <row r="11" spans="1:3">
      <c r="A11" s="139" t="s">
        <v>748</v>
      </c>
      <c r="B11" s="222" t="s">
        <v>735</v>
      </c>
      <c r="C11" s="223" t="s">
        <v>749</v>
      </c>
    </row>
    <row r="12" spans="1:3">
      <c r="A12" s="139" t="s">
        <v>750</v>
      </c>
      <c r="B12" s="222" t="s">
        <v>735</v>
      </c>
      <c r="C12" s="223" t="s">
        <v>751</v>
      </c>
    </row>
    <row r="13" spans="1:3">
      <c r="A13" s="139" t="s">
        <v>752</v>
      </c>
      <c r="B13" s="224" t="s">
        <v>753</v>
      </c>
      <c r="C13" s="164"/>
    </row>
    <row r="14" spans="1:3">
      <c r="A14" s="139" t="s">
        <v>754</v>
      </c>
      <c r="B14" s="164" t="s">
        <v>740</v>
      </c>
      <c r="C14" s="164" t="s">
        <v>755</v>
      </c>
    </row>
    <row r="15" spans="1:3">
      <c r="A15" s="139" t="s">
        <v>756</v>
      </c>
      <c r="B15" s="224" t="s">
        <v>753</v>
      </c>
      <c r="C15" s="164"/>
    </row>
    <row r="16" spans="1:3">
      <c r="A16" s="225" t="s">
        <v>757</v>
      </c>
      <c r="B16" s="164"/>
      <c r="C16" s="225" t="s">
        <v>758</v>
      </c>
    </row>
    <row r="17" spans="1:7">
      <c r="A17" s="226" t="s">
        <v>565</v>
      </c>
      <c r="B17" s="164"/>
      <c r="C17" s="227" t="s">
        <v>565</v>
      </c>
    </row>
    <row r="18" spans="1:7">
      <c r="A18" s="139" t="s">
        <v>759</v>
      </c>
      <c r="B18" s="224" t="s">
        <v>753</v>
      </c>
      <c r="C18" s="164"/>
      <c r="G18" s="228"/>
    </row>
    <row r="19" spans="1:7">
      <c r="A19" s="139" t="s">
        <v>760</v>
      </c>
      <c r="B19" s="222" t="s">
        <v>735</v>
      </c>
      <c r="C19" s="229" t="s">
        <v>761</v>
      </c>
    </row>
    <row r="20" spans="1:7">
      <c r="A20" s="139" t="s">
        <v>762</v>
      </c>
      <c r="B20" s="222" t="s">
        <v>735</v>
      </c>
      <c r="C20" s="229" t="s">
        <v>763</v>
      </c>
    </row>
    <row r="21" spans="1:7">
      <c r="A21" s="139" t="s">
        <v>764</v>
      </c>
      <c r="B21" s="222" t="s">
        <v>735</v>
      </c>
      <c r="C21" s="229" t="s">
        <v>765</v>
      </c>
    </row>
    <row r="22" spans="1:7">
      <c r="A22" s="139" t="s">
        <v>766</v>
      </c>
      <c r="B22" s="224" t="s">
        <v>753</v>
      </c>
      <c r="C22" s="164"/>
    </row>
    <row r="23" spans="1:7">
      <c r="A23" s="139" t="s">
        <v>767</v>
      </c>
      <c r="B23" s="224" t="s">
        <v>753</v>
      </c>
      <c r="C23" s="164"/>
    </row>
    <row r="24" spans="1:7">
      <c r="A24" s="139" t="s">
        <v>768</v>
      </c>
      <c r="B24" s="224" t="s">
        <v>753</v>
      </c>
      <c r="C24" s="164"/>
    </row>
    <row r="25" spans="1:7">
      <c r="A25" s="225" t="s">
        <v>769</v>
      </c>
      <c r="B25" s="164"/>
      <c r="C25" s="225" t="s">
        <v>770</v>
      </c>
    </row>
    <row r="26" spans="1:7">
      <c r="A26" s="164" t="s">
        <v>771</v>
      </c>
      <c r="B26" s="164"/>
      <c r="C26" s="164" t="s">
        <v>772</v>
      </c>
    </row>
  </sheetData>
  <mergeCells count="4">
    <mergeCell ref="A1:C1"/>
    <mergeCell ref="A2:A3"/>
    <mergeCell ref="B2:B3"/>
    <mergeCell ref="C2:C3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48" sqref="B48:B49"/>
    </sheetView>
  </sheetViews>
  <sheetFormatPr defaultRowHeight="13.5"/>
  <cols>
    <col min="1" max="1" width="19.125" style="186" customWidth="1"/>
    <col min="2" max="2" width="13.375" style="186" customWidth="1"/>
    <col min="3" max="3" width="39.375" style="186" customWidth="1"/>
    <col min="4" max="16384" width="9" style="186"/>
  </cols>
  <sheetData>
    <row r="1" spans="1:3" ht="20.25">
      <c r="A1" s="345" t="s">
        <v>730</v>
      </c>
      <c r="B1" s="345"/>
      <c r="C1" s="345"/>
    </row>
    <row r="2" spans="1:3">
      <c r="A2" s="336" t="s">
        <v>731</v>
      </c>
      <c r="B2" s="336" t="s">
        <v>732</v>
      </c>
      <c r="C2" s="338" t="s">
        <v>733</v>
      </c>
    </row>
    <row r="3" spans="1:3">
      <c r="A3" s="337"/>
      <c r="B3" s="337"/>
      <c r="C3" s="338"/>
    </row>
    <row r="4" spans="1:3" ht="16.5">
      <c r="A4" s="230" t="s">
        <v>773</v>
      </c>
      <c r="B4" s="231"/>
      <c r="C4" s="230" t="s">
        <v>773</v>
      </c>
    </row>
    <row r="5" spans="1:3" ht="16.5">
      <c r="A5" s="232" t="s">
        <v>774</v>
      </c>
      <c r="B5" s="222" t="s">
        <v>735</v>
      </c>
      <c r="C5" s="232" t="s">
        <v>775</v>
      </c>
    </row>
    <row r="6" spans="1:3" ht="16.5">
      <c r="A6" s="232" t="s">
        <v>586</v>
      </c>
      <c r="B6" s="222" t="s">
        <v>735</v>
      </c>
      <c r="C6" s="232" t="s">
        <v>776</v>
      </c>
    </row>
    <row r="7" spans="1:3" ht="16.5">
      <c r="A7" s="232" t="s">
        <v>777</v>
      </c>
      <c r="B7" s="222" t="s">
        <v>735</v>
      </c>
      <c r="C7" s="343" t="s">
        <v>778</v>
      </c>
    </row>
    <row r="8" spans="1:3" ht="16.5">
      <c r="A8" s="232" t="s">
        <v>779</v>
      </c>
      <c r="B8" s="232" t="s">
        <v>753</v>
      </c>
      <c r="C8" s="344"/>
    </row>
    <row r="9" spans="1:3" ht="16.5">
      <c r="A9" s="232" t="s">
        <v>780</v>
      </c>
      <c r="B9" s="231"/>
      <c r="C9" s="232" t="s">
        <v>781</v>
      </c>
    </row>
    <row r="10" spans="1:3" ht="16.5">
      <c r="A10" s="230" t="s">
        <v>782</v>
      </c>
      <c r="B10" s="233"/>
      <c r="C10" s="230" t="s">
        <v>782</v>
      </c>
    </row>
    <row r="11" spans="1:3" ht="16.5">
      <c r="A11" s="232" t="s">
        <v>783</v>
      </c>
      <c r="B11" s="222" t="s">
        <v>735</v>
      </c>
      <c r="C11" s="232" t="s">
        <v>784</v>
      </c>
    </row>
    <row r="12" spans="1:3" ht="16.5">
      <c r="A12" s="232" t="s">
        <v>785</v>
      </c>
      <c r="B12" s="222" t="s">
        <v>735</v>
      </c>
      <c r="C12" s="232" t="s">
        <v>786</v>
      </c>
    </row>
    <row r="13" spans="1:3" ht="16.5">
      <c r="A13" s="232" t="s">
        <v>787</v>
      </c>
      <c r="B13" s="222" t="s">
        <v>735</v>
      </c>
      <c r="C13" s="232" t="s">
        <v>788</v>
      </c>
    </row>
    <row r="14" spans="1:3" ht="16.5">
      <c r="A14" s="232" t="s">
        <v>789</v>
      </c>
      <c r="B14" s="232" t="s">
        <v>753</v>
      </c>
      <c r="C14" s="343" t="s">
        <v>790</v>
      </c>
    </row>
    <row r="15" spans="1:3" ht="16.5">
      <c r="A15" s="232" t="s">
        <v>791</v>
      </c>
      <c r="B15" s="232" t="s">
        <v>753</v>
      </c>
      <c r="C15" s="344"/>
    </row>
    <row r="16" spans="1:3" ht="16.5">
      <c r="A16" s="232" t="s">
        <v>792</v>
      </c>
      <c r="B16" s="231"/>
      <c r="C16" s="232" t="s">
        <v>781</v>
      </c>
    </row>
    <row r="17" spans="1:3" ht="16.5">
      <c r="A17" s="232" t="s">
        <v>793</v>
      </c>
      <c r="B17" s="231"/>
      <c r="C17" s="232" t="s">
        <v>794</v>
      </c>
    </row>
  </sheetData>
  <mergeCells count="6">
    <mergeCell ref="C14:C15"/>
    <mergeCell ref="A1:C1"/>
    <mergeCell ref="A2:A3"/>
    <mergeCell ref="B2:B3"/>
    <mergeCell ref="C2:C3"/>
    <mergeCell ref="C7:C8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48" sqref="B48:B49"/>
    </sheetView>
  </sheetViews>
  <sheetFormatPr defaultRowHeight="13.5"/>
  <cols>
    <col min="1" max="2" width="17.375" style="236" customWidth="1"/>
    <col min="3" max="3" width="26.375" style="186" customWidth="1"/>
    <col min="4" max="16384" width="9" style="186"/>
  </cols>
  <sheetData>
    <row r="1" spans="1:3" ht="20.25">
      <c r="A1" s="345" t="s">
        <v>730</v>
      </c>
      <c r="B1" s="345"/>
      <c r="C1" s="345"/>
    </row>
    <row r="2" spans="1:3">
      <c r="A2" s="336" t="s">
        <v>731</v>
      </c>
      <c r="B2" s="336" t="s">
        <v>732</v>
      </c>
      <c r="C2" s="338" t="s">
        <v>733</v>
      </c>
    </row>
    <row r="3" spans="1:3">
      <c r="A3" s="337"/>
      <c r="B3" s="337"/>
      <c r="C3" s="338"/>
    </row>
    <row r="4" spans="1:3" ht="14.25">
      <c r="A4" s="223" t="s">
        <v>795</v>
      </c>
      <c r="B4" s="223" t="s">
        <v>740</v>
      </c>
      <c r="C4" s="223" t="s">
        <v>795</v>
      </c>
    </row>
    <row r="5" spans="1:3" ht="14.25">
      <c r="A5" s="223" t="s">
        <v>796</v>
      </c>
      <c r="B5" s="223" t="s">
        <v>740</v>
      </c>
      <c r="C5" s="223" t="s">
        <v>796</v>
      </c>
    </row>
    <row r="6" spans="1:3" ht="14.25">
      <c r="A6" s="223" t="s">
        <v>797</v>
      </c>
      <c r="B6" s="223" t="s">
        <v>740</v>
      </c>
      <c r="C6" s="223" t="s">
        <v>797</v>
      </c>
    </row>
    <row r="7" spans="1:3" ht="14.25">
      <c r="A7" s="223" t="s">
        <v>798</v>
      </c>
      <c r="B7" s="223" t="s">
        <v>740</v>
      </c>
      <c r="C7" s="223" t="s">
        <v>798</v>
      </c>
    </row>
    <row r="8" spans="1:3" ht="14.25">
      <c r="A8" s="223" t="s">
        <v>799</v>
      </c>
      <c r="B8" s="223" t="s">
        <v>740</v>
      </c>
      <c r="C8" s="223" t="s">
        <v>799</v>
      </c>
    </row>
    <row r="9" spans="1:3" ht="14.25">
      <c r="A9" s="223" t="s">
        <v>800</v>
      </c>
      <c r="B9" s="234" t="s">
        <v>801</v>
      </c>
      <c r="C9" s="223" t="s">
        <v>802</v>
      </c>
    </row>
    <row r="10" spans="1:3" ht="14.25">
      <c r="A10" s="223" t="s">
        <v>803</v>
      </c>
      <c r="B10" s="223" t="s">
        <v>740</v>
      </c>
      <c r="C10" s="223" t="s">
        <v>803</v>
      </c>
    </row>
    <row r="11" spans="1:3" ht="14.25">
      <c r="A11" s="223" t="s">
        <v>804</v>
      </c>
      <c r="B11" s="234" t="s">
        <v>801</v>
      </c>
      <c r="C11" s="223" t="s">
        <v>805</v>
      </c>
    </row>
    <row r="12" spans="1:3" ht="14.25">
      <c r="A12" s="223" t="s">
        <v>806</v>
      </c>
      <c r="B12" s="234" t="s">
        <v>801</v>
      </c>
      <c r="C12" s="223" t="s">
        <v>807</v>
      </c>
    </row>
    <row r="13" spans="1:3" ht="14.25">
      <c r="A13" s="223" t="s">
        <v>779</v>
      </c>
      <c r="B13" s="234" t="s">
        <v>801</v>
      </c>
      <c r="C13" s="223" t="s">
        <v>808</v>
      </c>
    </row>
    <row r="14" spans="1:3" ht="14.25">
      <c r="A14" s="223" t="s">
        <v>809</v>
      </c>
      <c r="B14" s="234" t="s">
        <v>801</v>
      </c>
      <c r="C14" s="223" t="s">
        <v>810</v>
      </c>
    </row>
    <row r="15" spans="1:3" ht="14.25">
      <c r="A15" s="223" t="s">
        <v>811</v>
      </c>
      <c r="B15" s="223" t="s">
        <v>740</v>
      </c>
      <c r="C15" s="223" t="s">
        <v>811</v>
      </c>
    </row>
    <row r="16" spans="1:3" ht="14.25">
      <c r="A16" s="223" t="s">
        <v>812</v>
      </c>
      <c r="B16" s="223" t="s">
        <v>740</v>
      </c>
      <c r="C16" s="223" t="s">
        <v>812</v>
      </c>
    </row>
    <row r="17" spans="1:3" ht="14.25">
      <c r="A17" s="223" t="s">
        <v>813</v>
      </c>
      <c r="B17" s="223" t="s">
        <v>753</v>
      </c>
      <c r="C17" s="235"/>
    </row>
    <row r="18" spans="1:3" ht="14.25">
      <c r="A18" s="223" t="s">
        <v>814</v>
      </c>
      <c r="B18" s="223" t="s">
        <v>753</v>
      </c>
      <c r="C18" s="235"/>
    </row>
    <row r="19" spans="1:3" ht="14.25">
      <c r="A19" s="223" t="s">
        <v>815</v>
      </c>
      <c r="B19" s="223" t="s">
        <v>753</v>
      </c>
      <c r="C19" s="235"/>
    </row>
    <row r="20" spans="1:3" ht="14.25">
      <c r="A20" s="223" t="s">
        <v>816</v>
      </c>
      <c r="B20" s="223"/>
      <c r="C20" s="223" t="s">
        <v>817</v>
      </c>
    </row>
  </sheetData>
  <mergeCells count="4">
    <mergeCell ref="A1:C1"/>
    <mergeCell ref="A2:A3"/>
    <mergeCell ref="B2:B3"/>
    <mergeCell ref="C2:C3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workbookViewId="0">
      <pane ySplit="1" topLeftCell="A2" activePane="bottomLeft" state="frozen"/>
      <selection activeCell="B48" sqref="B48:B49"/>
      <selection pane="bottomLeft" activeCell="C1" sqref="C1:C1048576"/>
    </sheetView>
  </sheetViews>
  <sheetFormatPr defaultRowHeight="16.5"/>
  <cols>
    <col min="1" max="1" width="24.125" style="258" customWidth="1"/>
    <col min="2" max="2" width="11" style="242" customWidth="1"/>
    <col min="3" max="3" width="0" style="259" hidden="1" customWidth="1"/>
    <col min="4" max="16384" width="9" style="242"/>
  </cols>
  <sheetData>
    <row r="1" spans="1:5" s="238" customFormat="1" ht="42.75">
      <c r="A1" s="139" t="s">
        <v>552</v>
      </c>
      <c r="B1" s="139" t="s">
        <v>818</v>
      </c>
      <c r="C1" s="237" t="s">
        <v>819</v>
      </c>
      <c r="D1" s="139" t="s">
        <v>820</v>
      </c>
      <c r="E1" s="139" t="s">
        <v>821</v>
      </c>
    </row>
    <row r="2" spans="1:5">
      <c r="A2" s="239" t="s">
        <v>474</v>
      </c>
      <c r="B2" s="240" t="s">
        <v>572</v>
      </c>
      <c r="C2" s="241" t="s">
        <v>572</v>
      </c>
      <c r="D2" s="240" t="s">
        <v>572</v>
      </c>
      <c r="E2" s="240" t="s">
        <v>572</v>
      </c>
    </row>
    <row r="3" spans="1:5">
      <c r="A3" s="243" t="s">
        <v>475</v>
      </c>
      <c r="B3" s="240" t="s">
        <v>572</v>
      </c>
      <c r="C3" s="244"/>
      <c r="D3" s="240" t="s">
        <v>572</v>
      </c>
      <c r="E3" s="245"/>
    </row>
    <row r="4" spans="1:5">
      <c r="A4" s="246" t="s">
        <v>476</v>
      </c>
      <c r="B4" s="245"/>
      <c r="C4" s="244"/>
      <c r="D4" s="245"/>
      <c r="E4" s="245"/>
    </row>
    <row r="5" spans="1:5">
      <c r="A5" s="246" t="s">
        <v>477</v>
      </c>
      <c r="B5" s="245"/>
      <c r="C5" s="244"/>
      <c r="D5" s="245"/>
      <c r="E5" s="245"/>
    </row>
    <row r="6" spans="1:5">
      <c r="A6" s="243" t="s">
        <v>478</v>
      </c>
      <c r="B6" s="245"/>
      <c r="C6" s="241" t="s">
        <v>572</v>
      </c>
      <c r="D6" s="245"/>
      <c r="E6" s="245"/>
    </row>
    <row r="7" spans="1:5">
      <c r="A7" s="246" t="s">
        <v>479</v>
      </c>
      <c r="B7" s="245"/>
      <c r="C7" s="244"/>
      <c r="D7" s="245"/>
      <c r="E7" s="240" t="s">
        <v>572</v>
      </c>
    </row>
    <row r="8" spans="1:5">
      <c r="A8" s="243" t="s">
        <v>480</v>
      </c>
      <c r="B8" s="245"/>
      <c r="C8" s="244"/>
      <c r="D8" s="245"/>
      <c r="E8" s="245"/>
    </row>
    <row r="9" spans="1:5">
      <c r="A9" s="246" t="s">
        <v>481</v>
      </c>
      <c r="B9" s="245"/>
      <c r="C9" s="244"/>
      <c r="D9" s="245"/>
      <c r="E9" s="245"/>
    </row>
    <row r="10" spans="1:5">
      <c r="A10" s="246" t="s">
        <v>482</v>
      </c>
      <c r="B10" s="245"/>
      <c r="C10" s="244"/>
      <c r="D10" s="245"/>
      <c r="E10" s="245"/>
    </row>
    <row r="11" spans="1:5">
      <c r="A11" s="243" t="s">
        <v>483</v>
      </c>
      <c r="B11" s="240" t="s">
        <v>572</v>
      </c>
      <c r="C11" s="241" t="s">
        <v>572</v>
      </c>
      <c r="D11" s="240" t="s">
        <v>572</v>
      </c>
      <c r="E11" s="240" t="s">
        <v>572</v>
      </c>
    </row>
    <row r="12" spans="1:5">
      <c r="A12" s="243" t="s">
        <v>484</v>
      </c>
      <c r="B12" s="245"/>
      <c r="C12" s="244"/>
      <c r="D12" s="245"/>
      <c r="E12" s="240" t="s">
        <v>572</v>
      </c>
    </row>
    <row r="13" spans="1:5">
      <c r="A13" s="239" t="s">
        <v>485</v>
      </c>
      <c r="B13" s="240" t="s">
        <v>572</v>
      </c>
      <c r="C13" s="241" t="s">
        <v>572</v>
      </c>
      <c r="D13" s="240" t="s">
        <v>572</v>
      </c>
      <c r="E13" s="240" t="s">
        <v>572</v>
      </c>
    </row>
    <row r="14" spans="1:5">
      <c r="A14" s="243" t="s">
        <v>486</v>
      </c>
      <c r="B14" s="240" t="s">
        <v>572</v>
      </c>
      <c r="C14" s="244"/>
      <c r="D14" s="240" t="s">
        <v>572</v>
      </c>
      <c r="E14" s="245"/>
    </row>
    <row r="15" spans="1:5">
      <c r="A15" s="243" t="s">
        <v>487</v>
      </c>
      <c r="B15" s="240" t="s">
        <v>572</v>
      </c>
      <c r="C15" s="244"/>
      <c r="D15" s="240" t="s">
        <v>572</v>
      </c>
      <c r="E15" s="245"/>
    </row>
    <row r="16" spans="1:5">
      <c r="A16" s="247" t="s">
        <v>488</v>
      </c>
      <c r="B16" s="245"/>
      <c r="C16" s="244"/>
      <c r="D16" s="245"/>
      <c r="E16" s="245"/>
    </row>
    <row r="17" spans="1:5">
      <c r="A17" s="247" t="s">
        <v>489</v>
      </c>
      <c r="B17" s="245"/>
      <c r="C17" s="244"/>
      <c r="D17" s="245"/>
      <c r="E17" s="245"/>
    </row>
    <row r="18" spans="1:5">
      <c r="A18" s="243" t="s">
        <v>490</v>
      </c>
      <c r="B18" s="245"/>
      <c r="C18" s="244"/>
      <c r="D18" s="240" t="s">
        <v>572</v>
      </c>
      <c r="E18" s="245"/>
    </row>
    <row r="19" spans="1:5">
      <c r="A19" s="247" t="s">
        <v>488</v>
      </c>
      <c r="B19" s="245"/>
      <c r="C19" s="244"/>
      <c r="D19" s="245"/>
      <c r="E19" s="245"/>
    </row>
    <row r="20" spans="1:5">
      <c r="A20" s="243" t="s">
        <v>822</v>
      </c>
      <c r="B20" s="245"/>
      <c r="C20" s="241" t="s">
        <v>572</v>
      </c>
      <c r="D20" s="245"/>
      <c r="E20" s="240" t="s">
        <v>572</v>
      </c>
    </row>
    <row r="21" spans="1:5">
      <c r="A21" s="243" t="s">
        <v>487</v>
      </c>
      <c r="B21" s="245"/>
      <c r="C21" s="241" t="s">
        <v>572</v>
      </c>
      <c r="D21" s="245"/>
      <c r="E21" s="245"/>
    </row>
    <row r="22" spans="1:5">
      <c r="A22" s="243" t="s">
        <v>490</v>
      </c>
      <c r="B22" s="245"/>
      <c r="C22" s="241" t="s">
        <v>572</v>
      </c>
      <c r="D22" s="245"/>
      <c r="E22" s="245"/>
    </row>
    <row r="23" spans="1:5">
      <c r="A23" s="243" t="s">
        <v>491</v>
      </c>
      <c r="B23" s="245"/>
      <c r="C23" s="244"/>
      <c r="D23" s="245"/>
      <c r="E23" s="245"/>
    </row>
    <row r="24" spans="1:5">
      <c r="A24" s="243" t="s">
        <v>487</v>
      </c>
      <c r="B24" s="245"/>
      <c r="C24" s="244"/>
      <c r="D24" s="245"/>
      <c r="E24" s="245"/>
    </row>
    <row r="25" spans="1:5">
      <c r="A25" s="243" t="s">
        <v>490</v>
      </c>
      <c r="B25" s="245"/>
      <c r="C25" s="244"/>
      <c r="D25" s="245"/>
      <c r="E25" s="245"/>
    </row>
    <row r="26" spans="1:5">
      <c r="A26" s="246" t="s">
        <v>577</v>
      </c>
      <c r="B26" s="245"/>
      <c r="C26" s="244"/>
      <c r="D26" s="245"/>
      <c r="E26" s="245"/>
    </row>
    <row r="27" spans="1:5">
      <c r="A27" s="246" t="s">
        <v>487</v>
      </c>
      <c r="B27" s="245"/>
      <c r="C27" s="244"/>
      <c r="D27" s="245"/>
      <c r="E27" s="245"/>
    </row>
    <row r="28" spans="1:5">
      <c r="A28" s="246" t="s">
        <v>490</v>
      </c>
      <c r="B28" s="245"/>
      <c r="C28" s="244"/>
      <c r="D28" s="245"/>
      <c r="E28" s="245"/>
    </row>
    <row r="29" spans="1:5">
      <c r="A29" s="246" t="s">
        <v>578</v>
      </c>
      <c r="B29" s="245"/>
      <c r="C29" s="244"/>
      <c r="D29" s="245"/>
      <c r="E29" s="245"/>
    </row>
    <row r="30" spans="1:5">
      <c r="A30" s="246" t="s">
        <v>487</v>
      </c>
      <c r="B30" s="245"/>
      <c r="C30" s="244"/>
      <c r="D30" s="245"/>
      <c r="E30" s="245"/>
    </row>
    <row r="31" spans="1:5">
      <c r="A31" s="246" t="s">
        <v>490</v>
      </c>
      <c r="B31" s="245"/>
      <c r="C31" s="244"/>
      <c r="D31" s="245"/>
      <c r="E31" s="245"/>
    </row>
    <row r="32" spans="1:5">
      <c r="A32" s="246" t="s">
        <v>823</v>
      </c>
      <c r="B32" s="245"/>
      <c r="C32" s="244"/>
      <c r="D32" s="245"/>
      <c r="E32" s="240" t="s">
        <v>572</v>
      </c>
    </row>
    <row r="33" spans="1:5">
      <c r="A33" s="246" t="s">
        <v>487</v>
      </c>
      <c r="B33" s="245"/>
      <c r="C33" s="244"/>
      <c r="D33" s="245"/>
      <c r="E33" s="240" t="s">
        <v>572</v>
      </c>
    </row>
    <row r="34" spans="1:5">
      <c r="A34" s="246" t="s">
        <v>490</v>
      </c>
      <c r="B34" s="245"/>
      <c r="C34" s="244"/>
      <c r="D34" s="245"/>
      <c r="E34" s="240" t="s">
        <v>572</v>
      </c>
    </row>
    <row r="35" spans="1:5">
      <c r="A35" s="239" t="s">
        <v>492</v>
      </c>
      <c r="B35" s="240" t="s">
        <v>572</v>
      </c>
      <c r="C35" s="241" t="s">
        <v>572</v>
      </c>
      <c r="D35" s="240" t="s">
        <v>572</v>
      </c>
      <c r="E35" s="240" t="s">
        <v>572</v>
      </c>
    </row>
    <row r="36" spans="1:5">
      <c r="A36" s="239" t="s">
        <v>493</v>
      </c>
      <c r="B36" s="240" t="s">
        <v>572</v>
      </c>
      <c r="C36" s="241" t="s">
        <v>572</v>
      </c>
      <c r="D36" s="240" t="s">
        <v>572</v>
      </c>
      <c r="E36" s="240" t="s">
        <v>572</v>
      </c>
    </row>
    <row r="37" spans="1:5">
      <c r="A37" s="239" t="s">
        <v>494</v>
      </c>
      <c r="B37" s="240" t="s">
        <v>572</v>
      </c>
      <c r="C37" s="244"/>
      <c r="D37" s="240" t="s">
        <v>572</v>
      </c>
      <c r="E37" s="240" t="s">
        <v>572</v>
      </c>
    </row>
    <row r="38" spans="1:5">
      <c r="A38" s="246" t="s">
        <v>495</v>
      </c>
      <c r="B38" s="240" t="s">
        <v>572</v>
      </c>
      <c r="C38" s="244"/>
      <c r="D38" s="240" t="s">
        <v>572</v>
      </c>
      <c r="E38" s="245"/>
    </row>
    <row r="39" spans="1:5">
      <c r="A39" s="246" t="s">
        <v>496</v>
      </c>
      <c r="B39" s="240" t="s">
        <v>572</v>
      </c>
      <c r="C39" s="244"/>
      <c r="D39" s="240" t="s">
        <v>572</v>
      </c>
      <c r="E39" s="245"/>
    </row>
    <row r="40" spans="1:5">
      <c r="A40" s="247" t="s">
        <v>488</v>
      </c>
      <c r="B40" s="245"/>
      <c r="C40" s="244"/>
      <c r="D40" s="245"/>
      <c r="E40" s="245"/>
    </row>
    <row r="41" spans="1:5">
      <c r="A41" s="247" t="s">
        <v>489</v>
      </c>
      <c r="B41" s="245"/>
      <c r="C41" s="244"/>
      <c r="D41" s="245"/>
      <c r="E41" s="245"/>
    </row>
    <row r="42" spans="1:5">
      <c r="A42" s="246" t="s">
        <v>497</v>
      </c>
      <c r="B42" s="245"/>
      <c r="C42" s="244"/>
      <c r="D42" s="240" t="s">
        <v>572</v>
      </c>
      <c r="E42" s="245"/>
    </row>
    <row r="43" spans="1:5">
      <c r="A43" s="247" t="s">
        <v>488</v>
      </c>
      <c r="B43" s="245"/>
      <c r="C43" s="244"/>
      <c r="D43" s="245"/>
      <c r="E43" s="245"/>
    </row>
    <row r="44" spans="1:5">
      <c r="A44" s="246" t="s">
        <v>498</v>
      </c>
      <c r="B44" s="245"/>
      <c r="C44" s="244"/>
      <c r="D44" s="245"/>
      <c r="E44" s="245"/>
    </row>
    <row r="45" spans="1:5">
      <c r="A45" s="246" t="s">
        <v>496</v>
      </c>
      <c r="B45" s="245"/>
      <c r="C45" s="244"/>
      <c r="D45" s="245"/>
      <c r="E45" s="245"/>
    </row>
    <row r="46" spans="1:5">
      <c r="A46" s="246" t="s">
        <v>497</v>
      </c>
      <c r="B46" s="245"/>
      <c r="C46" s="244"/>
      <c r="D46" s="245"/>
      <c r="E46" s="245"/>
    </row>
    <row r="47" spans="1:5">
      <c r="A47" s="246" t="s">
        <v>499</v>
      </c>
      <c r="B47" s="245"/>
      <c r="C47" s="244"/>
      <c r="D47" s="245"/>
      <c r="E47" s="245"/>
    </row>
    <row r="48" spans="1:5">
      <c r="A48" s="246" t="s">
        <v>496</v>
      </c>
      <c r="B48" s="245"/>
      <c r="C48" s="244"/>
      <c r="D48" s="245"/>
      <c r="E48" s="245"/>
    </row>
    <row r="49" spans="1:5">
      <c r="A49" s="246" t="s">
        <v>497</v>
      </c>
      <c r="B49" s="245"/>
      <c r="C49" s="244"/>
      <c r="D49" s="245"/>
      <c r="E49" s="245"/>
    </row>
    <row r="50" spans="1:5">
      <c r="A50" s="246" t="s">
        <v>581</v>
      </c>
      <c r="B50" s="245"/>
      <c r="C50" s="244"/>
      <c r="D50" s="245"/>
      <c r="E50" s="245"/>
    </row>
    <row r="51" spans="1:5">
      <c r="A51" s="246" t="s">
        <v>496</v>
      </c>
      <c r="B51" s="245"/>
      <c r="C51" s="244"/>
      <c r="D51" s="245"/>
      <c r="E51" s="245"/>
    </row>
    <row r="52" spans="1:5">
      <c r="A52" s="246" t="s">
        <v>497</v>
      </c>
      <c r="B52" s="245"/>
      <c r="C52" s="244"/>
      <c r="D52" s="245"/>
      <c r="E52" s="245"/>
    </row>
    <row r="53" spans="1:5">
      <c r="A53" s="246" t="s">
        <v>500</v>
      </c>
      <c r="B53" s="245"/>
      <c r="C53" s="244"/>
      <c r="D53" s="245"/>
      <c r="E53" s="245"/>
    </row>
    <row r="54" spans="1:5">
      <c r="A54" s="246" t="s">
        <v>496</v>
      </c>
      <c r="B54" s="245"/>
      <c r="C54" s="244"/>
      <c r="D54" s="245"/>
      <c r="E54" s="245"/>
    </row>
    <row r="55" spans="1:5">
      <c r="A55" s="246" t="s">
        <v>497</v>
      </c>
      <c r="B55" s="245"/>
      <c r="C55" s="244"/>
      <c r="D55" s="245"/>
      <c r="E55" s="245"/>
    </row>
    <row r="56" spans="1:5">
      <c r="A56" s="246" t="s">
        <v>501</v>
      </c>
      <c r="B56" s="245"/>
      <c r="C56" s="244"/>
      <c r="D56" s="245"/>
      <c r="E56" s="240" t="s">
        <v>572</v>
      </c>
    </row>
    <row r="57" spans="1:5">
      <c r="A57" s="246" t="s">
        <v>496</v>
      </c>
      <c r="B57" s="245"/>
      <c r="C57" s="244"/>
      <c r="D57" s="245"/>
      <c r="E57" s="240" t="s">
        <v>572</v>
      </c>
    </row>
    <row r="58" spans="1:5">
      <c r="A58" s="246" t="s">
        <v>497</v>
      </c>
      <c r="B58" s="245"/>
      <c r="C58" s="244"/>
      <c r="D58" s="245"/>
      <c r="E58" s="240" t="s">
        <v>572</v>
      </c>
    </row>
    <row r="59" spans="1:5">
      <c r="A59" s="248" t="s">
        <v>502</v>
      </c>
      <c r="B59" s="240" t="s">
        <v>572</v>
      </c>
      <c r="C59" s="244"/>
      <c r="D59" s="240" t="s">
        <v>572</v>
      </c>
      <c r="E59" s="245"/>
    </row>
    <row r="60" spans="1:5">
      <c r="A60" s="248" t="s">
        <v>503</v>
      </c>
      <c r="B60" s="240" t="s">
        <v>572</v>
      </c>
      <c r="C60" s="244"/>
      <c r="D60" s="240" t="s">
        <v>572</v>
      </c>
      <c r="E60" s="245"/>
    </row>
    <row r="61" spans="1:5">
      <c r="A61" s="239" t="s">
        <v>504</v>
      </c>
      <c r="B61" s="240" t="s">
        <v>572</v>
      </c>
      <c r="C61" s="241" t="s">
        <v>572</v>
      </c>
      <c r="D61" s="240" t="s">
        <v>572</v>
      </c>
      <c r="E61" s="245"/>
    </row>
    <row r="62" spans="1:5">
      <c r="A62" s="243" t="s">
        <v>475</v>
      </c>
      <c r="B62" s="240" t="s">
        <v>572</v>
      </c>
      <c r="C62" s="249"/>
      <c r="D62" s="240" t="s">
        <v>572</v>
      </c>
      <c r="E62" s="245"/>
    </row>
    <row r="63" spans="1:5">
      <c r="A63" s="247" t="s">
        <v>488</v>
      </c>
      <c r="B63" s="245"/>
      <c r="C63" s="244"/>
      <c r="D63" s="245"/>
      <c r="E63" s="245"/>
    </row>
    <row r="64" spans="1:5">
      <c r="A64" s="247" t="s">
        <v>489</v>
      </c>
      <c r="B64" s="245"/>
      <c r="C64" s="244"/>
      <c r="D64" s="245"/>
      <c r="E64" s="245"/>
    </row>
    <row r="65" spans="1:5">
      <c r="A65" s="243" t="s">
        <v>478</v>
      </c>
      <c r="B65" s="245"/>
      <c r="C65" s="241" t="s">
        <v>572</v>
      </c>
      <c r="D65" s="245"/>
      <c r="E65" s="245"/>
    </row>
    <row r="66" spans="1:5">
      <c r="A66" s="246" t="s">
        <v>479</v>
      </c>
      <c r="B66" s="245"/>
      <c r="C66" s="244"/>
      <c r="D66" s="245"/>
      <c r="E66" s="245"/>
    </row>
    <row r="67" spans="1:5">
      <c r="A67" s="250" t="s">
        <v>584</v>
      </c>
      <c r="B67" s="245"/>
      <c r="C67" s="244"/>
      <c r="D67" s="245"/>
      <c r="E67" s="245"/>
    </row>
    <row r="68" spans="1:5">
      <c r="A68" s="243" t="s">
        <v>480</v>
      </c>
      <c r="B68" s="245"/>
      <c r="C68" s="244"/>
      <c r="D68" s="245"/>
      <c r="E68" s="245"/>
    </row>
    <row r="69" spans="1:5">
      <c r="A69" s="246" t="s">
        <v>481</v>
      </c>
      <c r="B69" s="245"/>
      <c r="C69" s="244"/>
      <c r="D69" s="245"/>
      <c r="E69" s="245"/>
    </row>
    <row r="70" spans="1:5">
      <c r="A70" s="246" t="s">
        <v>482</v>
      </c>
      <c r="B70" s="245"/>
      <c r="C70" s="244"/>
      <c r="D70" s="245"/>
      <c r="E70" s="245"/>
    </row>
    <row r="71" spans="1:5">
      <c r="A71" s="246" t="s">
        <v>587</v>
      </c>
      <c r="B71" s="245"/>
      <c r="C71" s="244"/>
      <c r="D71" s="245"/>
      <c r="E71" s="245"/>
    </row>
    <row r="72" spans="1:5">
      <c r="A72" s="243" t="s">
        <v>588</v>
      </c>
      <c r="B72" s="240" t="s">
        <v>572</v>
      </c>
      <c r="C72" s="244"/>
      <c r="D72" s="240" t="s">
        <v>572</v>
      </c>
      <c r="E72" s="245"/>
    </row>
    <row r="73" spans="1:5">
      <c r="A73" s="239" t="s">
        <v>505</v>
      </c>
      <c r="B73" s="240" t="s">
        <v>572</v>
      </c>
      <c r="C73" s="244"/>
      <c r="D73" s="240" t="s">
        <v>572</v>
      </c>
      <c r="E73" s="240" t="s">
        <v>572</v>
      </c>
    </row>
    <row r="74" spans="1:5">
      <c r="A74" s="246" t="s">
        <v>506</v>
      </c>
      <c r="B74" s="240" t="s">
        <v>572</v>
      </c>
      <c r="C74" s="244"/>
      <c r="D74" s="240" t="s">
        <v>572</v>
      </c>
      <c r="E74" s="245"/>
    </row>
    <row r="75" spans="1:5">
      <c r="A75" s="246" t="s">
        <v>507</v>
      </c>
      <c r="B75" s="240" t="s">
        <v>572</v>
      </c>
      <c r="C75" s="244"/>
      <c r="D75" s="245"/>
      <c r="E75" s="245"/>
    </row>
    <row r="76" spans="1:5">
      <c r="A76" s="247" t="s">
        <v>488</v>
      </c>
      <c r="B76" s="245"/>
      <c r="C76" s="244"/>
      <c r="D76" s="245"/>
      <c r="E76" s="245"/>
    </row>
    <row r="77" spans="1:5">
      <c r="A77" s="247" t="s">
        <v>489</v>
      </c>
      <c r="B77" s="245"/>
      <c r="C77" s="244"/>
      <c r="D77" s="245"/>
      <c r="E77" s="245"/>
    </row>
    <row r="78" spans="1:5">
      <c r="A78" s="246" t="s">
        <v>589</v>
      </c>
      <c r="B78" s="240" t="s">
        <v>572</v>
      </c>
      <c r="C78" s="244"/>
      <c r="D78" s="245"/>
      <c r="E78" s="245"/>
    </row>
    <row r="79" spans="1:5">
      <c r="A79" s="246" t="s">
        <v>508</v>
      </c>
      <c r="B79" s="245"/>
      <c r="C79" s="244"/>
      <c r="D79" s="245"/>
      <c r="E79" s="245"/>
    </row>
    <row r="80" spans="1:5">
      <c r="A80" s="247" t="s">
        <v>488</v>
      </c>
      <c r="B80" s="245"/>
      <c r="C80" s="244"/>
      <c r="D80" s="245"/>
      <c r="E80" s="245"/>
    </row>
    <row r="81" spans="1:5">
      <c r="A81" s="246" t="s">
        <v>590</v>
      </c>
      <c r="B81" s="245"/>
      <c r="C81" s="244"/>
      <c r="D81" s="245"/>
      <c r="E81" s="245"/>
    </row>
    <row r="82" spans="1:5">
      <c r="A82" s="246" t="s">
        <v>591</v>
      </c>
      <c r="B82" s="245"/>
      <c r="C82" s="244"/>
      <c r="D82" s="245"/>
      <c r="E82" s="245"/>
    </row>
    <row r="83" spans="1:5">
      <c r="A83" s="246" t="s">
        <v>509</v>
      </c>
      <c r="B83" s="245"/>
      <c r="C83" s="244"/>
      <c r="D83" s="245" t="s">
        <v>573</v>
      </c>
      <c r="E83" s="240" t="s">
        <v>572</v>
      </c>
    </row>
    <row r="84" spans="1:5">
      <c r="A84" s="246" t="s">
        <v>507</v>
      </c>
      <c r="B84" s="245"/>
      <c r="C84" s="244"/>
      <c r="D84" s="245"/>
      <c r="E84" s="245"/>
    </row>
    <row r="85" spans="1:5">
      <c r="A85" s="246" t="s">
        <v>508</v>
      </c>
      <c r="B85" s="245"/>
      <c r="C85" s="244"/>
      <c r="D85" s="245"/>
      <c r="E85" s="245"/>
    </row>
    <row r="86" spans="1:5">
      <c r="A86" s="246" t="s">
        <v>510</v>
      </c>
      <c r="B86" s="245"/>
      <c r="C86" s="244"/>
      <c r="D86" s="245"/>
      <c r="E86" s="240" t="s">
        <v>572</v>
      </c>
    </row>
    <row r="87" spans="1:5">
      <c r="A87" s="246" t="s">
        <v>507</v>
      </c>
      <c r="B87" s="245"/>
      <c r="C87" s="244"/>
      <c r="D87" s="245"/>
      <c r="E87" s="240" t="s">
        <v>572</v>
      </c>
    </row>
    <row r="88" spans="1:5">
      <c r="A88" s="246" t="s">
        <v>508</v>
      </c>
      <c r="B88" s="245"/>
      <c r="C88" s="244"/>
      <c r="D88" s="245"/>
      <c r="E88" s="240" t="s">
        <v>572</v>
      </c>
    </row>
    <row r="89" spans="1:5">
      <c r="A89" s="251" t="s">
        <v>594</v>
      </c>
      <c r="B89" s="245"/>
      <c r="C89" s="244"/>
      <c r="D89" s="245"/>
      <c r="E89" s="245"/>
    </row>
    <row r="90" spans="1:5">
      <c r="A90" s="248" t="s">
        <v>595</v>
      </c>
      <c r="B90" s="240" t="s">
        <v>572</v>
      </c>
      <c r="C90" s="244"/>
      <c r="D90" s="240" t="s">
        <v>572</v>
      </c>
      <c r="E90" s="240" t="s">
        <v>572</v>
      </c>
    </row>
    <row r="91" spans="1:5">
      <c r="A91" s="248" t="s">
        <v>596</v>
      </c>
      <c r="B91" s="240" t="s">
        <v>572</v>
      </c>
      <c r="C91" s="244"/>
      <c r="D91" s="240" t="s">
        <v>572</v>
      </c>
      <c r="E91" s="240" t="s">
        <v>572</v>
      </c>
    </row>
    <row r="92" spans="1:5">
      <c r="A92" s="252" t="s">
        <v>824</v>
      </c>
      <c r="B92" s="240" t="s">
        <v>572</v>
      </c>
      <c r="C92" s="244"/>
      <c r="D92" s="240" t="s">
        <v>572</v>
      </c>
      <c r="E92" s="240" t="s">
        <v>572</v>
      </c>
    </row>
    <row r="93" spans="1:5">
      <c r="A93" s="243" t="s">
        <v>475</v>
      </c>
      <c r="B93" s="240" t="s">
        <v>572</v>
      </c>
      <c r="C93" s="244"/>
      <c r="D93" s="240" t="s">
        <v>572</v>
      </c>
      <c r="E93" s="245"/>
    </row>
    <row r="94" spans="1:5">
      <c r="A94" s="247" t="s">
        <v>488</v>
      </c>
      <c r="B94" s="245"/>
      <c r="C94" s="244"/>
      <c r="D94" s="245"/>
      <c r="E94" s="245"/>
    </row>
    <row r="95" spans="1:5">
      <c r="A95" s="247" t="s">
        <v>489</v>
      </c>
      <c r="B95" s="245"/>
      <c r="C95" s="244"/>
      <c r="D95" s="245"/>
      <c r="E95" s="245"/>
    </row>
    <row r="96" spans="1:5">
      <c r="A96" s="243" t="s">
        <v>478</v>
      </c>
      <c r="B96" s="245"/>
      <c r="C96" s="244"/>
      <c r="D96" s="245"/>
      <c r="E96" s="245"/>
    </row>
    <row r="97" spans="1:5">
      <c r="A97" s="243" t="s">
        <v>480</v>
      </c>
      <c r="B97" s="245"/>
      <c r="C97" s="244"/>
      <c r="D97" s="245"/>
      <c r="E97" s="245"/>
    </row>
    <row r="98" spans="1:5">
      <c r="A98" s="246" t="s">
        <v>481</v>
      </c>
      <c r="B98" s="245"/>
      <c r="C98" s="244"/>
      <c r="D98" s="245"/>
      <c r="E98" s="245"/>
    </row>
    <row r="99" spans="1:5">
      <c r="A99" s="246" t="s">
        <v>482</v>
      </c>
      <c r="B99" s="245"/>
      <c r="C99" s="244"/>
      <c r="D99" s="245"/>
      <c r="E99" s="245"/>
    </row>
    <row r="100" spans="1:5">
      <c r="A100" s="243" t="s">
        <v>484</v>
      </c>
      <c r="B100" s="245"/>
      <c r="C100" s="244"/>
      <c r="D100" s="245"/>
      <c r="E100" s="240" t="s">
        <v>572</v>
      </c>
    </row>
    <row r="101" spans="1:5">
      <c r="A101" s="252" t="s">
        <v>825</v>
      </c>
      <c r="B101" s="245"/>
      <c r="C101" s="244"/>
      <c r="D101" s="245"/>
      <c r="E101" s="240" t="s">
        <v>572</v>
      </c>
    </row>
    <row r="102" spans="1:5">
      <c r="A102" s="243" t="s">
        <v>826</v>
      </c>
      <c r="B102" s="240" t="s">
        <v>572</v>
      </c>
      <c r="C102" s="244"/>
      <c r="D102" s="240" t="s">
        <v>572</v>
      </c>
      <c r="E102" s="240" t="s">
        <v>572</v>
      </c>
    </row>
    <row r="103" spans="1:5">
      <c r="A103" s="243" t="s">
        <v>511</v>
      </c>
      <c r="B103" s="240" t="s">
        <v>572</v>
      </c>
      <c r="C103" s="244"/>
      <c r="D103" s="240" t="s">
        <v>572</v>
      </c>
      <c r="E103" s="240" t="s">
        <v>572</v>
      </c>
    </row>
    <row r="104" spans="1:5">
      <c r="A104" s="243" t="s">
        <v>484</v>
      </c>
      <c r="B104" s="240" t="s">
        <v>572</v>
      </c>
      <c r="C104" s="244"/>
      <c r="D104" s="240" t="s">
        <v>572</v>
      </c>
      <c r="E104" s="240" t="s">
        <v>572</v>
      </c>
    </row>
    <row r="105" spans="1:5">
      <c r="A105" s="239" t="s">
        <v>599</v>
      </c>
      <c r="B105" s="240" t="s">
        <v>572</v>
      </c>
      <c r="C105" s="244"/>
      <c r="D105" s="240" t="s">
        <v>572</v>
      </c>
      <c r="E105" s="245"/>
    </row>
    <row r="106" spans="1:5">
      <c r="A106" s="253" t="s">
        <v>600</v>
      </c>
      <c r="B106" s="240" t="s">
        <v>572</v>
      </c>
      <c r="C106" s="244"/>
      <c r="D106" s="240" t="s">
        <v>572</v>
      </c>
      <c r="E106" s="245"/>
    </row>
    <row r="107" spans="1:5">
      <c r="A107" s="253" t="s">
        <v>512</v>
      </c>
      <c r="B107" s="245"/>
      <c r="C107" s="244"/>
      <c r="D107" s="245"/>
      <c r="E107" s="245"/>
    </row>
    <row r="108" spans="1:5">
      <c r="A108" s="253" t="s">
        <v>513</v>
      </c>
      <c r="B108" s="245"/>
      <c r="C108" s="244"/>
      <c r="D108" s="245"/>
      <c r="E108" s="245"/>
    </row>
    <row r="109" spans="1:5">
      <c r="A109" s="253" t="s">
        <v>514</v>
      </c>
      <c r="B109" s="245"/>
      <c r="C109" s="244"/>
      <c r="D109" s="245"/>
      <c r="E109" s="245"/>
    </row>
    <row r="110" spans="1:5">
      <c r="A110" s="253" t="s">
        <v>515</v>
      </c>
      <c r="B110" s="245"/>
      <c r="C110" s="244"/>
      <c r="D110" s="245"/>
      <c r="E110" s="245"/>
    </row>
    <row r="111" spans="1:5">
      <c r="A111" s="253" t="s">
        <v>516</v>
      </c>
      <c r="B111" s="245"/>
      <c r="C111" s="244"/>
      <c r="D111" s="245"/>
      <c r="E111" s="245"/>
    </row>
    <row r="112" spans="1:5">
      <c r="A112" s="253" t="s">
        <v>517</v>
      </c>
      <c r="B112" s="245"/>
      <c r="C112" s="244"/>
      <c r="D112" s="245"/>
      <c r="E112" s="245"/>
    </row>
    <row r="113" spans="1:5">
      <c r="A113" s="253" t="s">
        <v>518</v>
      </c>
      <c r="B113" s="245"/>
      <c r="C113" s="244"/>
      <c r="D113" s="245"/>
      <c r="E113" s="245"/>
    </row>
    <row r="114" spans="1:5">
      <c r="A114" s="250" t="s">
        <v>519</v>
      </c>
      <c r="B114" s="245"/>
      <c r="C114" s="244"/>
      <c r="D114" s="245"/>
      <c r="E114" s="245"/>
    </row>
    <row r="115" spans="1:5">
      <c r="A115" s="248" t="s">
        <v>520</v>
      </c>
      <c r="B115" s="240" t="s">
        <v>572</v>
      </c>
      <c r="C115" s="244"/>
      <c r="D115" s="240" t="s">
        <v>572</v>
      </c>
      <c r="E115" s="245"/>
    </row>
    <row r="116" spans="1:5">
      <c r="A116" s="253" t="s">
        <v>521</v>
      </c>
      <c r="B116" s="240" t="s">
        <v>572</v>
      </c>
      <c r="C116" s="244"/>
      <c r="D116" s="240" t="s">
        <v>572</v>
      </c>
      <c r="E116" s="245"/>
    </row>
    <row r="117" spans="1:5">
      <c r="A117" s="253" t="s">
        <v>522</v>
      </c>
      <c r="B117" s="245"/>
      <c r="C117" s="244"/>
      <c r="D117" s="245"/>
      <c r="E117" s="245"/>
    </row>
    <row r="118" spans="1:5">
      <c r="A118" s="253" t="s">
        <v>523</v>
      </c>
      <c r="B118" s="245"/>
      <c r="C118" s="244"/>
      <c r="D118" s="245"/>
      <c r="E118" s="245"/>
    </row>
    <row r="119" spans="1:5">
      <c r="A119" s="253" t="s">
        <v>524</v>
      </c>
      <c r="B119" s="245"/>
      <c r="C119" s="244"/>
      <c r="D119" s="245"/>
      <c r="E119" s="245"/>
    </row>
    <row r="120" spans="1:5">
      <c r="A120" s="253" t="s">
        <v>525</v>
      </c>
      <c r="B120" s="245"/>
      <c r="C120" s="244"/>
      <c r="D120" s="245"/>
      <c r="E120" s="245"/>
    </row>
    <row r="121" spans="1:5">
      <c r="A121" s="253" t="s">
        <v>605</v>
      </c>
      <c r="B121" s="245"/>
      <c r="C121" s="244"/>
      <c r="D121" s="245"/>
      <c r="E121" s="245"/>
    </row>
    <row r="122" spans="1:5">
      <c r="A122" s="253" t="s">
        <v>606</v>
      </c>
      <c r="B122" s="245"/>
      <c r="C122" s="244"/>
      <c r="D122" s="245"/>
      <c r="E122" s="245"/>
    </row>
    <row r="123" spans="1:5">
      <c r="A123" s="253" t="s">
        <v>526</v>
      </c>
      <c r="B123" s="245"/>
      <c r="C123" s="244"/>
      <c r="D123" s="245"/>
      <c r="E123" s="245"/>
    </row>
    <row r="124" spans="1:5">
      <c r="A124" s="253" t="s">
        <v>527</v>
      </c>
      <c r="B124" s="245"/>
      <c r="C124" s="244"/>
      <c r="D124" s="245"/>
      <c r="E124" s="245"/>
    </row>
    <row r="125" spans="1:5">
      <c r="A125" s="253" t="s">
        <v>528</v>
      </c>
      <c r="B125" s="245"/>
      <c r="C125" s="244"/>
      <c r="D125" s="245"/>
      <c r="E125" s="245"/>
    </row>
    <row r="126" spans="1:5">
      <c r="A126" s="253" t="s">
        <v>529</v>
      </c>
      <c r="B126" s="245"/>
      <c r="C126" s="244"/>
      <c r="D126" s="245"/>
      <c r="E126" s="245"/>
    </row>
    <row r="127" spans="1:5">
      <c r="A127" s="254" t="s">
        <v>608</v>
      </c>
      <c r="B127" s="245"/>
      <c r="C127" s="244"/>
      <c r="D127" s="245"/>
      <c r="E127" s="245"/>
    </row>
    <row r="128" spans="1:5">
      <c r="A128" s="254" t="s">
        <v>609</v>
      </c>
      <c r="B128" s="245"/>
      <c r="C128" s="244"/>
      <c r="D128" s="245"/>
      <c r="E128" s="245"/>
    </row>
    <row r="129" spans="1:5">
      <c r="A129" s="253" t="s">
        <v>530</v>
      </c>
      <c r="B129" s="245"/>
      <c r="C129" s="244"/>
      <c r="D129" s="245"/>
      <c r="E129" s="245"/>
    </row>
    <row r="130" spans="1:5">
      <c r="A130" s="253" t="s">
        <v>531</v>
      </c>
      <c r="B130" s="245"/>
      <c r="C130" s="244"/>
      <c r="D130" s="245"/>
      <c r="E130" s="245"/>
    </row>
    <row r="131" spans="1:5">
      <c r="A131" s="248" t="s">
        <v>827</v>
      </c>
      <c r="B131" s="245"/>
      <c r="C131" s="244"/>
      <c r="D131" s="245"/>
      <c r="E131" s="245"/>
    </row>
    <row r="132" spans="1:5">
      <c r="A132" s="253" t="s">
        <v>532</v>
      </c>
      <c r="B132" s="245"/>
      <c r="C132" s="244"/>
      <c r="D132" s="245"/>
      <c r="E132" s="245"/>
    </row>
    <row r="133" spans="1:5">
      <c r="A133" s="253" t="s">
        <v>525</v>
      </c>
      <c r="B133" s="245"/>
      <c r="C133" s="244"/>
      <c r="D133" s="245"/>
      <c r="E133" s="245"/>
    </row>
    <row r="134" spans="1:5">
      <c r="A134" s="253" t="s">
        <v>605</v>
      </c>
      <c r="B134" s="245"/>
      <c r="C134" s="244"/>
      <c r="D134" s="245"/>
      <c r="E134" s="245"/>
    </row>
    <row r="135" spans="1:5">
      <c r="A135" s="253" t="s">
        <v>533</v>
      </c>
      <c r="B135" s="245"/>
      <c r="C135" s="244"/>
      <c r="D135" s="245"/>
      <c r="E135" s="245"/>
    </row>
    <row r="136" spans="1:5">
      <c r="A136" s="253" t="s">
        <v>534</v>
      </c>
      <c r="B136" s="245"/>
      <c r="C136" s="244"/>
      <c r="D136" s="245"/>
      <c r="E136" s="245"/>
    </row>
    <row r="137" spans="1:5">
      <c r="A137" s="253" t="s">
        <v>535</v>
      </c>
      <c r="B137" s="245"/>
      <c r="C137" s="244"/>
      <c r="D137" s="245"/>
      <c r="E137" s="245"/>
    </row>
    <row r="138" spans="1:5">
      <c r="A138" s="253" t="s">
        <v>536</v>
      </c>
      <c r="B138" s="245"/>
      <c r="C138" s="244"/>
      <c r="D138" s="245"/>
      <c r="E138" s="245"/>
    </row>
    <row r="139" spans="1:5">
      <c r="A139" s="253" t="s">
        <v>537</v>
      </c>
      <c r="B139" s="245"/>
      <c r="C139" s="244"/>
      <c r="D139" s="245"/>
      <c r="E139" s="245"/>
    </row>
    <row r="140" spans="1:5">
      <c r="A140" s="255" t="s">
        <v>538</v>
      </c>
      <c r="B140" s="245"/>
      <c r="C140" s="244"/>
      <c r="D140" s="245"/>
      <c r="E140" s="245"/>
    </row>
    <row r="141" spans="1:5">
      <c r="A141" s="255" t="s">
        <v>354</v>
      </c>
      <c r="B141" s="245"/>
      <c r="C141" s="244"/>
      <c r="D141" s="245"/>
      <c r="E141" s="245"/>
    </row>
    <row r="142" spans="1:5">
      <c r="A142" s="255" t="s">
        <v>539</v>
      </c>
      <c r="B142" s="245"/>
      <c r="C142" s="244"/>
      <c r="D142" s="245"/>
      <c r="E142" s="245"/>
    </row>
    <row r="143" spans="1:5">
      <c r="A143" s="255" t="s">
        <v>55</v>
      </c>
      <c r="B143" s="245"/>
      <c r="C143" s="244"/>
      <c r="D143" s="245"/>
      <c r="E143" s="245"/>
    </row>
    <row r="144" spans="1:5">
      <c r="A144" s="253" t="s">
        <v>540</v>
      </c>
      <c r="B144" s="245"/>
      <c r="C144" s="244"/>
      <c r="D144" s="245"/>
      <c r="E144" s="245"/>
    </row>
    <row r="145" spans="1:5">
      <c r="A145" s="255" t="s">
        <v>538</v>
      </c>
      <c r="B145" s="245"/>
      <c r="C145" s="244"/>
      <c r="D145" s="245"/>
      <c r="E145" s="245"/>
    </row>
    <row r="146" spans="1:5">
      <c r="A146" s="255" t="s">
        <v>354</v>
      </c>
      <c r="B146" s="245"/>
      <c r="C146" s="244"/>
      <c r="D146" s="245"/>
      <c r="E146" s="245"/>
    </row>
    <row r="147" spans="1:5">
      <c r="A147" s="255" t="s">
        <v>539</v>
      </c>
      <c r="B147" s="245"/>
      <c r="C147" s="244"/>
      <c r="D147" s="245"/>
      <c r="E147" s="245"/>
    </row>
    <row r="148" spans="1:5">
      <c r="A148" s="253" t="s">
        <v>828</v>
      </c>
      <c r="B148" s="245"/>
      <c r="C148" s="244"/>
      <c r="D148" s="245"/>
      <c r="E148" s="245"/>
    </row>
    <row r="149" spans="1:5">
      <c r="A149" s="254" t="s">
        <v>608</v>
      </c>
      <c r="B149" s="245"/>
      <c r="C149" s="244"/>
      <c r="D149" s="245"/>
      <c r="E149" s="245"/>
    </row>
    <row r="150" spans="1:5">
      <c r="A150" s="254" t="s">
        <v>609</v>
      </c>
      <c r="B150" s="245"/>
      <c r="C150" s="244"/>
      <c r="D150" s="245"/>
      <c r="E150" s="245"/>
    </row>
    <row r="151" spans="1:5">
      <c r="A151" s="255" t="s">
        <v>55</v>
      </c>
      <c r="B151" s="245"/>
      <c r="C151" s="244"/>
      <c r="D151" s="245"/>
      <c r="E151" s="245"/>
    </row>
    <row r="152" spans="1:5">
      <c r="A152" s="239" t="s">
        <v>541</v>
      </c>
      <c r="B152" s="240" t="s">
        <v>572</v>
      </c>
      <c r="C152" s="241" t="s">
        <v>572</v>
      </c>
      <c r="D152" s="240" t="s">
        <v>572</v>
      </c>
      <c r="E152" s="240" t="s">
        <v>572</v>
      </c>
    </row>
    <row r="153" spans="1:5">
      <c r="A153" s="243" t="s">
        <v>475</v>
      </c>
      <c r="B153" s="240" t="s">
        <v>572</v>
      </c>
      <c r="C153" s="244"/>
      <c r="D153" s="240" t="s">
        <v>572</v>
      </c>
      <c r="E153" s="245"/>
    </row>
    <row r="154" spans="1:5">
      <c r="A154" s="243" t="s">
        <v>478</v>
      </c>
      <c r="B154" s="245"/>
      <c r="C154" s="256"/>
      <c r="D154" s="245"/>
      <c r="E154" s="245"/>
    </row>
    <row r="155" spans="1:5">
      <c r="A155" s="243" t="s">
        <v>480</v>
      </c>
      <c r="B155" s="245"/>
      <c r="C155" s="244"/>
      <c r="D155" s="245"/>
      <c r="E155" s="245"/>
    </row>
    <row r="156" spans="1:5">
      <c r="A156" s="246" t="s">
        <v>481</v>
      </c>
      <c r="B156" s="245"/>
      <c r="C156" s="244"/>
      <c r="D156" s="245"/>
      <c r="E156" s="245"/>
    </row>
    <row r="157" spans="1:5">
      <c r="A157" s="246" t="s">
        <v>482</v>
      </c>
      <c r="B157" s="245"/>
      <c r="C157" s="244"/>
      <c r="D157" s="245"/>
      <c r="E157" s="245"/>
    </row>
    <row r="158" spans="1:5">
      <c r="A158" s="246" t="s">
        <v>587</v>
      </c>
      <c r="B158" s="245"/>
      <c r="C158" s="244"/>
      <c r="D158" s="245"/>
      <c r="E158" s="240" t="s">
        <v>572</v>
      </c>
    </row>
    <row r="159" spans="1:5">
      <c r="A159" s="239" t="s">
        <v>542</v>
      </c>
      <c r="B159" s="240" t="s">
        <v>572</v>
      </c>
      <c r="C159" s="241" t="s">
        <v>572</v>
      </c>
      <c r="D159" s="240" t="s">
        <v>572</v>
      </c>
      <c r="E159" s="240" t="s">
        <v>572</v>
      </c>
    </row>
    <row r="160" spans="1:5">
      <c r="A160" s="239" t="s">
        <v>543</v>
      </c>
      <c r="B160" s="240" t="s">
        <v>572</v>
      </c>
      <c r="C160" s="241" t="s">
        <v>572</v>
      </c>
      <c r="D160" s="240" t="s">
        <v>572</v>
      </c>
      <c r="E160" s="240" t="s">
        <v>572</v>
      </c>
    </row>
    <row r="161" spans="1:5">
      <c r="A161" s="239" t="s">
        <v>544</v>
      </c>
      <c r="B161" s="240" t="s">
        <v>572</v>
      </c>
      <c r="C161" s="244"/>
      <c r="D161" s="240" t="s">
        <v>572</v>
      </c>
      <c r="E161" s="240" t="s">
        <v>572</v>
      </c>
    </row>
    <row r="162" spans="1:5">
      <c r="A162" s="243" t="s">
        <v>545</v>
      </c>
      <c r="B162" s="240" t="s">
        <v>572</v>
      </c>
      <c r="C162" s="244"/>
      <c r="D162" s="240" t="s">
        <v>572</v>
      </c>
      <c r="E162" s="240" t="s">
        <v>572</v>
      </c>
    </row>
    <row r="163" spans="1:5">
      <c r="A163" s="243" t="s">
        <v>546</v>
      </c>
      <c r="B163" s="245"/>
      <c r="C163" s="244"/>
      <c r="D163" s="245"/>
      <c r="E163" s="245"/>
    </row>
    <row r="164" spans="1:5">
      <c r="A164" s="243" t="s">
        <v>547</v>
      </c>
      <c r="B164" s="245"/>
      <c r="C164" s="244"/>
      <c r="D164" s="245"/>
      <c r="E164" s="245"/>
    </row>
    <row r="165" spans="1:5">
      <c r="A165" s="243" t="s">
        <v>548</v>
      </c>
      <c r="B165" s="240" t="s">
        <v>572</v>
      </c>
      <c r="C165" s="244"/>
      <c r="D165" s="240" t="s">
        <v>572</v>
      </c>
      <c r="E165" s="240" t="s">
        <v>572</v>
      </c>
    </row>
    <row r="166" spans="1:5">
      <c r="A166" s="243" t="s">
        <v>546</v>
      </c>
      <c r="B166" s="245"/>
      <c r="C166" s="244"/>
      <c r="D166" s="245"/>
      <c r="E166" s="245"/>
    </row>
    <row r="167" spans="1:5">
      <c r="A167" s="243" t="s">
        <v>547</v>
      </c>
      <c r="B167" s="245"/>
      <c r="C167" s="244"/>
      <c r="D167" s="245"/>
      <c r="E167" s="245"/>
    </row>
    <row r="168" spans="1:5">
      <c r="A168" s="253" t="s">
        <v>549</v>
      </c>
      <c r="B168" s="240" t="s">
        <v>572</v>
      </c>
      <c r="C168" s="244"/>
      <c r="D168" s="240" t="s">
        <v>572</v>
      </c>
      <c r="E168" s="240" t="s">
        <v>572</v>
      </c>
    </row>
    <row r="169" spans="1:5" ht="14.25">
      <c r="A169" s="257" t="s">
        <v>829</v>
      </c>
      <c r="B169" s="240" t="s">
        <v>572</v>
      </c>
      <c r="C169" s="244"/>
      <c r="D169" s="240" t="s">
        <v>572</v>
      </c>
      <c r="E169" s="245"/>
    </row>
    <row r="170" spans="1:5" ht="14.25">
      <c r="A170" s="257" t="s">
        <v>830</v>
      </c>
      <c r="B170" s="245"/>
      <c r="C170" s="244"/>
      <c r="D170" s="245"/>
      <c r="E170" s="245"/>
    </row>
    <row r="171" spans="1:5" ht="14.25">
      <c r="A171" s="257" t="s">
        <v>831</v>
      </c>
      <c r="B171" s="245"/>
      <c r="C171" s="244"/>
      <c r="D171" s="245"/>
      <c r="E171" s="245" t="s">
        <v>573</v>
      </c>
    </row>
    <row r="172" spans="1:5">
      <c r="A172" s="239" t="s">
        <v>550</v>
      </c>
      <c r="B172" s="240" t="s">
        <v>572</v>
      </c>
      <c r="C172" s="244"/>
      <c r="D172" s="240" t="s">
        <v>572</v>
      </c>
      <c r="E172" s="240" t="s">
        <v>572</v>
      </c>
    </row>
    <row r="173" spans="1:5">
      <c r="A173" s="239" t="s">
        <v>551</v>
      </c>
      <c r="B173" s="240" t="s">
        <v>572</v>
      </c>
      <c r="C173" s="244"/>
      <c r="D173" s="240" t="s">
        <v>572</v>
      </c>
      <c r="E173" s="240" t="s">
        <v>572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4"/>
  <sheetViews>
    <sheetView topLeftCell="A7" workbookViewId="0">
      <selection activeCell="C72" sqref="C72"/>
    </sheetView>
  </sheetViews>
  <sheetFormatPr defaultRowHeight="13.5"/>
  <cols>
    <col min="9" max="9" width="12.25" customWidth="1"/>
    <col min="13" max="13" width="25.5" customWidth="1"/>
  </cols>
  <sheetData>
    <row r="1" spans="1:12">
      <c r="A1" t="s">
        <v>46</v>
      </c>
      <c r="I1" t="s">
        <v>45</v>
      </c>
      <c r="J1" t="s">
        <v>44</v>
      </c>
    </row>
    <row r="2" spans="1:12">
      <c r="A2" s="13" t="s">
        <v>838</v>
      </c>
      <c r="B2" s="12"/>
      <c r="C2" s="13" t="s">
        <v>42</v>
      </c>
      <c r="D2" s="12"/>
      <c r="E2" s="13" t="s">
        <v>41</v>
      </c>
      <c r="F2" s="12"/>
      <c r="I2" s="3" t="s">
        <v>33</v>
      </c>
    </row>
    <row r="7" spans="1:12">
      <c r="A7" t="s">
        <v>40</v>
      </c>
    </row>
    <row r="8" spans="1:12">
      <c r="A8" s="350" t="s">
        <v>11</v>
      </c>
      <c r="B8" s="350"/>
      <c r="C8" s="11" t="s">
        <v>39</v>
      </c>
      <c r="D8" s="11" t="s">
        <v>38</v>
      </c>
      <c r="E8" s="11" t="s">
        <v>37</v>
      </c>
      <c r="F8" s="11" t="s">
        <v>36</v>
      </c>
      <c r="G8" s="11" t="s">
        <v>35</v>
      </c>
      <c r="H8" s="11" t="s">
        <v>34</v>
      </c>
      <c r="I8" s="11" t="s">
        <v>13</v>
      </c>
      <c r="L8" s="3" t="s">
        <v>33</v>
      </c>
    </row>
    <row r="9" spans="1:12" ht="14.25">
      <c r="A9" s="350" t="s">
        <v>1</v>
      </c>
      <c r="B9" s="10">
        <v>4</v>
      </c>
      <c r="C9" s="9"/>
      <c r="D9" s="9"/>
      <c r="E9" s="9"/>
      <c r="F9" s="9"/>
      <c r="G9" s="9"/>
      <c r="H9" s="9"/>
      <c r="I9" s="9"/>
    </row>
    <row r="10" spans="1:12" ht="14.25">
      <c r="A10" s="350"/>
      <c r="B10" s="10">
        <v>5</v>
      </c>
      <c r="C10" s="9"/>
      <c r="D10" s="9"/>
      <c r="E10" s="9"/>
      <c r="F10" s="9"/>
      <c r="G10" s="9"/>
      <c r="H10" s="9"/>
      <c r="I10" s="9"/>
    </row>
    <row r="11" spans="1:12" ht="14.25">
      <c r="A11" s="350"/>
      <c r="B11" s="10">
        <v>6</v>
      </c>
      <c r="C11" s="9"/>
      <c r="D11" s="9"/>
      <c r="E11" s="9"/>
      <c r="F11" s="9"/>
      <c r="G11" s="9"/>
      <c r="H11" s="9"/>
      <c r="I11" s="9"/>
    </row>
    <row r="12" spans="1:12" ht="14.25">
      <c r="A12" s="350"/>
      <c r="B12" s="10">
        <v>7</v>
      </c>
      <c r="C12" s="9"/>
      <c r="D12" s="9"/>
      <c r="E12" s="9"/>
      <c r="F12" s="9"/>
      <c r="G12" s="9"/>
      <c r="H12" s="9"/>
      <c r="I12" s="9"/>
    </row>
    <row r="13" spans="1:12" ht="14.25">
      <c r="A13" s="350"/>
      <c r="B13" s="10">
        <v>8</v>
      </c>
      <c r="C13" s="9"/>
      <c r="D13" s="9"/>
      <c r="E13" s="9"/>
      <c r="F13" s="9"/>
      <c r="G13" s="9"/>
      <c r="H13" s="9"/>
      <c r="I13" s="9"/>
    </row>
    <row r="14" spans="1:12" ht="14.25">
      <c r="A14" s="350"/>
      <c r="B14" s="10">
        <v>9</v>
      </c>
      <c r="C14" s="9"/>
      <c r="D14" s="9"/>
      <c r="E14" s="9"/>
      <c r="F14" s="9"/>
      <c r="G14" s="9"/>
      <c r="H14" s="9"/>
      <c r="I14" s="9"/>
    </row>
    <row r="15" spans="1:12" ht="14.25">
      <c r="A15" s="350"/>
      <c r="B15" s="10">
        <v>10</v>
      </c>
      <c r="C15" s="9"/>
      <c r="D15" s="9"/>
      <c r="E15" s="9"/>
      <c r="F15" s="9"/>
      <c r="G15" s="9"/>
      <c r="H15" s="9"/>
      <c r="I15" s="9"/>
    </row>
    <row r="16" spans="1:12" ht="14.25">
      <c r="A16" s="350"/>
      <c r="B16" s="10">
        <v>11</v>
      </c>
      <c r="C16" s="9"/>
      <c r="D16" s="9"/>
      <c r="E16" s="9"/>
      <c r="F16" s="9"/>
      <c r="G16" s="9"/>
      <c r="H16" s="9"/>
      <c r="I16" s="9"/>
    </row>
    <row r="17" spans="1:13" ht="14.25">
      <c r="A17" s="350"/>
      <c r="B17" s="10">
        <v>12</v>
      </c>
      <c r="C17" s="9"/>
      <c r="D17" s="9"/>
      <c r="E17" s="9"/>
      <c r="F17" s="9"/>
      <c r="G17" s="9"/>
      <c r="H17" s="9"/>
      <c r="I17" s="9"/>
    </row>
    <row r="18" spans="1:13" ht="14.25">
      <c r="A18" s="350" t="s">
        <v>0</v>
      </c>
      <c r="B18" s="10">
        <v>1</v>
      </c>
      <c r="C18" s="9"/>
      <c r="D18" s="9"/>
      <c r="E18" s="9"/>
      <c r="F18" s="9"/>
      <c r="G18" s="9"/>
      <c r="H18" s="9"/>
      <c r="I18" s="9"/>
    </row>
    <row r="19" spans="1:13" ht="14.25">
      <c r="A19" s="350"/>
      <c r="B19" s="10">
        <v>2</v>
      </c>
      <c r="C19" s="9"/>
      <c r="D19" s="9"/>
      <c r="E19" s="9"/>
      <c r="F19" s="9"/>
      <c r="G19" s="9"/>
      <c r="H19" s="9"/>
      <c r="I19" s="9"/>
    </row>
    <row r="20" spans="1:13" ht="14.25">
      <c r="A20" s="350"/>
      <c r="B20" s="10">
        <v>3</v>
      </c>
      <c r="C20" s="9"/>
      <c r="D20" s="9"/>
      <c r="E20" s="9"/>
      <c r="F20" s="9"/>
      <c r="G20" s="9"/>
      <c r="H20" s="9"/>
      <c r="I20" s="9"/>
    </row>
    <row r="23" spans="1:13">
      <c r="A23" t="s">
        <v>32</v>
      </c>
    </row>
    <row r="24" spans="1:13" ht="24" customHeight="1">
      <c r="A24" s="347" t="s">
        <v>11</v>
      </c>
      <c r="B24" s="347"/>
      <c r="C24" s="348" t="s">
        <v>31</v>
      </c>
      <c r="D24" s="348"/>
      <c r="E24" s="348"/>
      <c r="F24" s="348"/>
      <c r="G24" s="348"/>
      <c r="H24" s="348"/>
      <c r="I24" s="351" t="s">
        <v>30</v>
      </c>
      <c r="J24" s="349" t="s">
        <v>29</v>
      </c>
      <c r="K24" s="347" t="s">
        <v>13</v>
      </c>
      <c r="M24" s="3" t="s">
        <v>28</v>
      </c>
    </row>
    <row r="25" spans="1:13">
      <c r="A25" s="347"/>
      <c r="B25" s="347"/>
      <c r="C25" s="8" t="s">
        <v>27</v>
      </c>
      <c r="D25" s="8" t="s">
        <v>26</v>
      </c>
      <c r="E25" s="8" t="s">
        <v>25</v>
      </c>
      <c r="F25" s="8" t="s">
        <v>24</v>
      </c>
      <c r="G25" s="8" t="s">
        <v>23</v>
      </c>
      <c r="H25" s="2" t="s">
        <v>22</v>
      </c>
      <c r="I25" s="352"/>
      <c r="J25" s="349"/>
      <c r="K25" s="347"/>
    </row>
    <row r="26" spans="1:13" ht="14.25">
      <c r="A26" s="347" t="s">
        <v>1</v>
      </c>
      <c r="B26" s="2">
        <v>4</v>
      </c>
      <c r="C26" s="1"/>
      <c r="D26" s="1"/>
      <c r="E26" s="1"/>
      <c r="F26" s="1"/>
      <c r="G26" s="1"/>
      <c r="H26" s="7"/>
      <c r="I26" s="1"/>
      <c r="J26" s="1"/>
      <c r="K26" s="1">
        <f>H26+I26+J26</f>
        <v>0</v>
      </c>
    </row>
    <row r="27" spans="1:13" ht="14.25">
      <c r="A27" s="347"/>
      <c r="B27" s="2">
        <v>5</v>
      </c>
      <c r="C27" s="1"/>
      <c r="D27" s="1"/>
      <c r="E27" s="1"/>
      <c r="F27" s="1"/>
      <c r="G27" s="1"/>
      <c r="H27" s="7"/>
      <c r="I27" s="1"/>
      <c r="J27" s="1"/>
      <c r="K27" s="1"/>
    </row>
    <row r="28" spans="1:13" ht="14.25">
      <c r="A28" s="347"/>
      <c r="B28" s="2">
        <v>6</v>
      </c>
      <c r="C28" s="1"/>
      <c r="D28" s="1"/>
      <c r="E28" s="1"/>
      <c r="F28" s="1"/>
      <c r="G28" s="1"/>
      <c r="H28" s="7"/>
      <c r="I28" s="1"/>
      <c r="J28" s="1"/>
      <c r="K28" s="1"/>
    </row>
    <row r="29" spans="1:13" ht="14.25">
      <c r="A29" s="347"/>
      <c r="B29" s="2">
        <v>7</v>
      </c>
      <c r="C29" s="1"/>
      <c r="D29" s="1"/>
      <c r="E29" s="1"/>
      <c r="F29" s="1"/>
      <c r="G29" s="1"/>
      <c r="H29" s="7"/>
      <c r="I29" s="1"/>
      <c r="J29" s="1"/>
      <c r="K29" s="1"/>
    </row>
    <row r="30" spans="1:13" ht="14.25">
      <c r="A30" s="347"/>
      <c r="B30" s="2">
        <v>8</v>
      </c>
      <c r="C30" s="1"/>
      <c r="D30" s="1"/>
      <c r="E30" s="1"/>
      <c r="F30" s="1"/>
      <c r="G30" s="1"/>
      <c r="H30" s="7"/>
      <c r="I30" s="1"/>
      <c r="J30" s="1"/>
      <c r="K30" s="1"/>
    </row>
    <row r="31" spans="1:13" ht="14.25">
      <c r="A31" s="347"/>
      <c r="B31" s="2">
        <v>9</v>
      </c>
      <c r="C31" s="1"/>
      <c r="D31" s="1"/>
      <c r="E31" s="1"/>
      <c r="F31" s="1"/>
      <c r="G31" s="1"/>
      <c r="H31" s="7"/>
      <c r="I31" s="1"/>
      <c r="J31" s="1"/>
      <c r="K31" s="1"/>
    </row>
    <row r="32" spans="1:13" ht="14.25">
      <c r="A32" s="347"/>
      <c r="B32" s="2">
        <v>10</v>
      </c>
      <c r="C32" s="1"/>
      <c r="D32" s="1"/>
      <c r="E32" s="1"/>
      <c r="F32" s="1"/>
      <c r="G32" s="1"/>
      <c r="H32" s="7"/>
      <c r="I32" s="1"/>
      <c r="J32" s="1"/>
      <c r="K32" s="1"/>
    </row>
    <row r="33" spans="1:13" ht="14.25">
      <c r="A33" s="347"/>
      <c r="B33" s="2">
        <v>11</v>
      </c>
      <c r="C33" s="1"/>
      <c r="D33" s="1"/>
      <c r="E33" s="1"/>
      <c r="F33" s="1"/>
      <c r="G33" s="1"/>
      <c r="H33" s="7"/>
      <c r="I33" s="1"/>
      <c r="J33" s="1"/>
      <c r="K33" s="1"/>
    </row>
    <row r="34" spans="1:13" ht="14.25">
      <c r="A34" s="347"/>
      <c r="B34" s="2">
        <v>12</v>
      </c>
      <c r="C34" s="1"/>
      <c r="D34" s="1"/>
      <c r="E34" s="1"/>
      <c r="F34" s="1"/>
      <c r="G34" s="1"/>
      <c r="H34" s="7"/>
      <c r="I34" s="1"/>
      <c r="J34" s="1"/>
      <c r="K34" s="1"/>
    </row>
    <row r="35" spans="1:13" ht="14.25">
      <c r="A35" s="347" t="s">
        <v>0</v>
      </c>
      <c r="B35" s="2">
        <v>1</v>
      </c>
      <c r="C35" s="1"/>
      <c r="D35" s="1"/>
      <c r="E35" s="1"/>
      <c r="F35" s="1"/>
      <c r="G35" s="1"/>
      <c r="H35" s="7"/>
      <c r="I35" s="1"/>
      <c r="J35" s="1"/>
      <c r="K35" s="1"/>
    </row>
    <row r="36" spans="1:13" ht="14.25">
      <c r="A36" s="347"/>
      <c r="B36" s="2">
        <v>2</v>
      </c>
      <c r="C36" s="1"/>
      <c r="D36" s="1"/>
      <c r="E36" s="1"/>
      <c r="F36" s="1"/>
      <c r="G36" s="1"/>
      <c r="H36" s="7"/>
      <c r="I36" s="1"/>
      <c r="J36" s="1"/>
      <c r="K36" s="1"/>
    </row>
    <row r="37" spans="1:13" ht="14.25">
      <c r="A37" s="347"/>
      <c r="B37" s="2">
        <v>3</v>
      </c>
      <c r="C37" s="1"/>
      <c r="D37" s="1"/>
      <c r="E37" s="1"/>
      <c r="F37" s="1"/>
      <c r="G37" s="1"/>
      <c r="H37" s="7"/>
      <c r="I37" s="1"/>
      <c r="J37" s="1"/>
      <c r="K37" s="1"/>
    </row>
    <row r="42" spans="1:13">
      <c r="A42" t="s">
        <v>21</v>
      </c>
    </row>
    <row r="43" spans="1:13">
      <c r="A43" s="347" t="s">
        <v>11</v>
      </c>
      <c r="B43" s="347"/>
      <c r="C43" s="6" t="s">
        <v>20</v>
      </c>
      <c r="D43" s="6" t="s">
        <v>19</v>
      </c>
      <c r="E43" s="6" t="s">
        <v>18</v>
      </c>
      <c r="F43" s="6" t="s">
        <v>17</v>
      </c>
      <c r="G43" s="6" t="s">
        <v>16</v>
      </c>
      <c r="H43" s="6" t="s">
        <v>15</v>
      </c>
      <c r="I43" s="6" t="s">
        <v>14</v>
      </c>
      <c r="J43" s="6" t="s">
        <v>13</v>
      </c>
      <c r="M43" s="3" t="s">
        <v>2</v>
      </c>
    </row>
    <row r="44" spans="1:13" ht="14.25">
      <c r="A44" s="347" t="s">
        <v>1</v>
      </c>
      <c r="B44" s="2">
        <v>4</v>
      </c>
      <c r="C44" s="1"/>
      <c r="D44" s="1"/>
      <c r="E44" s="1"/>
      <c r="F44" s="1"/>
      <c r="G44" s="1"/>
      <c r="H44" s="1"/>
      <c r="I44" s="1"/>
      <c r="J44" s="1"/>
    </row>
    <row r="45" spans="1:13" ht="14.25">
      <c r="A45" s="347"/>
      <c r="B45" s="2">
        <v>5</v>
      </c>
      <c r="C45" s="1"/>
      <c r="D45" s="1"/>
      <c r="E45" s="1"/>
      <c r="F45" s="1"/>
      <c r="G45" s="1"/>
      <c r="H45" s="1"/>
      <c r="I45" s="1"/>
      <c r="J45" s="1"/>
    </row>
    <row r="46" spans="1:13" ht="14.25">
      <c r="A46" s="347"/>
      <c r="B46" s="2">
        <v>6</v>
      </c>
      <c r="C46" s="1"/>
      <c r="D46" s="1"/>
      <c r="E46" s="1"/>
      <c r="F46" s="1"/>
      <c r="G46" s="1"/>
      <c r="H46" s="1"/>
      <c r="I46" s="1"/>
      <c r="J46" s="1"/>
    </row>
    <row r="47" spans="1:13" ht="14.25">
      <c r="A47" s="347"/>
      <c r="B47" s="2">
        <v>7</v>
      </c>
      <c r="C47" s="1"/>
      <c r="D47" s="1"/>
      <c r="E47" s="1"/>
      <c r="F47" s="1"/>
      <c r="G47" s="1"/>
      <c r="H47" s="1"/>
      <c r="I47" s="1"/>
      <c r="J47" s="1"/>
    </row>
    <row r="48" spans="1:13" ht="14.25">
      <c r="A48" s="347"/>
      <c r="B48" s="2">
        <v>8</v>
      </c>
      <c r="C48" s="1"/>
      <c r="D48" s="1"/>
      <c r="E48" s="1"/>
      <c r="F48" s="1"/>
      <c r="G48" s="1"/>
      <c r="H48" s="1"/>
      <c r="I48" s="1"/>
      <c r="J48" s="1"/>
    </row>
    <row r="49" spans="1:13" ht="14.25">
      <c r="A49" s="347"/>
      <c r="B49" s="2">
        <v>9</v>
      </c>
      <c r="C49" s="5"/>
      <c r="D49" s="5"/>
      <c r="E49" s="1"/>
      <c r="F49" s="1"/>
      <c r="G49" s="1"/>
      <c r="H49" s="5"/>
      <c r="I49" s="1"/>
      <c r="J49" s="1"/>
    </row>
    <row r="50" spans="1:13" ht="14.25">
      <c r="A50" s="347"/>
      <c r="B50" s="2">
        <v>10</v>
      </c>
      <c r="C50" s="1"/>
      <c r="D50" s="1"/>
      <c r="E50" s="1"/>
      <c r="F50" s="1"/>
      <c r="G50" s="1"/>
      <c r="H50" s="1"/>
      <c r="I50" s="1"/>
      <c r="J50" s="1"/>
    </row>
    <row r="51" spans="1:13" ht="14.25">
      <c r="A51" s="347"/>
      <c r="B51" s="2">
        <v>11</v>
      </c>
      <c r="C51" s="1"/>
      <c r="D51" s="1"/>
      <c r="E51" s="1"/>
      <c r="F51" s="1"/>
      <c r="G51" s="1"/>
      <c r="H51" s="1"/>
      <c r="I51" s="1"/>
      <c r="J51" s="1"/>
    </row>
    <row r="52" spans="1:13" ht="14.25">
      <c r="A52" s="347"/>
      <c r="B52" s="2">
        <v>12</v>
      </c>
      <c r="C52" s="1"/>
      <c r="D52" s="1"/>
      <c r="E52" s="1"/>
      <c r="F52" s="1"/>
      <c r="G52" s="1"/>
      <c r="H52" s="1"/>
      <c r="I52" s="1"/>
      <c r="J52" s="1"/>
    </row>
    <row r="53" spans="1:13" ht="14.25">
      <c r="A53" s="347" t="s">
        <v>0</v>
      </c>
      <c r="B53" s="2">
        <v>1</v>
      </c>
      <c r="C53" s="1"/>
      <c r="D53" s="1"/>
      <c r="E53" s="1"/>
      <c r="F53" s="1"/>
      <c r="G53" s="1"/>
      <c r="H53" s="1"/>
      <c r="I53" s="1"/>
      <c r="J53" s="1"/>
    </row>
    <row r="54" spans="1:13" ht="14.25">
      <c r="A54" s="347"/>
      <c r="B54" s="2">
        <v>2</v>
      </c>
      <c r="C54" s="1"/>
      <c r="D54" s="1"/>
      <c r="E54" s="1"/>
      <c r="F54" s="1"/>
      <c r="G54" s="1"/>
      <c r="H54" s="1"/>
      <c r="I54" s="1"/>
      <c r="J54" s="1"/>
    </row>
    <row r="55" spans="1:13" ht="14.25">
      <c r="A55" s="347"/>
      <c r="B55" s="2">
        <v>3</v>
      </c>
      <c r="C55" s="1"/>
      <c r="D55" s="1"/>
      <c r="E55" s="1"/>
      <c r="F55" s="1"/>
      <c r="G55" s="1"/>
      <c r="H55" s="1"/>
      <c r="I55" s="1"/>
      <c r="J55" s="1"/>
    </row>
    <row r="60" spans="1:13" ht="16.5" customHeight="1">
      <c r="A60" s="4" t="s">
        <v>12</v>
      </c>
      <c r="B60" s="4"/>
      <c r="C60" s="4"/>
      <c r="D60" s="4"/>
      <c r="E60" s="4"/>
      <c r="F60" s="4"/>
      <c r="G60" s="4"/>
      <c r="H60" s="4"/>
      <c r="I60" s="4"/>
      <c r="J60" s="4"/>
    </row>
    <row r="61" spans="1:13">
      <c r="A61" s="347" t="s">
        <v>11</v>
      </c>
      <c r="B61" s="347"/>
      <c r="C61" s="346" t="s">
        <v>10</v>
      </c>
      <c r="D61" s="346" t="s">
        <v>9</v>
      </c>
      <c r="E61" s="346" t="s">
        <v>8</v>
      </c>
      <c r="F61" s="346" t="s">
        <v>7</v>
      </c>
      <c r="G61" s="346" t="s">
        <v>6</v>
      </c>
      <c r="H61" s="346" t="s">
        <v>5</v>
      </c>
      <c r="I61" s="346" t="s">
        <v>4</v>
      </c>
      <c r="J61" s="346" t="s">
        <v>3</v>
      </c>
      <c r="M61" s="3" t="s">
        <v>2</v>
      </c>
    </row>
    <row r="62" spans="1:13" ht="24.75" customHeight="1">
      <c r="A62" s="347"/>
      <c r="B62" s="347"/>
      <c r="C62" s="346"/>
      <c r="D62" s="346"/>
      <c r="E62" s="346"/>
      <c r="F62" s="346"/>
      <c r="G62" s="346"/>
      <c r="H62" s="346"/>
      <c r="I62" s="346"/>
      <c r="J62" s="346"/>
    </row>
    <row r="63" spans="1:13" ht="14.25">
      <c r="A63" s="347" t="s">
        <v>1</v>
      </c>
      <c r="B63" s="2">
        <v>4</v>
      </c>
      <c r="C63" s="1"/>
      <c r="D63" s="1"/>
      <c r="E63" s="1"/>
      <c r="F63" s="1"/>
      <c r="G63" s="1"/>
      <c r="H63" s="1"/>
      <c r="I63" s="1"/>
      <c r="J63" s="1">
        <f>C63+D63+E63-F63+G63+H63+I63</f>
        <v>0</v>
      </c>
    </row>
    <row r="64" spans="1:13" ht="14.25">
      <c r="A64" s="347"/>
      <c r="B64" s="2">
        <v>5</v>
      </c>
      <c r="C64" s="1"/>
      <c r="D64" s="1"/>
      <c r="E64" s="1"/>
      <c r="F64" s="1"/>
      <c r="G64" s="1"/>
      <c r="H64" s="1"/>
      <c r="I64" s="1"/>
      <c r="J64" s="1"/>
    </row>
    <row r="65" spans="1:10" ht="14.25">
      <c r="A65" s="347"/>
      <c r="B65" s="2">
        <v>6</v>
      </c>
      <c r="C65" s="1"/>
      <c r="D65" s="1"/>
      <c r="E65" s="1"/>
      <c r="F65" s="1"/>
      <c r="G65" s="1"/>
      <c r="H65" s="1"/>
      <c r="I65" s="1"/>
      <c r="J65" s="1"/>
    </row>
    <row r="66" spans="1:10" ht="14.25">
      <c r="A66" s="347"/>
      <c r="B66" s="2">
        <v>7</v>
      </c>
      <c r="C66" s="1"/>
      <c r="D66" s="1"/>
      <c r="E66" s="1"/>
      <c r="F66" s="1"/>
      <c r="G66" s="1"/>
      <c r="H66" s="1"/>
      <c r="I66" s="1"/>
      <c r="J66" s="1"/>
    </row>
    <row r="67" spans="1:10" ht="14.25">
      <c r="A67" s="347"/>
      <c r="B67" s="2">
        <v>8</v>
      </c>
      <c r="C67" s="1"/>
      <c r="D67" s="1"/>
      <c r="E67" s="1"/>
      <c r="F67" s="1"/>
      <c r="G67" s="1"/>
      <c r="H67" s="1"/>
      <c r="I67" s="1"/>
      <c r="J67" s="1"/>
    </row>
    <row r="68" spans="1:10" ht="14.25">
      <c r="A68" s="347"/>
      <c r="B68" s="2">
        <v>9</v>
      </c>
      <c r="C68" s="1"/>
      <c r="D68" s="1"/>
      <c r="E68" s="1"/>
      <c r="F68" s="1"/>
      <c r="G68" s="1"/>
      <c r="H68" s="1"/>
      <c r="I68" s="1"/>
      <c r="J68" s="1"/>
    </row>
    <row r="69" spans="1:10" ht="14.25">
      <c r="A69" s="347"/>
      <c r="B69" s="2">
        <v>10</v>
      </c>
      <c r="C69" s="1"/>
      <c r="D69" s="1"/>
      <c r="E69" s="1"/>
      <c r="F69" s="1"/>
      <c r="G69" s="1"/>
      <c r="H69" s="1"/>
      <c r="I69" s="1"/>
      <c r="J69" s="1"/>
    </row>
    <row r="70" spans="1:10" ht="14.25">
      <c r="A70" s="347"/>
      <c r="B70" s="2">
        <v>11</v>
      </c>
      <c r="C70" s="1"/>
      <c r="D70" s="1"/>
      <c r="E70" s="1"/>
      <c r="F70" s="1"/>
      <c r="G70" s="1"/>
      <c r="H70" s="1"/>
      <c r="I70" s="1"/>
      <c r="J70" s="1"/>
    </row>
    <row r="71" spans="1:10" ht="14.25">
      <c r="A71" s="347"/>
      <c r="B71" s="2">
        <v>12</v>
      </c>
      <c r="C71" s="1"/>
      <c r="D71" s="1"/>
      <c r="E71" s="1"/>
      <c r="F71" s="1"/>
      <c r="G71" s="1"/>
      <c r="H71" s="1"/>
      <c r="I71" s="1"/>
      <c r="J71" s="1"/>
    </row>
    <row r="72" spans="1:10" ht="14.25">
      <c r="A72" s="347" t="s">
        <v>0</v>
      </c>
      <c r="B72" s="2">
        <v>1</v>
      </c>
      <c r="C72" s="1"/>
      <c r="D72" s="1"/>
      <c r="E72" s="1"/>
      <c r="F72" s="1"/>
      <c r="G72" s="1"/>
      <c r="H72" s="1"/>
      <c r="I72" s="1"/>
      <c r="J72" s="1"/>
    </row>
    <row r="73" spans="1:10" ht="14.25">
      <c r="A73" s="347"/>
      <c r="B73" s="2">
        <v>2</v>
      </c>
      <c r="C73" s="1"/>
      <c r="D73" s="1"/>
      <c r="E73" s="1"/>
      <c r="F73" s="1"/>
      <c r="G73" s="1"/>
      <c r="H73" s="1"/>
      <c r="I73" s="1"/>
      <c r="J73" s="1"/>
    </row>
    <row r="74" spans="1:10" ht="14.25">
      <c r="A74" s="347"/>
      <c r="B74" s="2">
        <v>3</v>
      </c>
      <c r="C74" s="1"/>
      <c r="D74" s="1"/>
      <c r="E74" s="1"/>
      <c r="F74" s="1"/>
      <c r="G74" s="1"/>
      <c r="H74" s="1"/>
      <c r="I74" s="1"/>
      <c r="J74" s="1"/>
    </row>
  </sheetData>
  <mergeCells count="24">
    <mergeCell ref="A8:B8"/>
    <mergeCell ref="A9:A17"/>
    <mergeCell ref="A18:A20"/>
    <mergeCell ref="A24:B25"/>
    <mergeCell ref="K24:K25"/>
    <mergeCell ref="I24:I25"/>
    <mergeCell ref="A72:A74"/>
    <mergeCell ref="A53:A55"/>
    <mergeCell ref="A61:B62"/>
    <mergeCell ref="C61:C62"/>
    <mergeCell ref="D61:D62"/>
    <mergeCell ref="J61:J62"/>
    <mergeCell ref="A63:A71"/>
    <mergeCell ref="E61:E62"/>
    <mergeCell ref="F61:F62"/>
    <mergeCell ref="C24:H24"/>
    <mergeCell ref="J24:J25"/>
    <mergeCell ref="G61:G62"/>
    <mergeCell ref="H61:H62"/>
    <mergeCell ref="I61:I62"/>
    <mergeCell ref="A44:A52"/>
    <mergeCell ref="A26:A34"/>
    <mergeCell ref="A35:A37"/>
    <mergeCell ref="A43:B4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3"/>
  <sheetViews>
    <sheetView workbookViewId="0">
      <selection activeCell="I64" sqref="I64"/>
    </sheetView>
  </sheetViews>
  <sheetFormatPr defaultRowHeight="13.5"/>
  <sheetData>
    <row r="1" spans="1:10">
      <c r="A1" t="s">
        <v>74</v>
      </c>
      <c r="I1" t="s">
        <v>45</v>
      </c>
      <c r="J1" t="s">
        <v>44</v>
      </c>
    </row>
    <row r="2" spans="1:10">
      <c r="A2" s="13" t="s">
        <v>43</v>
      </c>
      <c r="B2" s="12"/>
      <c r="C2" s="13" t="s">
        <v>862</v>
      </c>
      <c r="D2" s="12"/>
      <c r="E2" s="13" t="s">
        <v>41</v>
      </c>
      <c r="F2" s="12"/>
      <c r="I2" s="3" t="s">
        <v>33</v>
      </c>
    </row>
    <row r="8" spans="1:10">
      <c r="A8" t="s">
        <v>73</v>
      </c>
    </row>
    <row r="9" spans="1:10" ht="13.5" customHeight="1">
      <c r="A9" s="353" t="s">
        <v>72</v>
      </c>
      <c r="B9" s="2" t="s">
        <v>71</v>
      </c>
      <c r="C9" s="6" t="s">
        <v>70</v>
      </c>
      <c r="D9" s="6" t="s">
        <v>69</v>
      </c>
      <c r="E9" s="6" t="s">
        <v>68</v>
      </c>
      <c r="F9" s="6" t="s">
        <v>67</v>
      </c>
      <c r="I9" s="3" t="s">
        <v>54</v>
      </c>
    </row>
    <row r="10" spans="1:10" ht="14.25">
      <c r="A10" s="354"/>
      <c r="B10" s="2" t="s">
        <v>66</v>
      </c>
      <c r="C10" s="1"/>
      <c r="D10" s="1"/>
      <c r="E10" s="1"/>
      <c r="F10" s="1"/>
    </row>
    <row r="11" spans="1:10" ht="14.25">
      <c r="A11" s="354"/>
      <c r="B11" s="2" t="s">
        <v>65</v>
      </c>
      <c r="C11" s="1"/>
      <c r="D11" s="1"/>
      <c r="E11" s="1"/>
      <c r="F11" s="1"/>
    </row>
    <row r="12" spans="1:10" ht="14.25">
      <c r="A12" s="354"/>
      <c r="B12" s="2" t="s">
        <v>64</v>
      </c>
      <c r="C12" s="1"/>
      <c r="D12" s="1"/>
      <c r="E12" s="1"/>
      <c r="F12" s="1"/>
    </row>
    <row r="13" spans="1:10" ht="14.25">
      <c r="A13" s="355"/>
      <c r="B13" s="2" t="s">
        <v>13</v>
      </c>
      <c r="C13" s="1"/>
      <c r="D13" s="1"/>
      <c r="E13" s="1"/>
      <c r="F13" s="1"/>
    </row>
    <row r="17" spans="1:11">
      <c r="A17" s="4" t="s">
        <v>63</v>
      </c>
      <c r="B17" s="4"/>
      <c r="C17" s="4"/>
      <c r="D17" s="4"/>
      <c r="E17" s="4"/>
      <c r="F17" s="4"/>
      <c r="G17" s="4"/>
      <c r="H17" s="4"/>
      <c r="I17" s="4"/>
    </row>
    <row r="18" spans="1:11">
      <c r="A18" s="356" t="s">
        <v>11</v>
      </c>
      <c r="B18" s="356"/>
      <c r="C18" s="109" t="s">
        <v>39</v>
      </c>
      <c r="D18" s="109" t="s">
        <v>38</v>
      </c>
      <c r="E18" s="109" t="s">
        <v>37</v>
      </c>
      <c r="F18" s="109" t="s">
        <v>36</v>
      </c>
      <c r="G18" s="109" t="s">
        <v>35</v>
      </c>
      <c r="H18" s="109" t="s">
        <v>34</v>
      </c>
      <c r="I18" s="109" t="s">
        <v>13</v>
      </c>
      <c r="K18" s="3" t="s">
        <v>54</v>
      </c>
    </row>
    <row r="19" spans="1:11" ht="14.25">
      <c r="A19" s="356" t="s">
        <v>861</v>
      </c>
      <c r="B19" s="24">
        <v>4</v>
      </c>
      <c r="C19" s="110"/>
      <c r="D19" s="110"/>
      <c r="E19" s="110"/>
      <c r="F19" s="110"/>
      <c r="G19" s="110"/>
      <c r="H19" s="110"/>
      <c r="I19" s="110"/>
    </row>
    <row r="20" spans="1:11" ht="14.25">
      <c r="A20" s="356"/>
      <c r="B20" s="24">
        <v>5</v>
      </c>
      <c r="C20" s="110"/>
      <c r="D20" s="110"/>
      <c r="E20" s="110"/>
      <c r="F20" s="110"/>
      <c r="G20" s="110"/>
      <c r="H20" s="110"/>
      <c r="I20" s="110"/>
    </row>
    <row r="21" spans="1:11" ht="14.25">
      <c r="A21" s="356"/>
      <c r="B21" s="24">
        <v>6</v>
      </c>
      <c r="C21" s="110"/>
      <c r="D21" s="110"/>
      <c r="E21" s="110"/>
      <c r="F21" s="110"/>
      <c r="G21" s="110"/>
      <c r="H21" s="110"/>
      <c r="I21" s="110"/>
    </row>
    <row r="22" spans="1:11" ht="14.25">
      <c r="A22" s="356"/>
      <c r="B22" s="24">
        <v>7</v>
      </c>
      <c r="C22" s="110"/>
      <c r="D22" s="110"/>
      <c r="E22" s="110"/>
      <c r="F22" s="110"/>
      <c r="G22" s="110"/>
      <c r="H22" s="110"/>
      <c r="I22" s="110"/>
    </row>
    <row r="23" spans="1:11" ht="14.25">
      <c r="A23" s="356"/>
      <c r="B23" s="24">
        <v>8</v>
      </c>
      <c r="C23" s="110"/>
      <c r="D23" s="110"/>
      <c r="E23" s="110"/>
      <c r="F23" s="110"/>
      <c r="G23" s="110"/>
      <c r="H23" s="110"/>
      <c r="I23" s="110"/>
    </row>
    <row r="24" spans="1:11" ht="14.25">
      <c r="A24" s="356"/>
      <c r="B24" s="24">
        <v>9</v>
      </c>
      <c r="C24" s="110"/>
      <c r="D24" s="110"/>
      <c r="E24" s="110"/>
      <c r="F24" s="110"/>
      <c r="G24" s="110"/>
      <c r="H24" s="110"/>
      <c r="I24" s="110"/>
    </row>
    <row r="25" spans="1:11" ht="14.25">
      <c r="A25" s="356"/>
      <c r="B25" s="24">
        <v>10</v>
      </c>
      <c r="C25" s="110"/>
      <c r="D25" s="110"/>
      <c r="E25" s="110"/>
      <c r="F25" s="110"/>
      <c r="G25" s="110"/>
      <c r="H25" s="110"/>
      <c r="I25" s="110"/>
    </row>
    <row r="26" spans="1:11" ht="14.25">
      <c r="A26" s="356"/>
      <c r="B26" s="24">
        <v>11</v>
      </c>
      <c r="C26" s="110"/>
      <c r="D26" s="110"/>
      <c r="E26" s="110"/>
      <c r="F26" s="110"/>
      <c r="G26" s="110"/>
      <c r="H26" s="110"/>
      <c r="I26" s="110"/>
    </row>
    <row r="27" spans="1:11" ht="14.25">
      <c r="A27" s="356"/>
      <c r="B27" s="24">
        <v>12</v>
      </c>
      <c r="C27" s="110"/>
      <c r="D27" s="110"/>
      <c r="E27" s="110"/>
      <c r="F27" s="110"/>
      <c r="G27" s="110"/>
      <c r="H27" s="110"/>
      <c r="I27" s="110"/>
    </row>
    <row r="28" spans="1:11" ht="14.25">
      <c r="A28" s="356" t="s">
        <v>0</v>
      </c>
      <c r="B28" s="24">
        <v>1</v>
      </c>
      <c r="C28" s="110"/>
      <c r="D28" s="110"/>
      <c r="E28" s="110"/>
      <c r="F28" s="110"/>
      <c r="G28" s="110"/>
      <c r="H28" s="110"/>
      <c r="I28" s="110"/>
    </row>
    <row r="29" spans="1:11" ht="14.25">
      <c r="A29" s="356"/>
      <c r="B29" s="24">
        <v>2</v>
      </c>
      <c r="C29" s="110"/>
      <c r="D29" s="110"/>
      <c r="E29" s="110"/>
      <c r="F29" s="110"/>
      <c r="G29" s="110"/>
      <c r="H29" s="110"/>
      <c r="I29" s="110"/>
    </row>
    <row r="30" spans="1:11" ht="14.25">
      <c r="A30" s="356"/>
      <c r="B30" s="24">
        <v>3</v>
      </c>
      <c r="C30" s="110"/>
      <c r="D30" s="110"/>
      <c r="E30" s="110"/>
      <c r="F30" s="110"/>
      <c r="G30" s="110"/>
      <c r="H30" s="110"/>
      <c r="I30" s="110"/>
    </row>
    <row r="33" spans="1:13">
      <c r="A33" s="18" t="s">
        <v>62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</row>
    <row r="34" spans="1:13" ht="36">
      <c r="A34" s="347" t="s">
        <v>11</v>
      </c>
      <c r="B34" s="347"/>
      <c r="C34" s="2" t="s">
        <v>52</v>
      </c>
      <c r="D34" s="2" t="s">
        <v>61</v>
      </c>
      <c r="E34" s="2" t="s">
        <v>60</v>
      </c>
      <c r="F34" s="2" t="s">
        <v>59</v>
      </c>
      <c r="G34" s="2" t="s">
        <v>58</v>
      </c>
      <c r="H34" s="2" t="s">
        <v>57</v>
      </c>
      <c r="I34" s="2" t="s">
        <v>56</v>
      </c>
      <c r="J34" s="2" t="s">
        <v>55</v>
      </c>
      <c r="K34" s="2" t="s">
        <v>13</v>
      </c>
      <c r="M34" s="3" t="s">
        <v>54</v>
      </c>
    </row>
    <row r="35" spans="1:13" ht="14.25">
      <c r="A35" s="347" t="s">
        <v>1</v>
      </c>
      <c r="B35" s="2">
        <v>4</v>
      </c>
      <c r="C35" s="1"/>
      <c r="D35" s="1"/>
      <c r="E35" s="1"/>
      <c r="F35" s="1"/>
      <c r="G35" s="1"/>
      <c r="H35" s="1"/>
      <c r="I35" s="1"/>
      <c r="J35" s="1"/>
      <c r="K35" s="1">
        <f>C35+D35+E35+F35+G35+H35-I35+J35</f>
        <v>0</v>
      </c>
    </row>
    <row r="36" spans="1:13" ht="14.25">
      <c r="A36" s="347"/>
      <c r="B36" s="2">
        <v>5</v>
      </c>
      <c r="C36" s="1"/>
      <c r="D36" s="1"/>
      <c r="E36" s="1"/>
      <c r="F36" s="1"/>
      <c r="G36" s="1"/>
      <c r="H36" s="1"/>
      <c r="I36" s="1"/>
      <c r="J36" s="1"/>
      <c r="K36" s="1"/>
    </row>
    <row r="37" spans="1:13" ht="14.25">
      <c r="A37" s="347"/>
      <c r="B37" s="2">
        <v>6</v>
      </c>
      <c r="C37" s="1"/>
      <c r="D37" s="1"/>
      <c r="E37" s="1"/>
      <c r="F37" s="1"/>
      <c r="G37" s="1"/>
      <c r="H37" s="1"/>
      <c r="I37" s="1"/>
      <c r="J37" s="1"/>
      <c r="K37" s="1"/>
    </row>
    <row r="38" spans="1:13" ht="14.25">
      <c r="A38" s="347"/>
      <c r="B38" s="2">
        <v>7</v>
      </c>
      <c r="C38" s="1"/>
      <c r="D38" s="1"/>
      <c r="E38" s="1"/>
      <c r="F38" s="1"/>
      <c r="G38" s="1"/>
      <c r="H38" s="1"/>
      <c r="I38" s="1"/>
      <c r="J38" s="1"/>
      <c r="K38" s="1"/>
    </row>
    <row r="39" spans="1:13" ht="15">
      <c r="A39" s="347"/>
      <c r="B39" s="2">
        <v>8</v>
      </c>
      <c r="C39" s="17"/>
      <c r="D39" s="1"/>
      <c r="E39" s="1"/>
      <c r="F39" s="1"/>
      <c r="G39" s="1"/>
      <c r="H39" s="1"/>
      <c r="I39" s="1"/>
      <c r="J39" s="1"/>
      <c r="K39" s="1"/>
    </row>
    <row r="40" spans="1:13" ht="14.25">
      <c r="A40" s="347"/>
      <c r="B40" s="2">
        <v>9</v>
      </c>
      <c r="C40" s="1"/>
      <c r="D40" s="1"/>
      <c r="E40" s="1"/>
      <c r="F40" s="5"/>
      <c r="G40" s="1"/>
      <c r="H40" s="1"/>
      <c r="I40" s="5"/>
      <c r="J40" s="1"/>
      <c r="K40" s="1"/>
    </row>
    <row r="41" spans="1:13" ht="14.25">
      <c r="A41" s="347"/>
      <c r="B41" s="2">
        <v>10</v>
      </c>
      <c r="C41" s="1"/>
      <c r="D41" s="1"/>
      <c r="E41" s="1"/>
      <c r="F41" s="1"/>
      <c r="G41" s="1"/>
      <c r="H41" s="1"/>
      <c r="I41" s="1"/>
      <c r="J41" s="1"/>
      <c r="K41" s="1"/>
    </row>
    <row r="42" spans="1:13" ht="14.25">
      <c r="A42" s="347"/>
      <c r="B42" s="2">
        <v>11</v>
      </c>
      <c r="C42" s="5"/>
      <c r="D42" s="5"/>
      <c r="E42" s="1"/>
      <c r="F42" s="1"/>
      <c r="G42" s="1"/>
      <c r="H42" s="1"/>
      <c r="I42" s="1"/>
      <c r="J42" s="1"/>
      <c r="K42" s="1"/>
    </row>
    <row r="43" spans="1:13" ht="14.25">
      <c r="A43" s="347"/>
      <c r="B43" s="2">
        <v>12</v>
      </c>
      <c r="C43" s="5"/>
      <c r="D43" s="1"/>
      <c r="E43" s="1"/>
      <c r="F43" s="1"/>
      <c r="G43" s="1"/>
      <c r="H43" s="1"/>
      <c r="I43" s="1"/>
      <c r="J43" s="1"/>
      <c r="K43" s="1"/>
    </row>
    <row r="44" spans="1:13" ht="14.25">
      <c r="A44" s="347" t="s">
        <v>0</v>
      </c>
      <c r="B44" s="2">
        <v>1</v>
      </c>
      <c r="C44" s="1"/>
      <c r="D44" s="1"/>
      <c r="E44" s="1"/>
      <c r="F44" s="1"/>
      <c r="G44" s="1"/>
      <c r="H44" s="1"/>
      <c r="I44" s="1"/>
      <c r="J44" s="1"/>
      <c r="K44" s="1"/>
    </row>
    <row r="45" spans="1:13" ht="14.25">
      <c r="A45" s="347"/>
      <c r="B45" s="2">
        <v>2</v>
      </c>
      <c r="C45" s="1"/>
      <c r="D45" s="1"/>
      <c r="E45" s="1"/>
      <c r="F45" s="5"/>
      <c r="G45" s="1"/>
      <c r="H45" s="1"/>
      <c r="I45" s="5"/>
      <c r="J45" s="5"/>
      <c r="K45" s="1"/>
    </row>
    <row r="46" spans="1:13" ht="14.25">
      <c r="A46" s="347"/>
      <c r="B46" s="2">
        <v>3</v>
      </c>
      <c r="C46" s="1"/>
      <c r="D46" s="1"/>
      <c r="E46" s="1"/>
      <c r="F46" s="5"/>
      <c r="G46" s="1"/>
      <c r="H46" s="1"/>
      <c r="I46" s="5"/>
      <c r="J46" s="5"/>
      <c r="K46" s="1"/>
    </row>
    <row r="49" spans="1:11">
      <c r="A49" t="s">
        <v>53</v>
      </c>
    </row>
    <row r="50" spans="1:11" ht="24">
      <c r="A50" s="350" t="s">
        <v>11</v>
      </c>
      <c r="B50" s="350"/>
      <c r="C50" s="10" t="s">
        <v>52</v>
      </c>
      <c r="D50" s="10" t="s">
        <v>51</v>
      </c>
      <c r="E50" s="10" t="s">
        <v>50</v>
      </c>
      <c r="F50" s="10" t="s">
        <v>49</v>
      </c>
      <c r="G50" s="10" t="s">
        <v>48</v>
      </c>
      <c r="H50" s="10" t="s">
        <v>13</v>
      </c>
      <c r="K50" s="16" t="s">
        <v>47</v>
      </c>
    </row>
    <row r="51" spans="1:11">
      <c r="A51" s="357" t="s">
        <v>858</v>
      </c>
      <c r="B51" s="358"/>
      <c r="C51" s="10"/>
      <c r="D51" s="10"/>
      <c r="E51" s="10"/>
      <c r="F51" s="10"/>
      <c r="G51" s="10"/>
      <c r="H51" s="10"/>
    </row>
    <row r="52" spans="1:11" ht="14.25">
      <c r="A52" s="350" t="s">
        <v>1</v>
      </c>
      <c r="B52" s="10">
        <v>4</v>
      </c>
      <c r="C52" s="9"/>
      <c r="D52" s="9"/>
      <c r="E52" s="9"/>
      <c r="F52" s="9"/>
      <c r="G52" s="9"/>
      <c r="H52" s="9"/>
    </row>
    <row r="53" spans="1:11" ht="14.25">
      <c r="A53" s="350"/>
      <c r="B53" s="10">
        <v>5</v>
      </c>
      <c r="C53" s="9"/>
      <c r="D53" s="9"/>
      <c r="E53" s="9"/>
      <c r="F53" s="9"/>
      <c r="G53" s="9"/>
      <c r="H53" s="9"/>
    </row>
    <row r="54" spans="1:11" ht="14.25">
      <c r="A54" s="350"/>
      <c r="B54" s="10">
        <v>6</v>
      </c>
      <c r="C54" s="9"/>
      <c r="D54" s="9"/>
      <c r="E54" s="9"/>
      <c r="F54" s="9"/>
      <c r="G54" s="9"/>
      <c r="H54" s="9"/>
    </row>
    <row r="55" spans="1:11" ht="14.25">
      <c r="A55" s="350"/>
      <c r="B55" s="10">
        <v>7</v>
      </c>
      <c r="C55" s="9"/>
      <c r="D55" s="9"/>
      <c r="E55" s="9"/>
      <c r="F55" s="9"/>
      <c r="G55" s="9"/>
      <c r="H55" s="9"/>
    </row>
    <row r="56" spans="1:11" ht="15">
      <c r="A56" s="350"/>
      <c r="B56" s="10">
        <v>8</v>
      </c>
      <c r="C56" s="15"/>
      <c r="D56" s="9"/>
      <c r="E56" s="9"/>
      <c r="F56" s="9"/>
      <c r="G56" s="9"/>
      <c r="H56" s="9"/>
    </row>
    <row r="57" spans="1:11" ht="14.25">
      <c r="A57" s="350"/>
      <c r="B57" s="10">
        <v>9</v>
      </c>
      <c r="C57" s="9"/>
      <c r="D57" s="14"/>
      <c r="E57" s="9"/>
      <c r="F57" s="9"/>
      <c r="G57" s="14"/>
      <c r="H57" s="9"/>
    </row>
    <row r="58" spans="1:11" ht="14.25">
      <c r="A58" s="350"/>
      <c r="B58" s="10">
        <v>10</v>
      </c>
      <c r="C58" s="9"/>
      <c r="D58" s="9"/>
      <c r="E58" s="9"/>
      <c r="F58" s="9"/>
      <c r="G58" s="9"/>
      <c r="H58" s="9"/>
    </row>
    <row r="59" spans="1:11" ht="14.25">
      <c r="A59" s="350"/>
      <c r="B59" s="10">
        <v>11</v>
      </c>
      <c r="C59" s="14"/>
      <c r="D59" s="9"/>
      <c r="E59" s="9"/>
      <c r="F59" s="9"/>
      <c r="G59" s="9"/>
      <c r="H59" s="9"/>
    </row>
    <row r="60" spans="1:11" ht="14.25">
      <c r="A60" s="350"/>
      <c r="B60" s="10">
        <v>12</v>
      </c>
      <c r="C60" s="14"/>
      <c r="D60" s="9"/>
      <c r="E60" s="9"/>
      <c r="F60" s="9"/>
      <c r="G60" s="9"/>
      <c r="H60" s="9"/>
    </row>
    <row r="61" spans="1:11" ht="14.25">
      <c r="A61" s="350" t="s">
        <v>0</v>
      </c>
      <c r="B61" s="10">
        <v>1</v>
      </c>
      <c r="C61" s="9"/>
      <c r="D61" s="9"/>
      <c r="E61" s="9"/>
      <c r="F61" s="9"/>
      <c r="G61" s="9"/>
      <c r="H61" s="9"/>
    </row>
    <row r="62" spans="1:11" ht="14.25">
      <c r="A62" s="350"/>
      <c r="B62" s="10">
        <v>2</v>
      </c>
      <c r="C62" s="9"/>
      <c r="D62" s="14"/>
      <c r="E62" s="9"/>
      <c r="F62" s="9"/>
      <c r="G62" s="14"/>
      <c r="H62" s="9"/>
    </row>
    <row r="63" spans="1:11" ht="14.25">
      <c r="A63" s="350"/>
      <c r="B63" s="10">
        <v>3</v>
      </c>
      <c r="C63" s="9"/>
      <c r="D63" s="14"/>
      <c r="E63" s="9"/>
      <c r="F63" s="9"/>
      <c r="G63" s="14"/>
      <c r="H63" s="9"/>
    </row>
  </sheetData>
  <mergeCells count="11">
    <mergeCell ref="A52:A60"/>
    <mergeCell ref="A61:A63"/>
    <mergeCell ref="A9:A13"/>
    <mergeCell ref="A18:B18"/>
    <mergeCell ref="A19:A27"/>
    <mergeCell ref="A28:A30"/>
    <mergeCell ref="A34:B34"/>
    <mergeCell ref="A35:A43"/>
    <mergeCell ref="A44:A46"/>
    <mergeCell ref="A50:B50"/>
    <mergeCell ref="A51:B51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2"/>
  <sheetViews>
    <sheetView topLeftCell="A49" workbookViewId="0">
      <selection activeCell="O76" sqref="O76"/>
    </sheetView>
  </sheetViews>
  <sheetFormatPr defaultRowHeight="13.5"/>
  <cols>
    <col min="1" max="1" width="38.875" customWidth="1"/>
    <col min="15" max="15" width="22" customWidth="1"/>
  </cols>
  <sheetData>
    <row r="1" spans="1:15" ht="27">
      <c r="A1" s="32" t="s">
        <v>863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3" spans="1:15">
      <c r="A3" s="359" t="s">
        <v>101</v>
      </c>
      <c r="B3" s="361" t="s">
        <v>1</v>
      </c>
      <c r="C3" s="361"/>
      <c r="D3" s="361"/>
      <c r="E3" s="361"/>
      <c r="F3" s="361"/>
      <c r="G3" s="361"/>
      <c r="H3" s="361"/>
      <c r="I3" s="361"/>
      <c r="J3" s="361"/>
      <c r="K3" s="361" t="s">
        <v>0</v>
      </c>
      <c r="L3" s="361"/>
      <c r="M3" s="361"/>
    </row>
    <row r="4" spans="1:15">
      <c r="A4" s="359"/>
      <c r="B4" s="28" t="s">
        <v>99</v>
      </c>
      <c r="C4" s="28" t="s">
        <v>98</v>
      </c>
      <c r="D4" s="28" t="s">
        <v>97</v>
      </c>
      <c r="E4" s="28" t="s">
        <v>96</v>
      </c>
      <c r="F4" s="28" t="s">
        <v>95</v>
      </c>
      <c r="G4" s="28" t="s">
        <v>94</v>
      </c>
      <c r="H4" s="28" t="s">
        <v>93</v>
      </c>
      <c r="I4" s="28" t="s">
        <v>92</v>
      </c>
      <c r="J4" s="28" t="s">
        <v>91</v>
      </c>
      <c r="K4" s="28" t="s">
        <v>90</v>
      </c>
      <c r="L4" s="28" t="s">
        <v>89</v>
      </c>
      <c r="M4" s="28" t="s">
        <v>88</v>
      </c>
    </row>
    <row r="5" spans="1:15">
      <c r="A5" s="22" t="s">
        <v>898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O5" s="3" t="s">
        <v>127</v>
      </c>
    </row>
    <row r="6" spans="1:15">
      <c r="A6" s="317" t="s">
        <v>899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5">
      <c r="A7" s="317" t="s">
        <v>900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5">
      <c r="A8" s="317" t="s">
        <v>901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</row>
    <row r="9" spans="1:15">
      <c r="A9" s="318" t="s">
        <v>902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15">
      <c r="A10" s="317" t="s">
        <v>899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</row>
    <row r="11" spans="1:15">
      <c r="A11" s="317" t="s">
        <v>900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15">
      <c r="A12" s="317" t="s">
        <v>901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1:15">
      <c r="A13" s="22" t="s">
        <v>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5">
      <c r="A14" s="22" t="s">
        <v>103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</row>
    <row r="15" spans="1:15">
      <c r="A15" s="319" t="s">
        <v>903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  <row r="16" spans="1:15" ht="29.25" customHeight="1">
      <c r="A16" s="319" t="s">
        <v>904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</row>
    <row r="17" spans="1:15">
      <c r="A17" s="319" t="s">
        <v>905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</row>
    <row r="18" spans="1:15">
      <c r="A18" s="319" t="s">
        <v>906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15">
      <c r="A19" s="319" t="s">
        <v>907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</row>
    <row r="20" spans="1:15">
      <c r="A20" s="319" t="s">
        <v>908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</row>
    <row r="21" spans="1:15">
      <c r="A21" s="319" t="s">
        <v>909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</row>
    <row r="22" spans="1:15">
      <c r="A22" s="319" t="s">
        <v>910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5">
      <c r="A23" s="319" t="s">
        <v>911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5">
      <c r="A24" s="319" t="s">
        <v>912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</row>
    <row r="25" spans="1:15">
      <c r="A25" s="319" t="s">
        <v>913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</row>
    <row r="26" spans="1:15">
      <c r="A26" s="22" t="s">
        <v>55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</row>
    <row r="27" spans="1:15">
      <c r="A27" s="21" t="s">
        <v>102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29" spans="1:15">
      <c r="O29" s="3" t="s">
        <v>127</v>
      </c>
    </row>
    <row r="30" spans="1:15">
      <c r="A30" s="359" t="s">
        <v>101</v>
      </c>
      <c r="B30" s="361" t="s">
        <v>1</v>
      </c>
      <c r="C30" s="361"/>
      <c r="D30" s="361"/>
      <c r="E30" s="361"/>
      <c r="F30" s="361"/>
      <c r="G30" s="361"/>
      <c r="H30" s="361"/>
      <c r="I30" s="361"/>
      <c r="J30" s="361"/>
      <c r="K30" s="361" t="s">
        <v>0</v>
      </c>
      <c r="L30" s="361"/>
      <c r="M30" s="361"/>
    </row>
    <row r="31" spans="1:15">
      <c r="A31" s="359"/>
      <c r="B31" s="28" t="s">
        <v>99</v>
      </c>
      <c r="C31" s="28" t="s">
        <v>98</v>
      </c>
      <c r="D31" s="28" t="s">
        <v>97</v>
      </c>
      <c r="E31" s="28" t="s">
        <v>96</v>
      </c>
      <c r="F31" s="28" t="s">
        <v>95</v>
      </c>
      <c r="G31" s="28" t="s">
        <v>94</v>
      </c>
      <c r="H31" s="28" t="s">
        <v>93</v>
      </c>
      <c r="I31" s="28" t="s">
        <v>92</v>
      </c>
      <c r="J31" s="28" t="s">
        <v>91</v>
      </c>
      <c r="K31" s="28" t="s">
        <v>90</v>
      </c>
      <c r="L31" s="28" t="s">
        <v>89</v>
      </c>
      <c r="M31" s="28" t="s">
        <v>88</v>
      </c>
    </row>
    <row r="32" spans="1:15">
      <c r="A32" s="26" t="s">
        <v>147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  <row r="33" spans="1:13">
      <c r="A33" s="10" t="s">
        <v>146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</row>
    <row r="34" spans="1:13">
      <c r="A34" s="27" t="s">
        <v>145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</row>
    <row r="35" spans="1:13">
      <c r="A35" s="27" t="s">
        <v>144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</row>
    <row r="36" spans="1:13">
      <c r="A36" s="27" t="s">
        <v>143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</row>
    <row r="37" spans="1:13">
      <c r="A37" s="27" t="s">
        <v>142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</row>
    <row r="38" spans="1:13">
      <c r="A38" s="27" t="s">
        <v>141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>
      <c r="A39" s="27" t="s">
        <v>140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</row>
    <row r="40" spans="1:13">
      <c r="A40" s="26" t="s">
        <v>139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</row>
    <row r="41" spans="1:13">
      <c r="A41" s="10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</row>
    <row r="42" spans="1:13">
      <c r="A42" s="27" t="s">
        <v>137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</row>
    <row r="43" spans="1:13">
      <c r="A43" s="27" t="s">
        <v>136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</row>
    <row r="44" spans="1:13">
      <c r="A44" s="27" t="s">
        <v>135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</row>
    <row r="45" spans="1:13">
      <c r="A45" s="10" t="s">
        <v>134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</row>
    <row r="46" spans="1:13">
      <c r="A46" s="26" t="s">
        <v>133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</row>
    <row r="47" spans="1:13">
      <c r="A47" s="10" t="s">
        <v>132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</row>
    <row r="48" spans="1:13">
      <c r="A48" s="30" t="s">
        <v>131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</row>
    <row r="49" spans="1:15">
      <c r="A49" s="30" t="s">
        <v>130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</row>
    <row r="50" spans="1:15">
      <c r="A50" s="30" t="s">
        <v>129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</row>
    <row r="51" spans="1:15">
      <c r="A51" s="29" t="s">
        <v>128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O51" s="3" t="s">
        <v>859</v>
      </c>
    </row>
    <row r="54" spans="1:15">
      <c r="A54" s="359" t="s">
        <v>101</v>
      </c>
      <c r="B54" s="361" t="s">
        <v>1</v>
      </c>
      <c r="C54" s="361"/>
      <c r="D54" s="361"/>
      <c r="E54" s="361"/>
      <c r="F54" s="361"/>
      <c r="G54" s="361"/>
      <c r="H54" s="361"/>
      <c r="I54" s="361"/>
      <c r="J54" s="361"/>
      <c r="K54" s="361" t="s">
        <v>0</v>
      </c>
      <c r="L54" s="361"/>
      <c r="M54" s="361"/>
    </row>
    <row r="55" spans="1:15">
      <c r="A55" s="359"/>
      <c r="B55" s="28" t="s">
        <v>99</v>
      </c>
      <c r="C55" s="28" t="s">
        <v>98</v>
      </c>
      <c r="D55" s="28" t="s">
        <v>97</v>
      </c>
      <c r="E55" s="28" t="s">
        <v>96</v>
      </c>
      <c r="F55" s="28" t="s">
        <v>95</v>
      </c>
      <c r="G55" s="28" t="s">
        <v>94</v>
      </c>
      <c r="H55" s="28" t="s">
        <v>93</v>
      </c>
      <c r="I55" s="28" t="s">
        <v>92</v>
      </c>
      <c r="J55" s="28" t="s">
        <v>91</v>
      </c>
      <c r="K55" s="28" t="s">
        <v>90</v>
      </c>
      <c r="L55" s="28" t="s">
        <v>89</v>
      </c>
      <c r="M55" s="28" t="s">
        <v>88</v>
      </c>
    </row>
    <row r="56" spans="1:15">
      <c r="A56" s="26" t="s">
        <v>126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</row>
    <row r="57" spans="1:15">
      <c r="A57" s="10" t="s">
        <v>125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O57" s="3" t="s">
        <v>100</v>
      </c>
    </row>
    <row r="58" spans="1:15">
      <c r="A58" s="27" t="s">
        <v>124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</row>
    <row r="59" spans="1:15">
      <c r="A59" s="10" t="s">
        <v>123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</row>
    <row r="60" spans="1:15">
      <c r="A60" s="10" t="s">
        <v>122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</row>
    <row r="61" spans="1:15">
      <c r="A61" s="26" t="s">
        <v>121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</row>
    <row r="62" spans="1:15">
      <c r="A62" s="10" t="s">
        <v>120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</row>
    <row r="63" spans="1:15">
      <c r="A63" s="10" t="s">
        <v>119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</row>
    <row r="64" spans="1:15">
      <c r="A64" s="10" t="s">
        <v>118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</row>
    <row r="65" spans="1:15">
      <c r="A65" s="10" t="s">
        <v>117</v>
      </c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</row>
    <row r="66" spans="1:15">
      <c r="A66" s="10" t="s">
        <v>116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</row>
    <row r="67" spans="1:15">
      <c r="A67" s="26" t="s">
        <v>115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O67" s="3" t="s">
        <v>100</v>
      </c>
    </row>
    <row r="68" spans="1:15">
      <c r="A68" s="11" t="s">
        <v>114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</row>
    <row r="69" spans="1:15">
      <c r="A69" s="10" t="s">
        <v>113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</row>
    <row r="70" spans="1:15">
      <c r="A70" s="10" t="s">
        <v>112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  <row r="71" spans="1:15">
      <c r="A71" s="10" t="s">
        <v>111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</row>
    <row r="72" spans="1:15">
      <c r="A72" s="10" t="s">
        <v>110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</row>
    <row r="75" spans="1:15">
      <c r="A75" s="362" t="s">
        <v>101</v>
      </c>
      <c r="B75" s="356" t="s">
        <v>1</v>
      </c>
      <c r="C75" s="356"/>
      <c r="D75" s="356"/>
      <c r="E75" s="356"/>
      <c r="F75" s="356"/>
      <c r="G75" s="356"/>
      <c r="H75" s="356"/>
      <c r="I75" s="356"/>
      <c r="J75" s="356"/>
      <c r="K75" s="356" t="s">
        <v>0</v>
      </c>
      <c r="L75" s="356"/>
      <c r="M75" s="356"/>
    </row>
    <row r="76" spans="1:15">
      <c r="A76" s="362"/>
      <c r="B76" s="24" t="s">
        <v>99</v>
      </c>
      <c r="C76" s="24" t="s">
        <v>98</v>
      </c>
      <c r="D76" s="24" t="s">
        <v>97</v>
      </c>
      <c r="E76" s="24" t="s">
        <v>96</v>
      </c>
      <c r="F76" s="24" t="s">
        <v>95</v>
      </c>
      <c r="G76" s="24" t="s">
        <v>94</v>
      </c>
      <c r="H76" s="24" t="s">
        <v>93</v>
      </c>
      <c r="I76" s="24" t="s">
        <v>92</v>
      </c>
      <c r="J76" s="24" t="s">
        <v>91</v>
      </c>
      <c r="K76" s="24" t="s">
        <v>90</v>
      </c>
      <c r="L76" s="24" t="s">
        <v>89</v>
      </c>
      <c r="M76" s="24" t="s">
        <v>88</v>
      </c>
      <c r="O76" s="322" t="s">
        <v>929</v>
      </c>
    </row>
    <row r="77" spans="1:15">
      <c r="A77" s="288" t="s">
        <v>109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5">
      <c r="A78" s="288" t="s">
        <v>108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80" spans="1:15" ht="33.75">
      <c r="A80" t="s">
        <v>864</v>
      </c>
    </row>
    <row r="82" spans="1:13">
      <c r="A82" s="22" t="s">
        <v>917</v>
      </c>
      <c r="B82" s="350" t="s">
        <v>1</v>
      </c>
      <c r="C82" s="350"/>
      <c r="D82" s="350"/>
      <c r="E82" s="350"/>
      <c r="F82" s="350"/>
      <c r="G82" s="350"/>
      <c r="H82" s="350"/>
      <c r="I82" s="350"/>
      <c r="J82" s="350"/>
      <c r="K82" s="360" t="s">
        <v>0</v>
      </c>
      <c r="L82" s="360"/>
      <c r="M82" s="360"/>
    </row>
    <row r="83" spans="1:13">
      <c r="A83" s="323" t="s">
        <v>899</v>
      </c>
      <c r="B83" s="289" t="s">
        <v>99</v>
      </c>
      <c r="C83" s="289" t="s">
        <v>98</v>
      </c>
      <c r="D83" s="289" t="s">
        <v>97</v>
      </c>
      <c r="E83" s="289" t="s">
        <v>96</v>
      </c>
      <c r="F83" s="289" t="s">
        <v>95</v>
      </c>
      <c r="G83" s="289" t="s">
        <v>94</v>
      </c>
      <c r="H83" s="289" t="s">
        <v>93</v>
      </c>
      <c r="I83" s="289" t="s">
        <v>92</v>
      </c>
      <c r="J83" s="289" t="s">
        <v>91</v>
      </c>
      <c r="K83" s="289" t="s">
        <v>90</v>
      </c>
      <c r="L83" s="289" t="s">
        <v>89</v>
      </c>
      <c r="M83" s="289" t="s">
        <v>88</v>
      </c>
    </row>
    <row r="84" spans="1:13">
      <c r="A84" s="323" t="s">
        <v>900</v>
      </c>
      <c r="B84" s="324"/>
      <c r="C84" s="324"/>
      <c r="D84" s="324"/>
      <c r="E84" s="324"/>
      <c r="F84" s="324"/>
      <c r="G84" s="324"/>
      <c r="H84" s="324"/>
      <c r="I84" s="324"/>
      <c r="J84" s="324"/>
      <c r="K84" s="324"/>
      <c r="L84" s="324"/>
      <c r="M84" s="324"/>
    </row>
    <row r="85" spans="1:13">
      <c r="A85" s="323" t="s">
        <v>901</v>
      </c>
      <c r="B85" s="324"/>
      <c r="C85" s="324"/>
      <c r="D85" s="324"/>
      <c r="E85" s="324"/>
      <c r="F85" s="324"/>
      <c r="G85" s="324"/>
      <c r="H85" s="324"/>
      <c r="I85" s="324"/>
      <c r="J85" s="324"/>
      <c r="K85" s="324"/>
      <c r="L85" s="324"/>
      <c r="M85" s="324"/>
    </row>
    <row r="86" spans="1:13">
      <c r="A86" s="318" t="s">
        <v>916</v>
      </c>
      <c r="B86" s="324"/>
      <c r="C86" s="324"/>
      <c r="D86" s="324"/>
      <c r="E86" s="324"/>
      <c r="F86" s="324"/>
      <c r="G86" s="324"/>
      <c r="H86" s="324"/>
      <c r="I86" s="324"/>
      <c r="J86" s="324"/>
      <c r="K86" s="324"/>
      <c r="L86" s="324"/>
      <c r="M86" s="324"/>
    </row>
    <row r="87" spans="1:13">
      <c r="A87" s="323" t="s">
        <v>899</v>
      </c>
      <c r="B87" s="324"/>
      <c r="C87" s="324"/>
      <c r="D87" s="324"/>
      <c r="E87" s="324"/>
      <c r="F87" s="324"/>
      <c r="G87" s="324"/>
      <c r="H87" s="324"/>
      <c r="I87" s="324"/>
      <c r="J87" s="324"/>
      <c r="K87" s="324"/>
      <c r="L87" s="324"/>
      <c r="M87" s="324"/>
    </row>
    <row r="88" spans="1:13">
      <c r="A88" s="323" t="s">
        <v>900</v>
      </c>
      <c r="B88" s="324"/>
      <c r="C88" s="324"/>
      <c r="D88" s="324"/>
      <c r="E88" s="324"/>
      <c r="F88" s="324"/>
      <c r="G88" s="324"/>
      <c r="H88" s="324"/>
      <c r="I88" s="324"/>
      <c r="J88" s="324"/>
      <c r="K88" s="324"/>
      <c r="L88" s="324"/>
      <c r="M88" s="324"/>
    </row>
    <row r="89" spans="1:13">
      <c r="A89" s="323" t="s">
        <v>901</v>
      </c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4"/>
      <c r="M89" s="324"/>
    </row>
    <row r="90" spans="1:13">
      <c r="A90" s="22" t="s">
        <v>104</v>
      </c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4"/>
      <c r="M90" s="324"/>
    </row>
    <row r="91" spans="1:13">
      <c r="A91" s="22" t="s">
        <v>103</v>
      </c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4"/>
    </row>
    <row r="92" spans="1:13">
      <c r="A92" s="325" t="s">
        <v>903</v>
      </c>
      <c r="B92" s="324"/>
      <c r="C92" s="324"/>
      <c r="D92" s="324"/>
      <c r="E92" s="324"/>
      <c r="F92" s="324"/>
      <c r="G92" s="324"/>
      <c r="H92" s="324"/>
      <c r="I92" s="324"/>
      <c r="J92" s="324"/>
      <c r="K92" s="324"/>
      <c r="L92" s="324"/>
      <c r="M92" s="324"/>
    </row>
    <row r="93" spans="1:13">
      <c r="A93" s="325" t="s">
        <v>904</v>
      </c>
      <c r="B93" s="324"/>
      <c r="C93" s="324"/>
      <c r="D93" s="324"/>
      <c r="E93" s="324"/>
      <c r="F93" s="324"/>
      <c r="G93" s="324"/>
      <c r="H93" s="324"/>
      <c r="I93" s="324"/>
      <c r="J93" s="324"/>
      <c r="K93" s="324"/>
      <c r="L93" s="324"/>
      <c r="M93" s="324"/>
    </row>
    <row r="94" spans="1:13">
      <c r="A94" s="325" t="s">
        <v>905</v>
      </c>
      <c r="B94" s="324"/>
      <c r="C94" s="324"/>
      <c r="D94" s="324"/>
      <c r="E94" s="324"/>
      <c r="F94" s="324"/>
      <c r="G94" s="324"/>
      <c r="H94" s="324"/>
      <c r="I94" s="324"/>
      <c r="J94" s="324"/>
      <c r="K94" s="324"/>
      <c r="L94" s="324"/>
      <c r="M94" s="324"/>
    </row>
    <row r="95" spans="1:13">
      <c r="A95" s="325" t="s">
        <v>906</v>
      </c>
      <c r="B95" s="324"/>
      <c r="C95" s="324"/>
      <c r="D95" s="324"/>
      <c r="E95" s="324"/>
      <c r="F95" s="324"/>
      <c r="G95" s="324"/>
      <c r="H95" s="324"/>
      <c r="I95" s="324"/>
      <c r="J95" s="324"/>
      <c r="K95" s="324"/>
      <c r="L95" s="324"/>
      <c r="M95" s="324"/>
    </row>
    <row r="96" spans="1:13">
      <c r="A96" s="325" t="s">
        <v>907</v>
      </c>
      <c r="B96" s="324"/>
      <c r="C96" s="324"/>
      <c r="D96" s="324"/>
      <c r="E96" s="324"/>
      <c r="F96" s="324"/>
      <c r="G96" s="324"/>
      <c r="H96" s="324"/>
      <c r="I96" s="324"/>
      <c r="J96" s="324"/>
      <c r="K96" s="324"/>
      <c r="L96" s="324"/>
      <c r="M96" s="324"/>
    </row>
    <row r="97" spans="1:13">
      <c r="A97" s="325" t="s">
        <v>908</v>
      </c>
      <c r="B97" s="324"/>
      <c r="C97" s="324"/>
      <c r="D97" s="324"/>
      <c r="E97" s="324"/>
      <c r="F97" s="324"/>
      <c r="G97" s="324"/>
      <c r="H97" s="324"/>
      <c r="I97" s="324"/>
      <c r="J97" s="324"/>
      <c r="K97" s="324"/>
      <c r="L97" s="324"/>
      <c r="M97" s="324"/>
    </row>
    <row r="98" spans="1:13">
      <c r="A98" s="325" t="s">
        <v>909</v>
      </c>
      <c r="B98" s="324"/>
      <c r="C98" s="324"/>
      <c r="D98" s="324"/>
      <c r="E98" s="324"/>
      <c r="F98" s="324"/>
      <c r="G98" s="324"/>
      <c r="H98" s="324"/>
      <c r="I98" s="324"/>
      <c r="J98" s="324"/>
      <c r="K98" s="324"/>
      <c r="L98" s="324"/>
      <c r="M98" s="324"/>
    </row>
    <row r="99" spans="1:13">
      <c r="A99" s="325" t="s">
        <v>910</v>
      </c>
      <c r="B99" s="324"/>
      <c r="C99" s="324"/>
      <c r="D99" s="324"/>
      <c r="E99" s="324"/>
      <c r="F99" s="324"/>
      <c r="G99" s="324"/>
      <c r="H99" s="324"/>
      <c r="I99" s="324"/>
      <c r="J99" s="324"/>
      <c r="K99" s="324"/>
      <c r="L99" s="324"/>
      <c r="M99" s="324"/>
    </row>
    <row r="100" spans="1:13">
      <c r="A100" s="325" t="s">
        <v>911</v>
      </c>
      <c r="B100" s="324"/>
      <c r="C100" s="324"/>
      <c r="D100" s="324"/>
      <c r="E100" s="324"/>
      <c r="F100" s="324"/>
      <c r="G100" s="324"/>
      <c r="H100" s="324"/>
      <c r="I100" s="324"/>
      <c r="J100" s="324"/>
      <c r="K100" s="324"/>
      <c r="L100" s="324"/>
      <c r="M100" s="324"/>
    </row>
    <row r="101" spans="1:13">
      <c r="A101" s="325" t="s">
        <v>912</v>
      </c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4"/>
      <c r="M101" s="324"/>
    </row>
    <row r="102" spans="1:13">
      <c r="A102" s="325" t="s">
        <v>913</v>
      </c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4"/>
      <c r="M102" s="324"/>
    </row>
    <row r="103" spans="1:13">
      <c r="A103" s="22" t="s">
        <v>55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</row>
    <row r="104" spans="1:13">
      <c r="A104" s="21" t="s">
        <v>102</v>
      </c>
      <c r="B104" s="324"/>
      <c r="C104" s="324"/>
      <c r="D104" s="324"/>
      <c r="E104" s="324"/>
      <c r="F104" s="324"/>
      <c r="G104" s="324"/>
      <c r="H104" s="324"/>
      <c r="I104" s="324"/>
      <c r="J104" s="324"/>
      <c r="K104" s="324"/>
      <c r="L104" s="324"/>
      <c r="M104" s="324"/>
    </row>
    <row r="106" spans="1:13">
      <c r="A106" s="359" t="s">
        <v>101</v>
      </c>
      <c r="B106" s="350" t="s">
        <v>1</v>
      </c>
      <c r="C106" s="350"/>
      <c r="D106" s="350"/>
      <c r="E106" s="350"/>
      <c r="F106" s="350"/>
      <c r="G106" s="350"/>
      <c r="H106" s="350"/>
      <c r="I106" s="350"/>
      <c r="J106" s="350"/>
      <c r="K106" s="360" t="s">
        <v>0</v>
      </c>
      <c r="L106" s="360"/>
      <c r="M106" s="360"/>
    </row>
    <row r="107" spans="1:13">
      <c r="A107" s="359"/>
      <c r="B107" s="10" t="s">
        <v>99</v>
      </c>
      <c r="C107" s="10" t="s">
        <v>98</v>
      </c>
      <c r="D107" s="10" t="s">
        <v>97</v>
      </c>
      <c r="E107" s="10" t="s">
        <v>96</v>
      </c>
      <c r="F107" s="10" t="s">
        <v>95</v>
      </c>
      <c r="G107" s="10" t="s">
        <v>94</v>
      </c>
      <c r="H107" s="10" t="s">
        <v>93</v>
      </c>
      <c r="I107" s="10" t="s">
        <v>92</v>
      </c>
      <c r="J107" s="10" t="s">
        <v>91</v>
      </c>
      <c r="K107" s="10" t="s">
        <v>90</v>
      </c>
      <c r="L107" s="10" t="s">
        <v>89</v>
      </c>
      <c r="M107" s="10" t="s">
        <v>88</v>
      </c>
    </row>
    <row r="108" spans="1:13" ht="15">
      <c r="A108" s="10" t="s">
        <v>87</v>
      </c>
      <c r="B108" s="20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4.25">
      <c r="A109" s="10" t="s">
        <v>86</v>
      </c>
      <c r="B109" s="14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>
      <c r="A110" s="10" t="s">
        <v>85</v>
      </c>
      <c r="B110" s="19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</row>
    <row r="111" spans="1:13">
      <c r="A111" s="10" t="s">
        <v>84</v>
      </c>
      <c r="B111" s="19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</row>
    <row r="112" spans="1:13">
      <c r="A112" s="10" t="s">
        <v>83</v>
      </c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</row>
    <row r="113" spans="1:13">
      <c r="A113" s="10" t="s">
        <v>82</v>
      </c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</row>
    <row r="114" spans="1:13">
      <c r="A114" s="10" t="s">
        <v>81</v>
      </c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</row>
    <row r="115" spans="1:13">
      <c r="A115" s="10" t="s">
        <v>80</v>
      </c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</row>
    <row r="116" spans="1:13">
      <c r="A116" s="10" t="s">
        <v>79</v>
      </c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spans="1:13">
      <c r="A117" s="10" t="s">
        <v>78</v>
      </c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</row>
    <row r="118" spans="1:13" ht="14.25">
      <c r="A118" s="10" t="s">
        <v>77</v>
      </c>
      <c r="B118" s="14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1:13" ht="14.25">
      <c r="A119" s="10" t="s">
        <v>76</v>
      </c>
      <c r="B119" s="14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 ht="14.25">
      <c r="A120" s="10" t="s">
        <v>75</v>
      </c>
      <c r="B120" s="14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3" ht="14.25">
      <c r="A121" s="10" t="s">
        <v>55</v>
      </c>
      <c r="B121" s="14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3" ht="14.25">
      <c r="A122" s="10" t="s">
        <v>22</v>
      </c>
      <c r="B122" s="14"/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</row>
  </sheetData>
  <mergeCells count="17">
    <mergeCell ref="A30:A31"/>
    <mergeCell ref="B30:J30"/>
    <mergeCell ref="K30:M30"/>
    <mergeCell ref="A3:A4"/>
    <mergeCell ref="B3:J3"/>
    <mergeCell ref="K3:M3"/>
    <mergeCell ref="A54:A55"/>
    <mergeCell ref="B54:J54"/>
    <mergeCell ref="K54:M54"/>
    <mergeCell ref="A75:A76"/>
    <mergeCell ref="B75:J75"/>
    <mergeCell ref="K75:M75"/>
    <mergeCell ref="A106:A107"/>
    <mergeCell ref="B106:J106"/>
    <mergeCell ref="K106:M106"/>
    <mergeCell ref="B82:J82"/>
    <mergeCell ref="K82:M82"/>
  </mergeCells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各单位</vt:lpstr>
      <vt:lpstr>输变电</vt:lpstr>
      <vt:lpstr>新能源</vt:lpstr>
      <vt:lpstr>能源</vt:lpstr>
      <vt:lpstr>众合</vt:lpstr>
      <vt:lpstr>新增项目公司指标</vt:lpstr>
      <vt:lpstr>应收帐款管报</vt:lpstr>
      <vt:lpstr>存货管报</vt:lpstr>
      <vt:lpstr>盈利分析--完工产品盈利能力水平测算</vt:lpstr>
      <vt:lpstr>盈利分析--未履约订单毛利水平测算</vt:lpstr>
      <vt:lpstr>盈利分析--其他</vt:lpstr>
      <vt:lpstr>成本分析(能源)</vt:lpstr>
      <vt:lpstr>财务-应交税费</vt:lpstr>
      <vt:lpstr>财务-产品大类毛利表</vt:lpstr>
      <vt:lpstr>财务-经营性现金流</vt:lpstr>
      <vt:lpstr>输变电-订单储备及排产情况</vt:lpstr>
      <vt:lpstr>能源-周边市场销量</vt:lpstr>
      <vt:lpstr>能源-周边市场价格</vt:lpstr>
      <vt:lpstr>新能源存货</vt:lpstr>
      <vt:lpstr>输变电-产值完成情况</vt:lpstr>
      <vt:lpstr>输变电-产量完成情况</vt:lpstr>
      <vt:lpstr>输变电-细分市场签约</vt:lpstr>
      <vt:lpstr>输变电-细分产品签约情况及趋势</vt:lpstr>
      <vt:lpstr>输变电质量部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2016-04-22T16:00:31Z</dcterms:modified>
</cp:coreProperties>
</file>