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rl\Documents\ENAE484_XHab\Documentation\"/>
    </mc:Choice>
  </mc:AlternateContent>
  <bookViews>
    <workbookView xWindow="0" yWindow="0" windowWidth="25755" windowHeight="7215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C5" i="1"/>
  <c r="D5" i="1"/>
  <c r="F5" i="1"/>
  <c r="H5" i="1"/>
  <c r="L5" i="1"/>
  <c r="B6" i="1"/>
  <c r="C6" i="1"/>
  <c r="D6" i="1"/>
  <c r="F6" i="1"/>
  <c r="H6" i="1"/>
  <c r="L6" i="1"/>
  <c r="B7" i="1"/>
  <c r="C7" i="1"/>
  <c r="D7" i="1"/>
  <c r="F7" i="1"/>
  <c r="H7" i="1"/>
  <c r="L7" i="1"/>
  <c r="B8" i="1"/>
  <c r="C8" i="1"/>
  <c r="D8" i="1"/>
  <c r="F8" i="1"/>
  <c r="H8" i="1"/>
  <c r="L8" i="1"/>
  <c r="B9" i="1"/>
  <c r="C9" i="1"/>
  <c r="D9" i="1"/>
  <c r="F9" i="1"/>
  <c r="H9" i="1"/>
  <c r="L9" i="1"/>
  <c r="B10" i="1"/>
  <c r="C10" i="1"/>
  <c r="D10" i="1"/>
  <c r="F10" i="1"/>
  <c r="H10" i="1"/>
  <c r="L10" i="1"/>
  <c r="B11" i="1"/>
  <c r="C11" i="1"/>
  <c r="D11" i="1"/>
  <c r="F11" i="1"/>
  <c r="H11" i="1"/>
  <c r="L11" i="1"/>
  <c r="B12" i="1"/>
  <c r="C12" i="1"/>
  <c r="D12" i="1"/>
  <c r="F12" i="1"/>
  <c r="H12" i="1"/>
  <c r="L12" i="1"/>
  <c r="B13" i="1"/>
  <c r="C13" i="1"/>
  <c r="D13" i="1"/>
  <c r="F13" i="1"/>
  <c r="H13" i="1"/>
  <c r="L13" i="1"/>
  <c r="B14" i="1"/>
  <c r="C14" i="1"/>
  <c r="D14" i="1"/>
  <c r="F14" i="1"/>
  <c r="H14" i="1"/>
  <c r="L14" i="1"/>
  <c r="B15" i="1"/>
  <c r="C15" i="1"/>
  <c r="D15" i="1"/>
  <c r="F15" i="1"/>
  <c r="H15" i="1"/>
  <c r="L15" i="1"/>
  <c r="B16" i="1"/>
  <c r="C16" i="1"/>
  <c r="D16" i="1"/>
  <c r="F16" i="1"/>
  <c r="H16" i="1"/>
  <c r="L16" i="1"/>
  <c r="B4" i="1"/>
  <c r="C4" i="1"/>
  <c r="D4" i="1"/>
  <c r="F4" i="1"/>
  <c r="H4" i="1"/>
  <c r="L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4" i="1"/>
  <c r="K4" i="1"/>
  <c r="E5" i="1"/>
  <c r="I5" i="1"/>
  <c r="E6" i="1"/>
  <c r="I6" i="1"/>
  <c r="E7" i="1"/>
  <c r="I7" i="1"/>
  <c r="E8" i="1"/>
  <c r="I8" i="1"/>
  <c r="E9" i="1"/>
  <c r="I9" i="1"/>
  <c r="E10" i="1"/>
  <c r="I10" i="1"/>
  <c r="E11" i="1"/>
  <c r="I11" i="1"/>
  <c r="E12" i="1"/>
  <c r="I12" i="1"/>
  <c r="E13" i="1"/>
  <c r="I13" i="1"/>
  <c r="E14" i="1"/>
  <c r="I14" i="1"/>
  <c r="E15" i="1"/>
  <c r="I15" i="1"/>
  <c r="E16" i="1"/>
  <c r="I16" i="1"/>
  <c r="E4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4" i="1"/>
</calcChain>
</file>

<file path=xl/sharedStrings.xml><?xml version="1.0" encoding="utf-8"?>
<sst xmlns="http://schemas.openxmlformats.org/spreadsheetml/2006/main" count="13" uniqueCount="13">
  <si>
    <t>area (sq.in.)</t>
  </si>
  <si>
    <t>Vhab</t>
  </si>
  <si>
    <t>Dmin</t>
  </si>
  <si>
    <t>Dmax</t>
  </si>
  <si>
    <t>Vcyl min</t>
  </si>
  <si>
    <t>Vcyl max</t>
  </si>
  <si>
    <t>Vpress min</t>
  </si>
  <si>
    <t>Vpress max</t>
  </si>
  <si>
    <t>Vhab/Vpress(w/endcaps)</t>
  </si>
  <si>
    <t>Vhab/Vpress(cylinder only)</t>
  </si>
  <si>
    <t>b (width of rack)</t>
  </si>
  <si>
    <t>n (# racks)</t>
  </si>
  <si>
    <t>h (rack face-center distance)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</si>
</sst>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J21" sqref="J21"/>
    </sheetView>
  </sheetViews>
  <sheetFormatPr defaultColWidth="11" defaultRowHeight="15.75" x14ac:dyDescent="0.25"/>
  <cols>
    <col min="9" max="9" width="11.875" bestFit="1" customWidth="1"/>
  </cols>
  <sheetData>
    <row r="1" spans="1:12" x14ac:dyDescent="0.25">
      <c r="A1" t="s">
        <v>10</v>
      </c>
    </row>
    <row r="2" spans="1:12" x14ac:dyDescent="0.25">
      <c r="A2">
        <v>40</v>
      </c>
    </row>
    <row r="3" spans="1:12" ht="47.25" x14ac:dyDescent="0.25">
      <c r="A3" t="s">
        <v>11</v>
      </c>
      <c r="B3" s="4" t="s">
        <v>12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s="4" t="s">
        <v>8</v>
      </c>
      <c r="L3" s="4" t="s">
        <v>9</v>
      </c>
    </row>
    <row r="4" spans="1:12" x14ac:dyDescent="0.25">
      <c r="A4">
        <v>4</v>
      </c>
      <c r="B4">
        <f>(A$2/2)/TAN(PI()/A4)</f>
        <v>20.000000000000004</v>
      </c>
      <c r="C4">
        <f>A4*B4*A$2/2</f>
        <v>1600.0000000000002</v>
      </c>
      <c r="D4" s="2">
        <f>2*C4/39.37^2</f>
        <v>2.0645202580727746</v>
      </c>
      <c r="E4">
        <f>2*(B4+20)</f>
        <v>80</v>
      </c>
      <c r="F4" s="2">
        <f>2*SQRT((B4+20)^2+20^2)</f>
        <v>89.442719099991592</v>
      </c>
      <c r="G4" s="2">
        <f>(PI()*E4^2/4*80)/39.37^3</f>
        <v>6.5896689621018369</v>
      </c>
      <c r="H4" s="2">
        <f>(PI()*F4^2/4*80)/39.37^3</f>
        <v>8.237086202627296</v>
      </c>
      <c r="I4" s="2">
        <f>(PI()*E4^2/4*75+PI()*E4^2/4*E4/4)/39.37^3</f>
        <v>7.8252318924959319</v>
      </c>
      <c r="J4" s="2">
        <f>(PI()*F4^2/4*75+PI()*F4^2/4*F4/4)/39.37^3</f>
        <v>10.02460390066312</v>
      </c>
      <c r="K4" s="1">
        <f>D4/J4</f>
        <v>0.2059453199877761</v>
      </c>
      <c r="L4" s="1">
        <f>D4/H4</f>
        <v>0.25063720438111675</v>
      </c>
    </row>
    <row r="5" spans="1:12" x14ac:dyDescent="0.25">
      <c r="A5">
        <v>5</v>
      </c>
      <c r="B5" s="2">
        <f t="shared" ref="B5:B16" si="0">(A$2/2)/TAN(PI()/A5)</f>
        <v>27.527638409423471</v>
      </c>
      <c r="C5" s="3">
        <f t="shared" ref="C5:C16" si="1">A5*B5*A$2/2</f>
        <v>2752.7638409423471</v>
      </c>
      <c r="D5" s="2">
        <f t="shared" ref="D5:D16" si="2">2*C5/39.37^2</f>
        <v>3.5519604470723101</v>
      </c>
      <c r="E5" s="2">
        <f t="shared" ref="E5:E16" si="3">2*(B5+20)</f>
        <v>95.055276818846949</v>
      </c>
      <c r="F5" s="2">
        <f t="shared" ref="F5:F16" si="4">2*SQRT((B5+20)^2+20^2)</f>
        <v>103.12858794295411</v>
      </c>
      <c r="G5" s="2">
        <f t="shared" ref="G5:G16" si="5">(PI()*E5^2/4*80)/39.37^3</f>
        <v>9.303279866562443</v>
      </c>
      <c r="H5" s="2">
        <f t="shared" ref="H5:H16" si="6">(PI()*F5^2/4*80)/39.37^3</f>
        <v>10.950697107087901</v>
      </c>
      <c r="I5" s="2">
        <f t="shared" ref="I5:I16" si="7">(PI()*E5^2/4*75+PI()*E5^2/4*E5/4)/39.37^3</f>
        <v>11.4853431344001</v>
      </c>
      <c r="J5" s="2">
        <f t="shared" ref="J5:J16" si="8">(PI()*F5^2/4*75+PI()*F5^2/4*F5/4)/39.37^3</f>
        <v>13.795434568035432</v>
      </c>
      <c r="K5" s="1">
        <f t="shared" ref="K5:K16" si="9">D5/J5</f>
        <v>0.25747361777948941</v>
      </c>
      <c r="L5" s="1">
        <f t="shared" ref="L5:L16" si="10">D5/H5</f>
        <v>0.32435929990002949</v>
      </c>
    </row>
    <row r="6" spans="1:12" x14ac:dyDescent="0.25">
      <c r="A6">
        <v>6</v>
      </c>
      <c r="B6" s="2">
        <f t="shared" si="0"/>
        <v>34.641016151377549</v>
      </c>
      <c r="C6" s="3">
        <f t="shared" si="1"/>
        <v>4156.9219381653056</v>
      </c>
      <c r="D6" s="2">
        <f t="shared" si="2"/>
        <v>5.3637809703558839</v>
      </c>
      <c r="E6" s="2">
        <f t="shared" si="3"/>
        <v>109.2820323027551</v>
      </c>
      <c r="F6" s="2">
        <f t="shared" si="4"/>
        <v>116.37251644705638</v>
      </c>
      <c r="G6" s="2">
        <f t="shared" si="5"/>
        <v>12.296489685811862</v>
      </c>
      <c r="H6" s="2">
        <f t="shared" si="6"/>
        <v>13.943906926337322</v>
      </c>
      <c r="I6" s="2">
        <f t="shared" si="7"/>
        <v>15.727288402496704</v>
      </c>
      <c r="J6" s="2">
        <f t="shared" si="8"/>
        <v>18.143311300070657</v>
      </c>
      <c r="K6" s="1">
        <f t="shared" si="9"/>
        <v>0.29563407041001361</v>
      </c>
      <c r="L6" s="1">
        <f t="shared" si="10"/>
        <v>0.38466844326282379</v>
      </c>
    </row>
    <row r="7" spans="1:12" x14ac:dyDescent="0.25">
      <c r="A7">
        <v>7</v>
      </c>
      <c r="B7" s="2">
        <f t="shared" si="0"/>
        <v>41.530427931446731</v>
      </c>
      <c r="C7" s="3">
        <f t="shared" si="1"/>
        <v>5814.2599104025421</v>
      </c>
      <c r="D7" s="2">
        <f t="shared" si="2"/>
        <v>7.5022858567040265</v>
      </c>
      <c r="E7" s="2">
        <f t="shared" si="3"/>
        <v>123.06085586289346</v>
      </c>
      <c r="F7" s="2">
        <f t="shared" si="4"/>
        <v>129.39850944159997</v>
      </c>
      <c r="G7" s="2">
        <f t="shared" si="5"/>
        <v>15.592777664032894</v>
      </c>
      <c r="H7" s="2">
        <f t="shared" si="6"/>
        <v>17.240194904558347</v>
      </c>
      <c r="I7" s="2">
        <f t="shared" si="7"/>
        <v>20.61466832445489</v>
      </c>
      <c r="J7" s="2">
        <f t="shared" si="8"/>
        <v>23.134106232812567</v>
      </c>
      <c r="K7" s="1">
        <f t="shared" si="9"/>
        <v>0.32429547012553522</v>
      </c>
      <c r="L7" s="1">
        <f t="shared" si="10"/>
        <v>0.43516247340802422</v>
      </c>
    </row>
    <row r="8" spans="1:12" x14ac:dyDescent="0.25">
      <c r="A8">
        <v>8</v>
      </c>
      <c r="B8" s="2">
        <f t="shared" si="0"/>
        <v>48.284271247461902</v>
      </c>
      <c r="C8" s="3">
        <f t="shared" si="1"/>
        <v>7725.4833995939043</v>
      </c>
      <c r="D8" s="2">
        <f t="shared" si="2"/>
        <v>9.9683856136665892</v>
      </c>
      <c r="E8" s="2">
        <f t="shared" si="3"/>
        <v>136.5685424949238</v>
      </c>
      <c r="F8" s="2">
        <f t="shared" si="4"/>
        <v>142.30589165311395</v>
      </c>
      <c r="G8" s="2">
        <f t="shared" si="5"/>
        <v>19.20370266090621</v>
      </c>
      <c r="H8" s="2">
        <f t="shared" si="6"/>
        <v>20.851119901431662</v>
      </c>
      <c r="I8" s="2">
        <f t="shared" si="7"/>
        <v>26.199164003680355</v>
      </c>
      <c r="J8" s="2">
        <f t="shared" si="8"/>
        <v>28.820541187402256</v>
      </c>
      <c r="K8" s="1">
        <f t="shared" si="9"/>
        <v>0.345877808083072</v>
      </c>
      <c r="L8" s="1">
        <f t="shared" si="10"/>
        <v>0.47807435096002437</v>
      </c>
    </row>
    <row r="9" spans="1:12" x14ac:dyDescent="0.25">
      <c r="A9">
        <v>9</v>
      </c>
      <c r="B9" s="2">
        <f t="shared" si="0"/>
        <v>54.949548389092449</v>
      </c>
      <c r="C9" s="3">
        <f t="shared" si="1"/>
        <v>9890.9187100366416</v>
      </c>
      <c r="D9" s="2">
        <f t="shared" si="2"/>
        <v>12.76250127988855</v>
      </c>
      <c r="E9" s="2">
        <f t="shared" si="3"/>
        <v>149.89909677818491</v>
      </c>
      <c r="F9" s="2">
        <f t="shared" si="4"/>
        <v>155.14425292261279</v>
      </c>
      <c r="G9" s="2">
        <f t="shared" si="5"/>
        <v>23.135647357976893</v>
      </c>
      <c r="H9" s="2">
        <f t="shared" si="6"/>
        <v>24.783064598502357</v>
      </c>
      <c r="I9" s="2">
        <f t="shared" si="7"/>
        <v>32.527208905413765</v>
      </c>
      <c r="J9" s="2">
        <f t="shared" si="8"/>
        <v>35.249591943181898</v>
      </c>
      <c r="K9" s="1">
        <f t="shared" si="9"/>
        <v>0.36206096514422542</v>
      </c>
      <c r="L9" s="1">
        <f t="shared" si="10"/>
        <v>0.51496864841565193</v>
      </c>
    </row>
    <row r="10" spans="1:12" x14ac:dyDescent="0.25">
      <c r="A10">
        <v>10</v>
      </c>
      <c r="B10" s="2">
        <f t="shared" si="0"/>
        <v>61.553670743505073</v>
      </c>
      <c r="C10" s="3">
        <f t="shared" si="1"/>
        <v>12310.734148701014</v>
      </c>
      <c r="D10" s="2">
        <f t="shared" si="2"/>
        <v>15.88485002608846</v>
      </c>
      <c r="E10" s="2">
        <f t="shared" si="3"/>
        <v>163.10734148701016</v>
      </c>
      <c r="F10" s="2">
        <f t="shared" si="4"/>
        <v>167.94048007243563</v>
      </c>
      <c r="G10" s="2">
        <f t="shared" si="5"/>
        <v>27.392435157440641</v>
      </c>
      <c r="H10" s="2">
        <f t="shared" si="6"/>
        <v>29.039852397966101</v>
      </c>
      <c r="I10" s="2">
        <f t="shared" si="7"/>
        <v>39.642618195680143</v>
      </c>
      <c r="J10" s="2">
        <f t="shared" si="8"/>
        <v>42.465382726052901</v>
      </c>
      <c r="K10" s="1">
        <f t="shared" si="9"/>
        <v>0.37406586274195897</v>
      </c>
      <c r="L10" s="1">
        <f t="shared" si="10"/>
        <v>0.54700174809431901</v>
      </c>
    </row>
    <row r="11" spans="1:12" x14ac:dyDescent="0.25">
      <c r="A11">
        <v>11</v>
      </c>
      <c r="B11" s="2">
        <f t="shared" si="0"/>
        <v>68.113744777785001</v>
      </c>
      <c r="C11" s="3">
        <f t="shared" si="1"/>
        <v>14985.023851112701</v>
      </c>
      <c r="D11" s="2">
        <f t="shared" si="2"/>
        <v>19.33555331770367</v>
      </c>
      <c r="E11" s="2">
        <f t="shared" si="3"/>
        <v>176.22748955557</v>
      </c>
      <c r="F11" s="2">
        <f t="shared" si="4"/>
        <v>180.71006633571506</v>
      </c>
      <c r="G11" s="2">
        <f t="shared" si="5"/>
        <v>31.976500509261353</v>
      </c>
      <c r="H11" s="2">
        <f t="shared" si="6"/>
        <v>33.62391774978682</v>
      </c>
      <c r="I11" s="2">
        <f t="shared" si="7"/>
        <v>47.587776757181061</v>
      </c>
      <c r="J11" s="2">
        <f t="shared" si="8"/>
        <v>50.51048666239577</v>
      </c>
      <c r="K11" s="1">
        <f t="shared" si="9"/>
        <v>0.38280275236585026</v>
      </c>
      <c r="L11" s="1">
        <f t="shared" si="10"/>
        <v>0.57505355151025672</v>
      </c>
    </row>
    <row r="12" spans="1:12" x14ac:dyDescent="0.25">
      <c r="A12">
        <v>12</v>
      </c>
      <c r="B12" s="2">
        <f t="shared" si="0"/>
        <v>74.641016151377542</v>
      </c>
      <c r="C12" s="3">
        <f t="shared" si="1"/>
        <v>17913.843876330611</v>
      </c>
      <c r="D12" s="2">
        <f t="shared" si="2"/>
        <v>23.114683489148415</v>
      </c>
      <c r="E12" s="2">
        <f t="shared" si="3"/>
        <v>189.28203230275508</v>
      </c>
      <c r="F12" s="2">
        <f t="shared" si="4"/>
        <v>193.46236779451766</v>
      </c>
      <c r="G12" s="2">
        <f t="shared" si="5"/>
        <v>36.889469057435583</v>
      </c>
      <c r="H12" s="2">
        <f t="shared" si="6"/>
        <v>38.536886297961047</v>
      </c>
      <c r="I12" s="2">
        <f t="shared" si="7"/>
        <v>56.404232471849006</v>
      </c>
      <c r="J12" s="2">
        <f t="shared" si="8"/>
        <v>59.426572375062378</v>
      </c>
      <c r="K12" s="1">
        <f t="shared" si="9"/>
        <v>0.38896208489467254</v>
      </c>
      <c r="L12" s="1">
        <f t="shared" si="10"/>
        <v>0.59980672310755401</v>
      </c>
    </row>
    <row r="13" spans="1:12" x14ac:dyDescent="0.25">
      <c r="A13">
        <v>13</v>
      </c>
      <c r="B13" s="2">
        <f t="shared" si="0"/>
        <v>81.143189712762336</v>
      </c>
      <c r="C13" s="3">
        <f t="shared" si="1"/>
        <v>21097.229325318207</v>
      </c>
      <c r="D13" s="2">
        <f t="shared" si="2"/>
        <v>27.222285832079031</v>
      </c>
      <c r="E13" s="2">
        <f t="shared" si="3"/>
        <v>202.28637942552467</v>
      </c>
      <c r="F13" s="2">
        <f t="shared" si="4"/>
        <v>206.20324755223263</v>
      </c>
      <c r="G13" s="2">
        <f t="shared" si="5"/>
        <v>42.132468686942545</v>
      </c>
      <c r="H13" s="2">
        <f t="shared" si="6"/>
        <v>43.779885927468015</v>
      </c>
      <c r="I13" s="2">
        <f t="shared" si="7"/>
        <v>66.133016103198955</v>
      </c>
      <c r="J13" s="2">
        <f t="shared" si="8"/>
        <v>69.254751356095625</v>
      </c>
      <c r="K13" s="1">
        <f t="shared" si="9"/>
        <v>0.39307463096801654</v>
      </c>
      <c r="L13" s="1">
        <f t="shared" si="10"/>
        <v>0.62179892102001688</v>
      </c>
    </row>
    <row r="14" spans="1:12" x14ac:dyDescent="0.25">
      <c r="A14">
        <v>14</v>
      </c>
      <c r="B14" s="2">
        <f t="shared" si="0"/>
        <v>87.625725350696456</v>
      </c>
      <c r="C14" s="3">
        <f t="shared" si="1"/>
        <v>24535.203098195008</v>
      </c>
      <c r="D14" s="2">
        <f t="shared" si="2"/>
        <v>31.658389895095933</v>
      </c>
      <c r="E14" s="2">
        <f t="shared" si="3"/>
        <v>215.25145070139291</v>
      </c>
      <c r="F14" s="2">
        <f t="shared" si="4"/>
        <v>218.93649085763246</v>
      </c>
      <c r="G14" s="2">
        <f t="shared" si="5"/>
        <v>47.706306950096518</v>
      </c>
      <c r="H14" s="2">
        <f t="shared" si="6"/>
        <v>49.353724190621989</v>
      </c>
      <c r="I14" s="2">
        <f t="shared" si="7"/>
        <v>76.814824573884934</v>
      </c>
      <c r="J14" s="2">
        <f t="shared" si="8"/>
        <v>80.035776381990061</v>
      </c>
      <c r="K14" s="1">
        <f t="shared" si="9"/>
        <v>0.39555298050710003</v>
      </c>
      <c r="L14" s="1">
        <f t="shared" si="10"/>
        <v>0.64145898641447496</v>
      </c>
    </row>
    <row r="15" spans="1:12" x14ac:dyDescent="0.25">
      <c r="A15">
        <v>15</v>
      </c>
      <c r="B15" s="2">
        <f t="shared" si="0"/>
        <v>94.092602189569092</v>
      </c>
      <c r="C15" s="3">
        <f t="shared" si="1"/>
        <v>28227.780656870727</v>
      </c>
      <c r="D15" s="2">
        <f t="shared" si="2"/>
        <v>36.423015629090266</v>
      </c>
      <c r="E15" s="2">
        <f t="shared" si="3"/>
        <v>228.18520437913818</v>
      </c>
      <c r="F15" s="2">
        <f t="shared" si="4"/>
        <v>231.66460130444847</v>
      </c>
      <c r="G15" s="2">
        <f t="shared" si="5"/>
        <v>53.611577494716656</v>
      </c>
      <c r="H15" s="2">
        <f t="shared" si="6"/>
        <v>55.258994735242112</v>
      </c>
      <c r="I15" s="2">
        <f t="shared" si="7"/>
        <v>88.490131300421623</v>
      </c>
      <c r="J15" s="2">
        <f t="shared" si="8"/>
        <v>91.810160638740996</v>
      </c>
      <c r="K15" s="1">
        <f t="shared" si="9"/>
        <v>0.3967209661293295</v>
      </c>
      <c r="L15" s="1">
        <f t="shared" si="10"/>
        <v>0.65913279464457997</v>
      </c>
    </row>
    <row r="16" spans="1:12" x14ac:dyDescent="0.25">
      <c r="A16">
        <v>16</v>
      </c>
      <c r="B16" s="2">
        <f t="shared" si="0"/>
        <v>100.54678984251696</v>
      </c>
      <c r="C16" s="3">
        <f t="shared" si="1"/>
        <v>32174.972749605426</v>
      </c>
      <c r="D16" s="2">
        <f t="shared" si="2"/>
        <v>41.516176902812425</v>
      </c>
      <c r="E16" s="2">
        <f t="shared" si="3"/>
        <v>241.09357968503392</v>
      </c>
      <c r="F16" s="2">
        <f t="shared" si="4"/>
        <v>244.38926769672966</v>
      </c>
      <c r="G16" s="2">
        <f t="shared" si="5"/>
        <v>59.848726625461545</v>
      </c>
      <c r="H16" s="2">
        <f t="shared" si="6"/>
        <v>61.496143865987008</v>
      </c>
      <c r="I16" s="2">
        <f t="shared" si="7"/>
        <v>101.19925540425621</v>
      </c>
      <c r="J16" s="2">
        <f t="shared" si="8"/>
        <v>104.61825226680438</v>
      </c>
      <c r="K16" s="1">
        <f t="shared" si="9"/>
        <v>0.39683493083917259</v>
      </c>
      <c r="L16" s="1">
        <f t="shared" si="10"/>
        <v>0.67510211686256105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Charlie Hanner</cp:lastModifiedBy>
  <dcterms:created xsi:type="dcterms:W3CDTF">2020-01-05T21:40:57Z</dcterms:created>
  <dcterms:modified xsi:type="dcterms:W3CDTF">2020-02-12T15:02:02Z</dcterms:modified>
</cp:coreProperties>
</file>