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ADS\GitHub_Repositories\Excel\Formulas_and_Templates\Templates\Distribution\Challenge\"/>
    </mc:Choice>
  </mc:AlternateContent>
  <xr:revisionPtr revIDLastSave="0" documentId="13_ncr:1_{8A58EEFB-FA62-496D-840B-4CB271CA909F}" xr6:coauthVersionLast="47" xr6:coauthVersionMax="47" xr10:uidLastSave="{00000000-0000-0000-0000-000000000000}"/>
  <bookViews>
    <workbookView xWindow="2640" yWindow="0" windowWidth="10782" windowHeight="12360" activeTab="1" xr2:uid="{EB1F3AA5-A9F3-4433-9415-965F6145CBE0}"/>
  </bookViews>
  <sheets>
    <sheet name="Normal" sheetId="2" r:id="rId1"/>
    <sheet name="Exponential and Poiss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K12" i="1"/>
  <c r="H13" i="1"/>
  <c r="K13" i="1"/>
  <c r="H14" i="1"/>
  <c r="K14" i="1"/>
  <c r="H15" i="1"/>
  <c r="K15" i="1"/>
  <c r="H16" i="1"/>
  <c r="K16" i="1"/>
  <c r="H17" i="1"/>
  <c r="K17" i="1"/>
  <c r="H18" i="1"/>
  <c r="K18" i="1"/>
  <c r="H19" i="1"/>
  <c r="K19" i="1"/>
  <c r="H20" i="1"/>
  <c r="K20" i="1"/>
  <c r="H21" i="1"/>
  <c r="K21" i="1"/>
  <c r="K11" i="1"/>
  <c r="H11" i="1"/>
  <c r="K10" i="1"/>
  <c r="H10" i="1"/>
  <c r="K9" i="1"/>
  <c r="H9" i="1"/>
  <c r="K8" i="1"/>
  <c r="H8" i="1"/>
  <c r="I8" i="1" s="1"/>
  <c r="J8" i="1" l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L8" i="1" l="1"/>
  <c r="J9" i="1" s="1"/>
  <c r="M8" i="1"/>
  <c r="M22" i="1" s="1"/>
  <c r="L9" i="1" l="1"/>
  <c r="J10" i="1" s="1"/>
  <c r="M9" i="1"/>
  <c r="M10" i="1" l="1"/>
  <c r="L10" i="1"/>
  <c r="J11" i="1" s="1"/>
  <c r="L11" i="1" l="1"/>
  <c r="J12" i="1" s="1"/>
  <c r="M11" i="1"/>
  <c r="L12" i="1" l="1"/>
  <c r="J13" i="1" s="1"/>
  <c r="M12" i="1"/>
  <c r="M13" i="1" l="1"/>
  <c r="L13" i="1"/>
  <c r="J14" i="1" s="1"/>
  <c r="L14" i="1" l="1"/>
  <c r="J15" i="1" s="1"/>
  <c r="M14" i="1"/>
  <c r="L15" i="1" l="1"/>
  <c r="J16" i="1" s="1"/>
  <c r="M15" i="1"/>
  <c r="L16" i="1" l="1"/>
  <c r="J17" i="1" s="1"/>
  <c r="M16" i="1"/>
  <c r="M17" i="1" l="1"/>
  <c r="L17" i="1"/>
  <c r="J18" i="1" s="1"/>
  <c r="L18" i="1" l="1"/>
  <c r="J19" i="1" s="1"/>
  <c r="M18" i="1"/>
  <c r="M19" i="1" l="1"/>
  <c r="L19" i="1"/>
  <c r="J20" i="1" s="1"/>
  <c r="L20" i="1" l="1"/>
  <c r="J21" i="1" s="1"/>
  <c r="M20" i="1"/>
  <c r="M21" i="1" l="1"/>
  <c r="L21" i="1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7" i="1"/>
  <c r="B7" i="1" l="1"/>
  <c r="E9" i="2"/>
  <c r="E8" i="2"/>
  <c r="E6" i="2"/>
  <c r="E5" i="2"/>
  <c r="E3" i="2"/>
  <c r="E4" i="2"/>
</calcChain>
</file>

<file path=xl/sharedStrings.xml><?xml version="1.0" encoding="utf-8"?>
<sst xmlns="http://schemas.openxmlformats.org/spreadsheetml/2006/main" count="25" uniqueCount="21">
  <si>
    <t>Mean</t>
  </si>
  <si>
    <t>Standard Deviation</t>
  </si>
  <si>
    <t>Exponential</t>
  </si>
  <si>
    <t>Lambda</t>
  </si>
  <si>
    <t>Poisson</t>
  </si>
  <si>
    <t>Customer</t>
  </si>
  <si>
    <t>Interval</t>
  </si>
  <si>
    <t>Arrival Time</t>
  </si>
  <si>
    <t>Service Time</t>
  </si>
  <si>
    <t>Service Complete</t>
  </si>
  <si>
    <t>Wait Time</t>
  </si>
  <si>
    <t>Service Start</t>
  </si>
  <si>
    <t>Probability</t>
  </si>
  <si>
    <t>Total Wait Time</t>
  </si>
  <si>
    <t>Exponential and Poisson Distributions</t>
  </si>
  <si>
    <t>Normal Distribution</t>
  </si>
  <si>
    <t>42% of Values Below</t>
  </si>
  <si>
    <t>18% of Values Above</t>
  </si>
  <si>
    <t>Percent of Values Less than 119</t>
  </si>
  <si>
    <t>Percent of Values Greater than 185</t>
  </si>
  <si>
    <t>Percent of Values Between 119 and 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</si>
</sst>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3" fillId="0" borderId="0" xfId="0" applyFont="1" applyAlignment="1">
      <alignment horizontal="left"/>
    </xf>
    <xf numFmtId="9" fontId="0" fillId="0" borderId="0" xfId="1" applyFont="1"/>
    <xf numFmtId="2" fontId="0" fillId="0" borderId="0" xfId="0" applyNumberFormat="1"/>
    <xf numFmtId="9" fontId="0" fillId="0" borderId="0" xfId="0" applyNumberFormat="1"/>
    <xf numFmtId="0" fontId="0" fillId="3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Normal!$A$3:$D$9</c:f>
              <c:multiLvlStrCache>
                <c:ptCount val="7"/>
                <c:lvl>
                  <c:pt idx="0">
                    <c:v>Percent of Values Less than 119</c:v>
                  </c:pt>
                  <c:pt idx="1">
                    <c:v>Percent of Values Greater than 185</c:v>
                  </c:pt>
                  <c:pt idx="2">
                    <c:v>Percent of Values Between 119 and 185</c:v>
                  </c:pt>
                  <c:pt idx="5">
                    <c:v>42% of Values Below</c:v>
                  </c:pt>
                  <c:pt idx="6">
                    <c:v>18% of Values Above</c:v>
                  </c:pt>
                </c:lvl>
                <c:lvl>
                  <c:pt idx="0">
                    <c:v>145</c:v>
                  </c:pt>
                  <c:pt idx="1">
                    <c:v>35</c:v>
                  </c:pt>
                </c:lvl>
                <c:lvl>
                  <c:pt idx="0">
                    <c:v>Mean</c:v>
                  </c:pt>
                  <c:pt idx="1">
                    <c:v>Standard Deviation</c:v>
                  </c:pt>
                </c:lvl>
              </c:multiLvlStrCache>
            </c:multiLvlStrRef>
          </c:xVal>
          <c:yVal>
            <c:numRef>
              <c:f>Normal!$E$3:$E$9</c:f>
              <c:numCache>
                <c:formatCode>0%</c:formatCode>
                <c:ptCount val="7"/>
                <c:pt idx="0">
                  <c:v>0.22878408753125365</c:v>
                </c:pt>
                <c:pt idx="1">
                  <c:v>0.12654895447355785</c:v>
                </c:pt>
                <c:pt idx="2">
                  <c:v>0.64466695799518847</c:v>
                </c:pt>
                <c:pt idx="3">
                  <c:v>1</c:v>
                </c:pt>
                <c:pt idx="5" formatCode="0.00">
                  <c:v>137.93372823003523</c:v>
                </c:pt>
                <c:pt idx="6" formatCode="0.00">
                  <c:v>177.03777807449848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B-4397-8DDD-8008DC21F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269840"/>
        <c:axId val="2044267440"/>
      </c:scatterChart>
      <c:valAx>
        <c:axId val="20442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67440"/>
        <c:crosses val="autoZero"/>
        <c:crossBetween val="midCat"/>
      </c:valAx>
      <c:valAx>
        <c:axId val="20442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51547</xdr:colOff>
      <xdr:row>1</xdr:row>
      <xdr:rowOff>96370</xdr:rowOff>
    </xdr:from>
    <xdr:to>
      <xdr:col>13</xdr:col>
      <xdr:colOff>136712</xdr:colOff>
      <xdr:row>16</xdr:row>
      <xdr:rowOff>82923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30CE8-F8EA-D37D-AB59-24C9A5363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16AF-5C26-472D-A865-838B4E64A56E}">
  <dimension ref="A1:E9"/>
  <sheetViews>
    <sheetView zoomScale="85" zoomScaleNormal="85" workbookViewId="0">
      <selection activeCell="E8" sqref="E8"/>
    </sheetView>
  </sheetViews>
  <sheetFormatPr defaultRowHeight="14.4" x14ac:dyDescent="0.55000000000000004"/>
  <cols>
    <col min="1" max="1" width="17.15625" customWidth="1"/>
    <col min="2" max="2" width="6.578125" customWidth="1"/>
    <col min="3" max="3" width="4.26171875" customWidth="1"/>
    <col min="4" max="4" width="36.41796875" bestFit="1" customWidth="1"/>
    <col min="5" max="5" width="10" customWidth="1"/>
  </cols>
  <sheetData>
    <row r="1" spans="1:5" ht="23.1" x14ac:dyDescent="0.85">
      <c r="A1" s="13" t="s">
        <v>15</v>
      </c>
    </row>
    <row r="3" spans="1:5" x14ac:dyDescent="0.55000000000000004">
      <c r="A3" s="3" t="s">
        <v>0</v>
      </c>
      <c r="B3">
        <v>145</v>
      </c>
      <c r="D3" s="3" t="s">
        <v>18</v>
      </c>
      <c r="E3" s="14">
        <f>_xlfn.NORM.DIST(119,B3,B4,TRUE)</f>
        <v>0.22878408753125365</v>
      </c>
    </row>
    <row r="4" spans="1:5" x14ac:dyDescent="0.55000000000000004">
      <c r="A4" s="3" t="s">
        <v>1</v>
      </c>
      <c r="B4">
        <v>35</v>
      </c>
      <c r="D4" s="3" t="s">
        <v>19</v>
      </c>
      <c r="E4" s="14">
        <f>1-_xlfn.NORM.DIST(185,B3,B4,TRUE)</f>
        <v>0.12654895447355785</v>
      </c>
    </row>
    <row r="5" spans="1:5" x14ac:dyDescent="0.55000000000000004">
      <c r="D5" s="3" t="s">
        <v>20</v>
      </c>
      <c r="E5" s="14">
        <f>_xlfn.NORM.DIST(185,145,35,TRUE)-_xlfn.NORM.DIST(119,145,35,TRUE)</f>
        <v>0.64466695799518847</v>
      </c>
    </row>
    <row r="6" spans="1:5" x14ac:dyDescent="0.55000000000000004">
      <c r="E6" s="16">
        <f>SUM(E3:E5)</f>
        <v>1</v>
      </c>
    </row>
    <row r="8" spans="1:5" x14ac:dyDescent="0.55000000000000004">
      <c r="D8" s="3" t="s">
        <v>16</v>
      </c>
      <c r="E8" s="15">
        <f>_xlfn.NORM.INV(42%,145,35)</f>
        <v>137.93372823003523</v>
      </c>
    </row>
    <row r="9" spans="1:5" x14ac:dyDescent="0.55000000000000004">
      <c r="D9" s="3" t="s">
        <v>17</v>
      </c>
      <c r="E9" s="15">
        <f>_xlfn.NORM.INV(1-18%,145,35)</f>
        <v>177.03777807449848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8F71-AE87-458D-A1C6-99DFE508DFA5}">
  <dimension ref="A1:M22"/>
  <sheetViews>
    <sheetView tabSelected="1" zoomScale="120" zoomScaleNormal="120" workbookViewId="0">
      <selection activeCell="G24" sqref="G24"/>
    </sheetView>
  </sheetViews>
  <sheetFormatPr defaultRowHeight="14.4" x14ac:dyDescent="0.55000000000000004"/>
  <cols>
    <col min="1" max="1" width="11.15625" customWidth="1"/>
    <col min="2" max="2" width="13.68359375" customWidth="1"/>
    <col min="3" max="3" width="5.83984375" customWidth="1"/>
    <col min="4" max="4" width="12.578125" bestFit="1" customWidth="1"/>
    <col min="5" max="5" width="14.26171875" customWidth="1"/>
    <col min="6" max="6" width="7.26171875" customWidth="1"/>
    <col min="7" max="7" width="9.578125" bestFit="1" customWidth="1"/>
    <col min="8" max="8" width="11.68359375" customWidth="1"/>
    <col min="9" max="9" width="11.68359375" bestFit="1" customWidth="1"/>
    <col min="10" max="10" width="12" bestFit="1" customWidth="1"/>
    <col min="11" max="11" width="12.26171875" bestFit="1" customWidth="1"/>
    <col min="12" max="12" width="16.68359375" bestFit="1" customWidth="1"/>
    <col min="13" max="13" width="11.68359375" customWidth="1"/>
  </cols>
  <sheetData>
    <row r="1" spans="1:13" ht="23.1" x14ac:dyDescent="0.85">
      <c r="A1" s="1" t="s">
        <v>14</v>
      </c>
    </row>
    <row r="3" spans="1:13" ht="15.6" x14ac:dyDescent="0.6">
      <c r="A3" s="6" t="s">
        <v>4</v>
      </c>
      <c r="B3" s="7"/>
      <c r="D3" s="6" t="s">
        <v>2</v>
      </c>
      <c r="E3" s="7"/>
    </row>
    <row r="4" spans="1:13" x14ac:dyDescent="0.55000000000000004">
      <c r="A4" s="8" t="s">
        <v>3</v>
      </c>
      <c r="B4" s="9">
        <v>8</v>
      </c>
      <c r="D4" s="8" t="s">
        <v>3</v>
      </c>
      <c r="E4" s="9">
        <v>4</v>
      </c>
    </row>
    <row r="5" spans="1:13" x14ac:dyDescent="0.55000000000000004">
      <c r="A5" s="8"/>
      <c r="B5" s="9"/>
      <c r="D5" s="8"/>
      <c r="E5" s="9"/>
    </row>
    <row r="6" spans="1:13" x14ac:dyDescent="0.55000000000000004">
      <c r="A6" s="10" t="s">
        <v>6</v>
      </c>
      <c r="B6" s="11" t="s">
        <v>12</v>
      </c>
      <c r="D6" s="10" t="s">
        <v>8</v>
      </c>
      <c r="E6" s="11" t="s">
        <v>12</v>
      </c>
      <c r="G6" s="4" t="s">
        <v>5</v>
      </c>
      <c r="H6" s="4" t="s">
        <v>6</v>
      </c>
      <c r="I6" s="4" t="s">
        <v>7</v>
      </c>
      <c r="J6" s="4" t="s">
        <v>11</v>
      </c>
      <c r="K6" s="4" t="s">
        <v>8</v>
      </c>
      <c r="L6" s="4" t="s">
        <v>9</v>
      </c>
      <c r="M6" s="4" t="s">
        <v>10</v>
      </c>
    </row>
    <row r="7" spans="1:13" x14ac:dyDescent="0.55000000000000004">
      <c r="A7" s="8">
        <v>1</v>
      </c>
      <c r="B7" s="17">
        <f>_xlfn.POISSON.DIST(A7,$B$4,TRUE)</f>
        <v>3.0191636511226068E-3</v>
      </c>
      <c r="D7" s="8">
        <v>1</v>
      </c>
      <c r="E7" s="17">
        <f>_xlfn.EXPON.DIST(D7,1/$E$4,TRUE)</f>
        <v>0.22119921692859512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55000000000000004">
      <c r="A8" s="8">
        <v>2</v>
      </c>
      <c r="B8" s="17">
        <f t="shared" ref="B8:B21" si="0">_xlfn.POISSON.DIST(A8,$B$4,TRUE)</f>
        <v>1.3753967744002987E-2</v>
      </c>
      <c r="D8" s="8">
        <v>2</v>
      </c>
      <c r="E8" s="17">
        <f t="shared" ref="E8:E21" si="1">_xlfn.EXPON.DIST(D8,1/$E$4,TRUE)</f>
        <v>0.39346934028736658</v>
      </c>
      <c r="G8">
        <v>1</v>
      </c>
      <c r="H8" t="e">
        <f ca="1">_xlfn.XLOOKUP(RAND(),$B$7:$B$21,$A$7:$A$21,$B$4,1,1)</f>
        <v>#NAME?</v>
      </c>
      <c r="I8" t="e">
        <f ca="1">I7+H8</f>
        <v>#NAME?</v>
      </c>
      <c r="J8" t="e">
        <f ca="1">MAX(I8,L7+1)</f>
        <v>#NAME?</v>
      </c>
      <c r="K8" t="e">
        <f ca="1">_xlfn.XLOOKUP(RAND(),$E$7:$E$21,$D$7:$D$21,$E$4,1,1)</f>
        <v>#NAME?</v>
      </c>
      <c r="L8" t="e">
        <f ca="1">J8+K8</f>
        <v>#NAME?</v>
      </c>
      <c r="M8" t="e">
        <f ca="1">J8-I8</f>
        <v>#NAME?</v>
      </c>
    </row>
    <row r="9" spans="1:13" x14ac:dyDescent="0.55000000000000004">
      <c r="A9" s="8">
        <v>3</v>
      </c>
      <c r="B9" s="17">
        <f t="shared" si="0"/>
        <v>4.2380111991683997E-2</v>
      </c>
      <c r="D9" s="8">
        <v>3</v>
      </c>
      <c r="E9" s="17">
        <f t="shared" si="1"/>
        <v>0.52763344725898531</v>
      </c>
      <c r="G9">
        <v>2</v>
      </c>
      <c r="H9" t="e">
        <f t="shared" ref="H9:H21" ca="1" si="2">_xlfn.XLOOKUP(RAND(),$B$7:$B$21,$A$7:$A$21,$B$4,1,1)</f>
        <v>#NAME?</v>
      </c>
      <c r="I9" t="e">
        <f ca="1">I8+H9</f>
        <v>#NAME?</v>
      </c>
      <c r="J9" t="e">
        <f t="shared" ref="J9:J21" ca="1" si="3">MAX(I9,L8+1)</f>
        <v>#NAME?</v>
      </c>
      <c r="K9" t="e">
        <f t="shared" ref="K9:K21" ca="1" si="4">_xlfn.XLOOKUP(RAND(),$E$7:$E$21,$D$7:$D$21,$E$4,1,1)</f>
        <v>#NAME?</v>
      </c>
      <c r="L9" t="e">
        <f t="shared" ref="L9:L21" ca="1" si="5">J9+K9</f>
        <v>#NAME?</v>
      </c>
      <c r="M9" t="e">
        <f ca="1">J9-I9</f>
        <v>#NAME?</v>
      </c>
    </row>
    <row r="10" spans="1:13" x14ac:dyDescent="0.55000000000000004">
      <c r="A10" s="8">
        <v>4</v>
      </c>
      <c r="B10" s="17">
        <f t="shared" si="0"/>
        <v>9.9632400487046024E-2</v>
      </c>
      <c r="D10" s="8">
        <v>4</v>
      </c>
      <c r="E10" s="17">
        <f t="shared" si="1"/>
        <v>0.63212055882855767</v>
      </c>
      <c r="G10">
        <v>3</v>
      </c>
      <c r="H10" t="e">
        <f t="shared" ca="1" si="2"/>
        <v>#NAME?</v>
      </c>
      <c r="I10" t="e">
        <f t="shared" ref="I10:I21" ca="1" si="6">I9+H10</f>
        <v>#NAME?</v>
      </c>
      <c r="J10" t="e">
        <f t="shared" ca="1" si="3"/>
        <v>#NAME?</v>
      </c>
      <c r="K10" t="e">
        <f t="shared" ca="1" si="4"/>
        <v>#NAME?</v>
      </c>
      <c r="L10" t="e">
        <f t="shared" ca="1" si="5"/>
        <v>#NAME?</v>
      </c>
      <c r="M10" t="e">
        <f t="shared" ref="M10:M21" ca="1" si="7">J10-I10</f>
        <v>#NAME?</v>
      </c>
    </row>
    <row r="11" spans="1:13" x14ac:dyDescent="0.55000000000000004">
      <c r="A11" s="8">
        <v>5</v>
      </c>
      <c r="B11" s="17">
        <f t="shared" si="0"/>
        <v>0.19123606207962526</v>
      </c>
      <c r="D11" s="8">
        <v>5</v>
      </c>
      <c r="E11" s="17">
        <f t="shared" si="1"/>
        <v>0.71349520313980985</v>
      </c>
      <c r="G11">
        <v>4</v>
      </c>
      <c r="H11" t="e">
        <f t="shared" ca="1" si="2"/>
        <v>#NAME?</v>
      </c>
      <c r="I11" t="e">
        <f t="shared" ca="1" si="6"/>
        <v>#NAME?</v>
      </c>
      <c r="J11" t="e">
        <f t="shared" ca="1" si="3"/>
        <v>#NAME?</v>
      </c>
      <c r="K11" t="e">
        <f t="shared" ca="1" si="4"/>
        <v>#NAME?</v>
      </c>
      <c r="L11" t="e">
        <f t="shared" ca="1" si="5"/>
        <v>#NAME?</v>
      </c>
      <c r="M11" t="e">
        <f t="shared" ca="1" si="7"/>
        <v>#NAME?</v>
      </c>
    </row>
    <row r="12" spans="1:13" x14ac:dyDescent="0.55000000000000004">
      <c r="A12" s="8">
        <v>6</v>
      </c>
      <c r="B12" s="17">
        <f t="shared" si="0"/>
        <v>0.31337427753639757</v>
      </c>
      <c r="D12" s="8">
        <v>6</v>
      </c>
      <c r="E12" s="17">
        <f t="shared" si="1"/>
        <v>0.77686983985157021</v>
      </c>
      <c r="G12">
        <v>5</v>
      </c>
      <c r="H12" t="e">
        <f t="shared" ca="1" si="2"/>
        <v>#NAME?</v>
      </c>
      <c r="I12" t="e">
        <f t="shared" ca="1" si="6"/>
        <v>#NAME?</v>
      </c>
      <c r="J12" t="e">
        <f t="shared" ca="1" si="3"/>
        <v>#NAME?</v>
      </c>
      <c r="K12" t="e">
        <f t="shared" ca="1" si="4"/>
        <v>#NAME?</v>
      </c>
      <c r="L12" t="e">
        <f t="shared" ca="1" si="5"/>
        <v>#NAME?</v>
      </c>
      <c r="M12" t="e">
        <f t="shared" ca="1" si="7"/>
        <v>#NAME?</v>
      </c>
    </row>
    <row r="13" spans="1:13" x14ac:dyDescent="0.55000000000000004">
      <c r="A13" s="8">
        <v>7</v>
      </c>
      <c r="B13" s="17">
        <f t="shared" si="0"/>
        <v>0.45296080948699424</v>
      </c>
      <c r="D13" s="8">
        <v>7</v>
      </c>
      <c r="E13" s="17">
        <f t="shared" si="1"/>
        <v>0.82622605654955483</v>
      </c>
      <c r="G13">
        <v>6</v>
      </c>
      <c r="H13" t="e">
        <f t="shared" ca="1" si="2"/>
        <v>#NAME?</v>
      </c>
      <c r="I13" t="e">
        <f t="shared" ca="1" si="6"/>
        <v>#NAME?</v>
      </c>
      <c r="J13" t="e">
        <f t="shared" ca="1" si="3"/>
        <v>#NAME?</v>
      </c>
      <c r="K13" t="e">
        <f t="shared" ca="1" si="4"/>
        <v>#NAME?</v>
      </c>
      <c r="L13" t="e">
        <f t="shared" ca="1" si="5"/>
        <v>#NAME?</v>
      </c>
      <c r="M13" t="e">
        <f t="shared" ca="1" si="7"/>
        <v>#NAME?</v>
      </c>
    </row>
    <row r="14" spans="1:13" x14ac:dyDescent="0.55000000000000004">
      <c r="A14" s="8">
        <v>8</v>
      </c>
      <c r="B14" s="17">
        <f t="shared" si="0"/>
        <v>0.59254734143759147</v>
      </c>
      <c r="D14" s="8">
        <v>8</v>
      </c>
      <c r="E14" s="17">
        <f t="shared" si="1"/>
        <v>0.8646647167633873</v>
      </c>
      <c r="G14">
        <v>7</v>
      </c>
      <c r="H14" t="e">
        <f t="shared" ca="1" si="2"/>
        <v>#NAME?</v>
      </c>
      <c r="I14" t="e">
        <f t="shared" ca="1" si="6"/>
        <v>#NAME?</v>
      </c>
      <c r="J14" t="e">
        <f t="shared" ca="1" si="3"/>
        <v>#NAME?</v>
      </c>
      <c r="K14" t="e">
        <f t="shared" ca="1" si="4"/>
        <v>#NAME?</v>
      </c>
      <c r="L14" t="e">
        <f t="shared" ca="1" si="5"/>
        <v>#NAME?</v>
      </c>
      <c r="M14" t="e">
        <f t="shared" ca="1" si="7"/>
        <v>#NAME?</v>
      </c>
    </row>
    <row r="15" spans="1:13" x14ac:dyDescent="0.55000000000000004">
      <c r="A15" s="8">
        <v>9</v>
      </c>
      <c r="B15" s="17">
        <f t="shared" si="0"/>
        <v>0.71662425872701097</v>
      </c>
      <c r="D15" s="8">
        <v>9</v>
      </c>
      <c r="E15" s="17">
        <f t="shared" si="1"/>
        <v>0.89460077543813565</v>
      </c>
      <c r="G15">
        <v>8</v>
      </c>
      <c r="H15" t="e">
        <f t="shared" ca="1" si="2"/>
        <v>#NAME?</v>
      </c>
      <c r="I15" t="e">
        <f t="shared" ca="1" si="6"/>
        <v>#NAME?</v>
      </c>
      <c r="J15" t="e">
        <f t="shared" ca="1" si="3"/>
        <v>#NAME?</v>
      </c>
      <c r="K15" t="e">
        <f t="shared" ca="1" si="4"/>
        <v>#NAME?</v>
      </c>
      <c r="L15" t="e">
        <f t="shared" ca="1" si="5"/>
        <v>#NAME?</v>
      </c>
      <c r="M15" t="e">
        <f t="shared" ca="1" si="7"/>
        <v>#NAME?</v>
      </c>
    </row>
    <row r="16" spans="1:13" x14ac:dyDescent="0.55000000000000004">
      <c r="A16" s="8">
        <v>10</v>
      </c>
      <c r="B16" s="17">
        <f t="shared" si="0"/>
        <v>0.81588579255854654</v>
      </c>
      <c r="D16" s="8">
        <v>10</v>
      </c>
      <c r="E16" s="17">
        <f t="shared" si="1"/>
        <v>0.91791500137610116</v>
      </c>
      <c r="G16">
        <v>9</v>
      </c>
      <c r="H16" t="e">
        <f t="shared" ca="1" si="2"/>
        <v>#NAME?</v>
      </c>
      <c r="I16" t="e">
        <f t="shared" ca="1" si="6"/>
        <v>#NAME?</v>
      </c>
      <c r="J16" t="e">
        <f t="shared" ca="1" si="3"/>
        <v>#NAME?</v>
      </c>
      <c r="K16" t="e">
        <f t="shared" ca="1" si="4"/>
        <v>#NAME?</v>
      </c>
      <c r="L16" t="e">
        <f t="shared" ca="1" si="5"/>
        <v>#NAME?</v>
      </c>
      <c r="M16" t="e">
        <f t="shared" ca="1" si="7"/>
        <v>#NAME?</v>
      </c>
    </row>
    <row r="17" spans="1:13" x14ac:dyDescent="0.55000000000000004">
      <c r="A17" s="8">
        <v>11</v>
      </c>
      <c r="B17" s="17">
        <f t="shared" si="0"/>
        <v>0.88807599898148137</v>
      </c>
      <c r="D17" s="8">
        <v>11</v>
      </c>
      <c r="E17" s="17">
        <f t="shared" si="1"/>
        <v>0.93607213879329243</v>
      </c>
      <c r="G17">
        <v>10</v>
      </c>
      <c r="H17" t="e">
        <f t="shared" ca="1" si="2"/>
        <v>#NAME?</v>
      </c>
      <c r="I17" t="e">
        <f t="shared" ca="1" si="6"/>
        <v>#NAME?</v>
      </c>
      <c r="J17" t="e">
        <f t="shared" ca="1" si="3"/>
        <v>#NAME?</v>
      </c>
      <c r="K17" t="e">
        <f t="shared" ca="1" si="4"/>
        <v>#NAME?</v>
      </c>
      <c r="L17" t="e">
        <f t="shared" ca="1" si="5"/>
        <v>#NAME?</v>
      </c>
      <c r="M17" t="e">
        <f t="shared" ca="1" si="7"/>
        <v>#NAME?</v>
      </c>
    </row>
    <row r="18" spans="1:13" x14ac:dyDescent="0.55000000000000004">
      <c r="A18" s="8">
        <v>12</v>
      </c>
      <c r="B18" s="17">
        <f t="shared" si="0"/>
        <v>0.93620280326343808</v>
      </c>
      <c r="D18" s="8">
        <v>12</v>
      </c>
      <c r="E18" s="17">
        <f t="shared" si="1"/>
        <v>0.95021293163213605</v>
      </c>
      <c r="G18">
        <v>11</v>
      </c>
      <c r="H18" t="e">
        <f t="shared" ca="1" si="2"/>
        <v>#NAME?</v>
      </c>
      <c r="I18" t="e">
        <f t="shared" ca="1" si="6"/>
        <v>#NAME?</v>
      </c>
      <c r="J18" t="e">
        <f t="shared" ca="1" si="3"/>
        <v>#NAME?</v>
      </c>
      <c r="K18" t="e">
        <f t="shared" ca="1" si="4"/>
        <v>#NAME?</v>
      </c>
      <c r="L18" t="e">
        <f t="shared" ca="1" si="5"/>
        <v>#NAME?</v>
      </c>
      <c r="M18" t="e">
        <f t="shared" ca="1" si="7"/>
        <v>#NAME?</v>
      </c>
    </row>
    <row r="19" spans="1:13" x14ac:dyDescent="0.55000000000000004">
      <c r="A19" s="8">
        <v>13</v>
      </c>
      <c r="B19" s="17">
        <f t="shared" si="0"/>
        <v>0.96581929820618062</v>
      </c>
      <c r="D19" s="8">
        <v>13</v>
      </c>
      <c r="E19" s="17">
        <f t="shared" si="1"/>
        <v>0.96122579216827797</v>
      </c>
      <c r="G19">
        <v>12</v>
      </c>
      <c r="H19" t="e">
        <f t="shared" ca="1" si="2"/>
        <v>#NAME?</v>
      </c>
      <c r="I19" t="e">
        <f t="shared" ca="1" si="6"/>
        <v>#NAME?</v>
      </c>
      <c r="J19" t="e">
        <f t="shared" ca="1" si="3"/>
        <v>#NAME?</v>
      </c>
      <c r="K19" t="e">
        <f t="shared" ca="1" si="4"/>
        <v>#NAME?</v>
      </c>
      <c r="L19" t="e">
        <f t="shared" ca="1" si="5"/>
        <v>#NAME?</v>
      </c>
      <c r="M19" t="e">
        <f t="shared" ca="1" si="7"/>
        <v>#NAME?</v>
      </c>
    </row>
    <row r="20" spans="1:13" x14ac:dyDescent="0.55000000000000004">
      <c r="A20" s="8">
        <v>14</v>
      </c>
      <c r="B20" s="17">
        <f t="shared" si="0"/>
        <v>0.98274300960203353</v>
      </c>
      <c r="D20" s="8">
        <v>14</v>
      </c>
      <c r="E20" s="17">
        <f t="shared" si="1"/>
        <v>0.96980261657768152</v>
      </c>
      <c r="G20">
        <v>13</v>
      </c>
      <c r="H20" t="e">
        <f t="shared" ca="1" si="2"/>
        <v>#NAME?</v>
      </c>
      <c r="I20" t="e">
        <f t="shared" ca="1" si="6"/>
        <v>#NAME?</v>
      </c>
      <c r="J20" t="e">
        <f t="shared" ca="1" si="3"/>
        <v>#NAME?</v>
      </c>
      <c r="K20" t="e">
        <f t="shared" ca="1" si="4"/>
        <v>#NAME?</v>
      </c>
      <c r="L20" t="e">
        <f t="shared" ca="1" si="5"/>
        <v>#NAME?</v>
      </c>
      <c r="M20" t="e">
        <f t="shared" ca="1" si="7"/>
        <v>#NAME?</v>
      </c>
    </row>
    <row r="21" spans="1:13" x14ac:dyDescent="0.55000000000000004">
      <c r="A21" s="12">
        <v>15</v>
      </c>
      <c r="B21" s="17">
        <f t="shared" si="0"/>
        <v>0.99176898901315513</v>
      </c>
      <c r="D21" s="12">
        <v>15</v>
      </c>
      <c r="E21" s="17">
        <f t="shared" si="1"/>
        <v>0.97648225414399092</v>
      </c>
      <c r="G21">
        <v>14</v>
      </c>
      <c r="H21" t="e">
        <f t="shared" ca="1" si="2"/>
        <v>#NAME?</v>
      </c>
      <c r="I21" t="e">
        <f t="shared" ca="1" si="6"/>
        <v>#NAME?</v>
      </c>
      <c r="J21" t="e">
        <f t="shared" ca="1" si="3"/>
        <v>#NAME?</v>
      </c>
      <c r="K21" t="e">
        <f t="shared" ca="1" si="4"/>
        <v>#NAME?</v>
      </c>
      <c r="L21" t="e">
        <f t="shared" ca="1" si="5"/>
        <v>#NAME?</v>
      </c>
      <c r="M21" t="e">
        <f t="shared" ca="1" si="7"/>
        <v>#NAME?</v>
      </c>
    </row>
    <row r="22" spans="1:13" x14ac:dyDescent="0.55000000000000004">
      <c r="L22" s="5" t="s">
        <v>13</v>
      </c>
      <c r="M22" s="2" t="e">
        <f ca="1">SUM(M7:M21)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Exponential and 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Patrick Hennessey</cp:lastModifiedBy>
  <dcterms:created xsi:type="dcterms:W3CDTF">2022-06-22T03:43:58Z</dcterms:created>
  <dcterms:modified xsi:type="dcterms:W3CDTF">2023-04-19T19:51:34Z</dcterms:modified>
</cp:coreProperties>
</file>