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arter\Desktop\Strategic Management\Case Exam\"/>
    </mc:Choice>
  </mc:AlternateContent>
  <xr:revisionPtr revIDLastSave="0" documentId="13_ncr:1_{4744AEB4-72B2-4E2C-B89D-3CB2B221AD6B}" xr6:coauthVersionLast="36" xr6:coauthVersionMax="36" xr10:uidLastSave="{00000000-0000-0000-0000-000000000000}"/>
  <bookViews>
    <workbookView xWindow="0" yWindow="0" windowWidth="28800" windowHeight="12225" xr2:uid="{900715DC-760E-4D6F-A75E-B0396ED4419E}"/>
  </bookViews>
  <sheets>
    <sheet name="Configuration" sheetId="3" r:id="rId1"/>
    <sheet name="Indic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3" l="1"/>
  <c r="B4" i="3"/>
  <c r="B3" i="3"/>
  <c r="B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Carter, Patrick A</author>
  </authors>
  <commentList>
    <comment ref="B17" authorId="0" shapeId="0" xr:uid="{6E2F8120-0997-4D90-AC93-514362CED869}">
      <text>
        <r>
          <rPr>
            <b/>
            <sz val="9"/>
            <color indexed="81"/>
            <rFont val="Tahoma"/>
            <family val="2"/>
          </rPr>
          <t>Carter, Patrick A:</t>
        </r>
        <r>
          <rPr>
            <sz val="9"/>
            <color indexed="81"/>
            <rFont val="Tahoma"/>
            <family val="2"/>
          </rPr>
          <t xml:space="preserve">
Should always sum to 1</t>
        </r>
      </text>
    </comment>
  </commentList>
</comments>
</file>

<file path=xl/sharedStrings.xml><?xml version="1.0" encoding="utf-8"?>
<sst xmlns="http://schemas.openxmlformats.org/spreadsheetml/2006/main" count="53" uniqueCount="42">
  <si>
    <t>Name</t>
  </si>
  <si>
    <t>OEF</t>
  </si>
  <si>
    <t>IVV</t>
  </si>
  <si>
    <t>https://www.ishares.com/us/products/239723/ishares-sp-100-etf/1467271812596.ajax?fileType=csv&amp;fileName=OEF_holdings&amp;dataType=fund</t>
  </si>
  <si>
    <t>https://www.ishares.com/us/products/239726/ishares-core-sp-500-etf/1467271812596.ajax?fileType=csv&amp;fileName=IVV_holdings&amp;dataType=fund</t>
  </si>
  <si>
    <t>S&amp;P 100</t>
  </si>
  <si>
    <t>S&amp;P 500</t>
  </si>
  <si>
    <t>Holdings Link</t>
  </si>
  <si>
    <t>Website Link</t>
  </si>
  <si>
    <t>https://www.ishares.com/us/products/239726/ishares-core-sp-500-etf</t>
  </si>
  <si>
    <t>https://www.ishares.com/us/products/239723/ishares-sp-100-etf</t>
  </si>
  <si>
    <t>Ticker</t>
  </si>
  <si>
    <t>https://www.ishares.com/us/products/239623/ishares-msci-eafe-etf</t>
  </si>
  <si>
    <t>EFA</t>
  </si>
  <si>
    <t>https://www.ishares.com/us/products/239623/ishares-msci-eafe-etf/1467271812596.ajax?fileType=csv&amp;fileName=EFA_holdings&amp;dataType=fund</t>
  </si>
  <si>
    <t>Europe, Australasia and Far East</t>
  </si>
  <si>
    <t>Mexico</t>
  </si>
  <si>
    <t>EWW</t>
  </si>
  <si>
    <t>https://www.ishares.com/us/products/239670/ishares-msci-mexico-capped-etf</t>
  </si>
  <si>
    <t>https://www.ishares.com/us/products/239670/ishares-msci-mexico-capped-etf/1467271812596.ajax?fileType=csv&amp;fileName=EWW_holdings&amp;dataType=fund</t>
  </si>
  <si>
    <t>United Kingdom</t>
  </si>
  <si>
    <t>EWU</t>
  </si>
  <si>
    <t>https://www.ishares.com/us/products/239690/ishares-msci-united-kingdom-etf</t>
  </si>
  <si>
    <t>https://www.ishares.com/us/products/239690/ishares-msci-united-kingdom-etf/1467271812596.ajax?fileType=csv&amp;fileName=EWU_holdings&amp;dataType=fund</t>
  </si>
  <si>
    <t>Canada</t>
  </si>
  <si>
    <t>EWC</t>
  </si>
  <si>
    <t>https://www.ishares.com/us/products/239615/ishares-msci-canada-etf</t>
  </si>
  <si>
    <t>https://www.ishares.com/us/products/239615/ishares-msci-canada-etf/1467271812596.ajax?fileType=csv&amp;fileName=EWC_holdings&amp;dataType=fund</t>
  </si>
  <si>
    <t>Proximity of current share price to the 52 week high</t>
  </si>
  <si>
    <t>Index</t>
  </si>
  <si>
    <t>Factor Weights</t>
  </si>
  <si>
    <t>Market</t>
  </si>
  <si>
    <t xml:space="preserve"> </t>
  </si>
  <si>
    <t>Buy-Hold-Sell</t>
  </si>
  <si>
    <t>Sell the remainder</t>
  </si>
  <si>
    <t>Hold the next</t>
  </si>
  <si>
    <t>Buy the top</t>
  </si>
  <si>
    <t>50 day vs 200 day moving average ratio</t>
  </si>
  <si>
    <t>6 Month Relative Strength of the share price vs the index</t>
  </si>
  <si>
    <t>1 Year Relative Strength of the share price vs the index</t>
  </si>
  <si>
    <t>Data Extraction Options</t>
  </si>
  <si>
    <t>Recalculate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</si>
</sst>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6"/>
    <xf numFmtId="0" fontId="0" fillId="0" borderId="0" xfId="0" applyFill="1"/>
    <xf numFmtId="0" fontId="6" fillId="0" borderId="0" xfId="6" applyFill="1"/>
    <xf numFmtId="0" fontId="5" fillId="4" borderId="0" xfId="4"/>
    <xf numFmtId="0" fontId="1" fillId="5" borderId="0" xfId="5"/>
    <xf numFmtId="0" fontId="2" fillId="2" borderId="1" xfId="1"/>
    <xf numFmtId="0" fontId="3" fillId="3" borderId="2" xfId="2"/>
    <xf numFmtId="2" fontId="4" fillId="3" borderId="1" xfId="3" applyNumberFormat="1"/>
    <xf numFmtId="0" fontId="0" fillId="5" borderId="0" xfId="5" applyFont="1"/>
    <xf numFmtId="0" fontId="0" fillId="5" borderId="0" xfId="5" applyFont="1" applyBorder="1"/>
    <xf numFmtId="0" fontId="5" fillId="4" borderId="0" xfId="4" applyBorder="1"/>
  </cellXfs>
  <cellStyles count="7">
    <cellStyle name="20% - Accent1" xfId="5" builtinId="30"/>
    <cellStyle name="Accent1" xfId="4" builtinId="29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3CFCF-D201-4378-AFE1-3DA8C032B656}" name="Table1" displayName="Table1" ref="A1:D7" totalsRowShown="0">
  <autoFilter ref="A1:D7" xr:uid="{A3FDB0FB-733A-465A-8A17-73859459A1D8}"/>
  <tableColumns count="4">
    <tableColumn id="2" xr3:uid="{6962BF6A-28E9-4C95-8ED2-D447B152D1DF}" name="Name"/>
    <tableColumn id="1" xr3:uid="{4EC3864A-8568-4775-ADF3-6655B30E6179}" name="Ticker"/>
    <tableColumn id="4" xr3:uid="{4883D0BF-E8E7-4978-8371-DE517072C0BC}" name="Website Link"/>
    <tableColumn id="3" xr3:uid="{6AB65D00-89E3-4C76-AE50-545D44F82530}" name="Holdings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hares.com/us/products/239623/ishares-msci-eafe-et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ishares.com/us/products/239723/ishares-sp-100-etf" TargetMode="External"/><Relationship Id="rId1" Type="http://schemas.openxmlformats.org/officeDocument/2006/relationships/hyperlink" Target="https://www.ishares.com/us/products/239726/ishares-core-sp-500-etf" TargetMode="External"/><Relationship Id="rId6" Type="http://schemas.openxmlformats.org/officeDocument/2006/relationships/hyperlink" Target="https://www.ishares.com/us/products/239615/ishares-msci-canada-etf" TargetMode="External"/><Relationship Id="rId5" Type="http://schemas.openxmlformats.org/officeDocument/2006/relationships/hyperlink" Target="https://www.ishares.com/us/products/239690/ishares-msci-united-kingdom-etf" TargetMode="External"/><Relationship Id="rId4" Type="http://schemas.openxmlformats.org/officeDocument/2006/relationships/hyperlink" Target="https://www.ishares.com/us/products/239670/ishares-msci-mexico-capped-e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B7F-3EA0-4BAF-8E0B-620709A3A572}">
  <dimension ref="A1:C20"/>
  <sheetViews>
    <sheetView tabSelected="1" workbookViewId="0">
      <selection activeCell="B29" sqref="B29"/>
    </sheetView>
  </sheetViews>
  <sheetFormatPr defaultRowHeight="15" x14ac:dyDescent="0.25"/>
  <cols>
    <col min="1" max="1" width="52.42578125" customWidth="1"/>
    <col min="2" max="2" width="24.140625" customWidth="1"/>
  </cols>
  <sheetData>
    <row r="1" spans="1:3" x14ac:dyDescent="0.25">
      <c r="A1" s="4" t="s">
        <v>31</v>
      </c>
      <c r="B1" s="4"/>
    </row>
    <row r="2" spans="1:3" x14ac:dyDescent="0.25">
      <c r="A2" s="5" t="s">
        <v>29</v>
      </c>
      <c r="B2" s="6" t="s">
        <v>5</v>
      </c>
    </row>
    <row r="3" spans="1:3" x14ac:dyDescent="0.25">
      <c r="A3" s="5" t="s">
        <v>11</v>
      </c>
      <c r="B3" s="7" t="str">
        <f>VLOOKUP(B2,Table1[#All],2,FALSE)</f>
        <v>OEF</v>
      </c>
    </row>
    <row r="4" spans="1:3" x14ac:dyDescent="0.25">
      <c r="A4" s="9" t="s">
        <v>8</v>
      </c>
      <c r="B4" s="7" t="str">
        <f>VLOOKUP(B2,Table1[#All],3,FALSE)</f>
        <v>https://www.ishares.com/us/products/239723/ishares-sp-100-etf</v>
      </c>
      <c r="C4" t="s">
        <v>32</v>
      </c>
    </row>
    <row r="5" spans="1:3" x14ac:dyDescent="0.25">
      <c r="A5" s="5" t="s">
        <v>7</v>
      </c>
      <c r="B5" s="7" t="str">
        <f>VLOOKUP(B2,Table1[#All],4,FALSE)</f>
        <v>https://www.ishares.com/us/products/239723/ishares-sp-100-etf/1467271812596.ajax?fileType=csv&amp;fileName=OEF_holdings&amp;dataType=fund</v>
      </c>
      <c r="C5" t="s">
        <v>32</v>
      </c>
    </row>
    <row r="7" spans="1:3" x14ac:dyDescent="0.25">
      <c r="A7" s="11" t="s">
        <v>33</v>
      </c>
      <c r="B7" s="4"/>
    </row>
    <row r="8" spans="1:3" x14ac:dyDescent="0.25">
      <c r="A8" s="10" t="s">
        <v>36</v>
      </c>
      <c r="B8" s="6">
        <v>10</v>
      </c>
    </row>
    <row r="9" spans="1:3" x14ac:dyDescent="0.25">
      <c r="A9" s="10" t="s">
        <v>35</v>
      </c>
      <c r="B9" s="6">
        <v>15</v>
      </c>
    </row>
    <row r="10" spans="1:3" x14ac:dyDescent="0.25">
      <c r="A10" s="10" t="s">
        <v>34</v>
      </c>
    </row>
    <row r="12" spans="1:3" x14ac:dyDescent="0.25">
      <c r="A12" s="4" t="s">
        <v>30</v>
      </c>
      <c r="B12" s="4"/>
    </row>
    <row r="13" spans="1:3" x14ac:dyDescent="0.25">
      <c r="A13" s="9" t="s">
        <v>38</v>
      </c>
      <c r="B13" s="6">
        <v>0.25</v>
      </c>
    </row>
    <row r="14" spans="1:3" x14ac:dyDescent="0.25">
      <c r="A14" s="9" t="s">
        <v>39</v>
      </c>
      <c r="B14" s="6">
        <v>0.25</v>
      </c>
    </row>
    <row r="15" spans="1:3" x14ac:dyDescent="0.25">
      <c r="A15" s="5" t="s">
        <v>28</v>
      </c>
      <c r="B15" s="6">
        <v>0.25</v>
      </c>
    </row>
    <row r="16" spans="1:3" x14ac:dyDescent="0.25">
      <c r="A16" s="9" t="s">
        <v>37</v>
      </c>
      <c r="B16" s="6">
        <v>0.25</v>
      </c>
    </row>
    <row r="17" spans="1:2" x14ac:dyDescent="0.25">
      <c r="B17" s="8">
        <f>SUM(B13:B16)</f>
        <v>1</v>
      </c>
    </row>
    <row r="19" spans="1:2" x14ac:dyDescent="0.25">
      <c r="A19" s="4" t="s">
        <v>40</v>
      </c>
      <c r="B19" s="4"/>
    </row>
    <row r="20" spans="1:2" x14ac:dyDescent="0.25">
      <c r="A20" s="10" t="s">
        <v>41</v>
      </c>
      <c r="B20" s="6" t="b">
        <v>1</v>
      </c>
    </row>
  </sheetData>
  <dataValidations count="4">
    <dataValidation type="whole" allowBlank="1" showInputMessage="1" showErrorMessage="1" sqref="B17" xr:uid="{347AB5E0-9817-4A51-A784-3BB7227E958D}">
      <formula1>1</formula1>
      <formula2>1</formula2>
    </dataValidation>
    <dataValidation type="whole" allowBlank="1" showInputMessage="1" showErrorMessage="1" sqref="B8:B9" xr:uid="{05C05334-33C1-44E4-90E3-D3E05C4A317D}">
      <formula1>1</formula1>
      <formula2>1000</formula2>
    </dataValidation>
    <dataValidation type="decimal" allowBlank="1" showInputMessage="1" showErrorMessage="1" sqref="B13:B16" xr:uid="{44F69B8D-D23F-4646-8A3F-E0943374FA03}">
      <formula1>0</formula1>
      <formula2>1</formula2>
    </dataValidation>
    <dataValidation type="list" allowBlank="1" showInputMessage="1" showErrorMessage="1" sqref="B20" xr:uid="{B6F331BA-AF8E-41AF-9C22-E0F54DEE9DF1}">
      <formula1>"TRUE, 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4F0CAA-A390-4397-AAC9-56AF561E54F2}">
          <x14:formula1>
            <xm:f>Indicies!$A$2:$A$1048576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4210-D359-49B6-A87C-1075343C8518}">
  <dimension ref="A1:E7"/>
  <sheetViews>
    <sheetView topLeftCell="B1" workbookViewId="0">
      <selection activeCell="F11" sqref="F11"/>
    </sheetView>
  </sheetViews>
  <sheetFormatPr defaultRowHeight="15" x14ac:dyDescent="0.25"/>
  <cols>
    <col min="1" max="1" width="29.42578125" bestFit="1" customWidth="1"/>
    <col min="2" max="2" width="8.5703125" bestFit="1" customWidth="1"/>
    <col min="3" max="3" width="39.140625" customWidth="1"/>
    <col min="4" max="4" width="37.85546875" customWidth="1"/>
  </cols>
  <sheetData>
    <row r="1" spans="1:5" x14ac:dyDescent="0.25">
      <c r="A1" t="s">
        <v>0</v>
      </c>
      <c r="B1" t="s">
        <v>11</v>
      </c>
      <c r="C1" t="s">
        <v>8</v>
      </c>
      <c r="D1" t="s">
        <v>7</v>
      </c>
    </row>
    <row r="2" spans="1:5" x14ac:dyDescent="0.25">
      <c r="A2" t="s">
        <v>5</v>
      </c>
      <c r="B2" t="s">
        <v>1</v>
      </c>
      <c r="C2" s="1" t="s">
        <v>10</v>
      </c>
      <c r="D2" t="s">
        <v>3</v>
      </c>
      <c r="E2" t="s">
        <v>32</v>
      </c>
    </row>
    <row r="3" spans="1:5" x14ac:dyDescent="0.25">
      <c r="A3" t="s">
        <v>6</v>
      </c>
      <c r="B3" t="s">
        <v>2</v>
      </c>
      <c r="C3" s="1" t="s">
        <v>9</v>
      </c>
      <c r="D3" t="s">
        <v>4</v>
      </c>
      <c r="E3" t="s">
        <v>32</v>
      </c>
    </row>
    <row r="4" spans="1:5" x14ac:dyDescent="0.25">
      <c r="A4" t="s">
        <v>24</v>
      </c>
      <c r="B4" t="s">
        <v>25</v>
      </c>
      <c r="C4" s="3" t="s">
        <v>26</v>
      </c>
      <c r="D4" s="2" t="s">
        <v>27</v>
      </c>
      <c r="E4" t="s">
        <v>32</v>
      </c>
    </row>
    <row r="5" spans="1:5" x14ac:dyDescent="0.25">
      <c r="A5" t="s">
        <v>15</v>
      </c>
      <c r="B5" t="s">
        <v>13</v>
      </c>
      <c r="C5" s="1" t="s">
        <v>12</v>
      </c>
      <c r="D5" s="2" t="s">
        <v>14</v>
      </c>
      <c r="E5" t="s">
        <v>32</v>
      </c>
    </row>
    <row r="6" spans="1:5" x14ac:dyDescent="0.25">
      <c r="A6" t="s">
        <v>16</v>
      </c>
      <c r="B6" t="s">
        <v>17</v>
      </c>
      <c r="C6" s="1" t="s">
        <v>18</v>
      </c>
      <c r="D6" s="2" t="s">
        <v>19</v>
      </c>
      <c r="E6" t="s">
        <v>32</v>
      </c>
    </row>
    <row r="7" spans="1:5" x14ac:dyDescent="0.25">
      <c r="A7" t="s">
        <v>20</v>
      </c>
      <c r="B7" t="s">
        <v>21</v>
      </c>
      <c r="C7" s="1" t="s">
        <v>22</v>
      </c>
      <c r="D7" s="2" t="s">
        <v>23</v>
      </c>
      <c r="E7" t="s">
        <v>32</v>
      </c>
    </row>
  </sheetData>
  <hyperlinks>
    <hyperlink ref="C3" r:id="rId1" xr:uid="{0FC60CC9-34EF-491E-A357-B9F188C2D97A}"/>
    <hyperlink ref="C2" r:id="rId2" xr:uid="{D63F9611-2F45-4791-BD72-E5C56AF40123}"/>
    <hyperlink ref="C5" r:id="rId3" xr:uid="{11FAE5DD-F57B-4946-B159-6A8B676065CE}"/>
    <hyperlink ref="C6" r:id="rId4" xr:uid="{0B8745F9-898A-4617-A41B-49CAA6F1A3FE}"/>
    <hyperlink ref="C7" r:id="rId5" xr:uid="{CFB8D2C3-0208-44F9-AD85-DBF535B709BB}"/>
    <hyperlink ref="C4" r:id="rId6" xr:uid="{502FFC39-FCFB-4687-BC26-6E24F935E841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Indicies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Patrick A</dc:creator>
  <cp:lastModifiedBy>Carter, Patrick A</cp:lastModifiedBy>
  <dcterms:created xsi:type="dcterms:W3CDTF">2020-04-01T00:02:55Z</dcterms:created>
  <dcterms:modified xsi:type="dcterms:W3CDTF">2020-04-02T01:21:09Z</dcterms:modified>
</cp:coreProperties>
</file>