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8795" windowHeight="10740" activeTab="2"/>
  </bookViews>
  <sheets>
    <sheet name="Relationships" sheetId="1" r:id="rId1"/>
    <sheet name="Account-Activities" sheetId="4" r:id="rId2"/>
    <sheet name="Activity" sheetId="5" r:id="rId3"/>
    <sheet name="Fees" sheetId="6" r:id="rId4"/>
  </sheets>
  <definedNames>
    <definedName name="_xlnm._FilterDatabase" localSheetId="1" hidden="1">'Account-Activities'!$F$1:$K$23</definedName>
    <definedName name="_xlnm._FilterDatabase" localSheetId="2" hidden="1">Activity!$A$1:$C$15</definedName>
    <definedName name="_xlnm._FilterDatabase" localSheetId="3" hidden="1">Fees!$A$1:$D$25</definedName>
  </definedNames>
  <calcPr calcId="145621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H2" i="6"/>
  <c r="G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2" i="5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" i="4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" i="6"/>
  <c r="L3" i="6"/>
  <c r="L4" i="6"/>
  <c r="L5" i="6"/>
  <c r="L6" i="6"/>
  <c r="L7" i="6"/>
  <c r="L8" i="6"/>
  <c r="L9" i="6"/>
  <c r="L10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" i="6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</calcChain>
</file>

<file path=xl/sharedStrings.xml><?xml version="1.0" encoding="utf-8"?>
<sst xmlns="http://schemas.openxmlformats.org/spreadsheetml/2006/main" count="122" uniqueCount="45">
  <si>
    <t>Activity_ID</t>
  </si>
  <si>
    <t>Fee_ID</t>
  </si>
  <si>
    <t>Fees</t>
  </si>
  <si>
    <t>Fee Description</t>
  </si>
  <si>
    <t>Fee_Amount</t>
  </si>
  <si>
    <t>Activity-Fee-Map</t>
  </si>
  <si>
    <t>Account_Activities</t>
  </si>
  <si>
    <t>Accno</t>
  </si>
  <si>
    <t>Date</t>
  </si>
  <si>
    <t>Activity Description</t>
  </si>
  <si>
    <t>Admin Fee</t>
  </si>
  <si>
    <t>Disbursements</t>
  </si>
  <si>
    <t>Legal Fee</t>
  </si>
  <si>
    <t>Account Open</t>
  </si>
  <si>
    <t>Stamps</t>
  </si>
  <si>
    <t>ACC00012345</t>
  </si>
  <si>
    <t>Letter</t>
  </si>
  <si>
    <t>Phone - Call</t>
  </si>
  <si>
    <t>Phone - Receive</t>
  </si>
  <si>
    <t>Account Close</t>
  </si>
  <si>
    <t>ACC00012346</t>
  </si>
  <si>
    <t>ACC00012347</t>
  </si>
  <si>
    <t>Fee_asatdate</t>
  </si>
  <si>
    <t>Account Open Flat Fee</t>
  </si>
  <si>
    <t>Account Closure Flat Fee</t>
  </si>
  <si>
    <t>Postage</t>
  </si>
  <si>
    <t>Handover Fee</t>
  </si>
  <si>
    <t>Call Fee</t>
  </si>
  <si>
    <t>Asat_Date</t>
  </si>
  <si>
    <t>Label</t>
  </si>
  <si>
    <t>Start: Activity_ID-Fee_ID</t>
  </si>
  <si>
    <t>Phone -Receive</t>
  </si>
  <si>
    <t>Acount Close</t>
  </si>
  <si>
    <t>Fee 1</t>
  </si>
  <si>
    <t>Fee 2</t>
  </si>
  <si>
    <t>Fee 3</t>
  </si>
  <si>
    <t>Fee 4</t>
  </si>
  <si>
    <t>Fee 5</t>
  </si>
  <si>
    <t xml:space="preserve">Start </t>
  </si>
  <si>
    <t>End Date</t>
  </si>
  <si>
    <t>Fee Total</t>
  </si>
  <si>
    <t>FMTNAME=$ACTFEE</t>
  </si>
  <si>
    <t>FMTNAME=$FEE</t>
  </si>
  <si>
    <t>Start: Fee_ID-StartDate</t>
  </si>
  <si>
    <t>Start: Fee_ID-EndDate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</si>
</sst>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;[Red]\-&quot;$&quot;#,##0"/>
    <numFmt numFmtId="8" formatCode="&quot;$&quot;#,##0.00;[Red]\-&quot;$&quot;#,##0.00"/>
    <numFmt numFmtId="164" formatCode="yyyy/mm/dd;@"/>
    <numFmt numFmtId="165" formatCode="h:mm:ss;@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0" fillId="0" borderId="0" xfId="0" applyBorder="1"/>
    <xf numFmtId="164" fontId="0" fillId="0" borderId="0" xfId="0" applyNumberFormat="1" applyBorder="1"/>
    <xf numFmtId="0" fontId="1" fillId="0" borderId="0" xfId="0" applyFont="1" applyBorder="1"/>
    <xf numFmtId="0" fontId="2" fillId="0" borderId="0" xfId="0" applyFont="1" applyBorder="1"/>
    <xf numFmtId="0" fontId="0" fillId="0" borderId="3" xfId="0" applyBorder="1"/>
    <xf numFmtId="0" fontId="0" fillId="0" borderId="7" xfId="0" applyBorder="1"/>
    <xf numFmtId="14" fontId="0" fillId="0" borderId="7" xfId="0" applyNumberFormat="1" applyBorder="1"/>
    <xf numFmtId="8" fontId="0" fillId="0" borderId="7" xfId="0" applyNumberFormat="1" applyBorder="1"/>
    <xf numFmtId="6" fontId="0" fillId="0" borderId="7" xfId="0" applyNumberFormat="1" applyBorder="1"/>
    <xf numFmtId="165" fontId="0" fillId="0" borderId="0" xfId="0" applyNumberFormat="1"/>
    <xf numFmtId="0" fontId="0" fillId="0" borderId="7" xfId="0" applyFill="1" applyBorder="1"/>
    <xf numFmtId="14" fontId="0" fillId="0" borderId="7" xfId="0" applyNumberFormat="1" applyFill="1" applyBorder="1"/>
    <xf numFmtId="8" fontId="0" fillId="0" borderId="7" xfId="0" applyNumberFormat="1" applyFill="1" applyBorder="1"/>
    <xf numFmtId="0" fontId="0" fillId="0" borderId="0" xfId="0" applyFill="1"/>
    <xf numFmtId="0" fontId="1" fillId="0" borderId="7" xfId="0" applyFont="1" applyBorder="1"/>
    <xf numFmtId="0" fontId="1" fillId="0" borderId="0" xfId="0" applyFont="1"/>
    <xf numFmtId="0" fontId="1" fillId="0" borderId="7" xfId="0" applyFont="1" applyFill="1" applyBorder="1"/>
    <xf numFmtId="166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258535</xdr:colOff>
      <xdr:row>6</xdr:row>
      <xdr:rowOff>81643</xdr:rowOff>
    </xdr:from>
    <xdr:to>
      <xdr:col>8</xdr:col>
      <xdr:colOff>13607</xdr:colOff>
      <xdr:row>7</xdr:row>
      <xdr:rowOff>13608</xdr:rowOff>
    </xdr:to>
    <xdr:cxnSp macro="">
      <xdr:nvCxnSpPr>
        <xdr:cNvPr id="3" name="Straight Arrow Connector 2"/>
        <xdr:cNvCxnSpPr/>
      </xdr:nvCxnSpPr>
      <xdr:spPr>
        <a:xfrm flipV="1">
          <a:off x="4871356" y="1224643"/>
          <a:ext cx="952501" cy="1224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435428</xdr:colOff>
      <xdr:row>7</xdr:row>
      <xdr:rowOff>95250</xdr:rowOff>
    </xdr:from>
    <xdr:to>
      <xdr:col>5</xdr:col>
      <xdr:colOff>68036</xdr:colOff>
      <xdr:row>9</xdr:row>
      <xdr:rowOff>0</xdr:rowOff>
    </xdr:to>
    <xdr:cxnSp macro="">
      <xdr:nvCxnSpPr>
        <xdr:cNvPr id="6" name="Straight Arrow Connector 5"/>
        <xdr:cNvCxnSpPr/>
      </xdr:nvCxnSpPr>
      <xdr:spPr>
        <a:xfrm flipV="1">
          <a:off x="2258785" y="1428750"/>
          <a:ext cx="1319894" cy="285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42"/>
  <sheetViews>
    <sheetView zoomScale="70" zoomScaleNormal="70" workbookViewId="0">
      <selection activeCell="F16" sqref="F16"/>
    </sheetView>
  </sheetViews>
  <sheetFormatPr defaultRowHeight="15" x14ac:dyDescent="0.25"/>
  <cols>
    <col min="1" max="1" width="9.140625" style="6"/>
    <col min="2" max="2" width="18.140625" style="6" bestFit="1" customWidth="1"/>
    <col min="3" max="3" width="10.5703125" style="6" bestFit="1" customWidth="1"/>
    <col min="4" max="4" width="5.42578125" style="6" bestFit="1" customWidth="1"/>
    <col min="5" max="5" width="9.140625" style="6"/>
    <col min="6" max="6" width="16.42578125" style="6" bestFit="1" customWidth="1"/>
    <col min="7" max="7" width="7.42578125" style="6" bestFit="1" customWidth="1"/>
    <col min="8" max="8" width="10.5703125" style="6" bestFit="1" customWidth="1"/>
    <col min="9" max="9" width="18.5703125" style="6" bestFit="1" customWidth="1"/>
    <col min="10" max="10" width="10.5703125" style="6" bestFit="1" customWidth="1"/>
    <col min="11" max="13" width="9.140625" style="6"/>
    <col min="14" max="14" width="13.42578125" style="6" bestFit="1" customWidth="1"/>
    <col min="15" max="16384" width="9.140625" style="6"/>
  </cols>
  <sheetData>
    <row r="5" spans="2:14" ht="15.75" thickBot="1" x14ac:dyDescent="0.3"/>
    <row r="6" spans="2:14" ht="15.75" thickBot="1" x14ac:dyDescent="0.3">
      <c r="I6" s="5" t="s">
        <v>2</v>
      </c>
      <c r="J6" s="10"/>
    </row>
    <row r="7" spans="2:14" ht="15.75" thickBot="1" x14ac:dyDescent="0.3">
      <c r="F7" s="5" t="s">
        <v>5</v>
      </c>
      <c r="G7" s="10"/>
      <c r="I7" s="2" t="s">
        <v>1</v>
      </c>
      <c r="J7" s="4" t="s">
        <v>28</v>
      </c>
    </row>
    <row r="8" spans="2:14" ht="15.75" thickBot="1" x14ac:dyDescent="0.3">
      <c r="F8" s="2" t="s">
        <v>0</v>
      </c>
      <c r="G8" s="4" t="s">
        <v>1</v>
      </c>
    </row>
    <row r="9" spans="2:14" x14ac:dyDescent="0.25">
      <c r="B9" s="5" t="s">
        <v>6</v>
      </c>
      <c r="C9" s="1"/>
      <c r="D9" s="10"/>
    </row>
    <row r="10" spans="2:14" ht="15.75" thickBot="1" x14ac:dyDescent="0.3">
      <c r="B10" s="2" t="s">
        <v>7</v>
      </c>
      <c r="C10" s="3" t="s">
        <v>0</v>
      </c>
      <c r="D10" s="4" t="s">
        <v>8</v>
      </c>
    </row>
    <row r="11" spans="2:14" x14ac:dyDescent="0.25">
      <c r="D11" s="7"/>
    </row>
    <row r="12" spans="2:14" x14ac:dyDescent="0.25">
      <c r="D12" s="7"/>
      <c r="H12" s="8"/>
      <c r="I12" s="8"/>
      <c r="J12" s="8"/>
      <c r="N12" s="7"/>
    </row>
    <row r="13" spans="2:14" x14ac:dyDescent="0.25">
      <c r="D13" s="7"/>
      <c r="N13" s="7"/>
    </row>
    <row r="14" spans="2:14" x14ac:dyDescent="0.25">
      <c r="D14" s="7"/>
      <c r="N14" s="7"/>
    </row>
    <row r="15" spans="2:14" x14ac:dyDescent="0.25">
      <c r="D15" s="7"/>
      <c r="N15" s="7"/>
    </row>
    <row r="16" spans="2:14" x14ac:dyDescent="0.25">
      <c r="D16" s="7"/>
      <c r="N16" s="7"/>
    </row>
    <row r="17" spans="4:14" x14ac:dyDescent="0.25">
      <c r="D17" s="7"/>
      <c r="N17" s="7"/>
    </row>
    <row r="18" spans="4:14" x14ac:dyDescent="0.25">
      <c r="D18" s="7"/>
      <c r="N18" s="7"/>
    </row>
    <row r="19" spans="4:14" x14ac:dyDescent="0.25">
      <c r="D19" s="7"/>
      <c r="N19" s="7"/>
    </row>
    <row r="20" spans="4:14" x14ac:dyDescent="0.25">
      <c r="D20" s="7"/>
      <c r="N20" s="7"/>
    </row>
    <row r="21" spans="4:14" x14ac:dyDescent="0.25">
      <c r="D21" s="7"/>
      <c r="N21" s="7"/>
    </row>
    <row r="22" spans="4:14" x14ac:dyDescent="0.25">
      <c r="D22" s="7"/>
      <c r="N22" s="7"/>
    </row>
    <row r="23" spans="4:14" x14ac:dyDescent="0.25">
      <c r="D23" s="7"/>
      <c r="N23" s="7"/>
    </row>
    <row r="24" spans="4:14" x14ac:dyDescent="0.25">
      <c r="D24" s="7"/>
      <c r="N24" s="7"/>
    </row>
    <row r="25" spans="4:14" x14ac:dyDescent="0.25">
      <c r="D25" s="7"/>
      <c r="N25" s="7"/>
    </row>
    <row r="26" spans="4:14" x14ac:dyDescent="0.25">
      <c r="D26" s="7"/>
      <c r="N26" s="7"/>
    </row>
    <row r="27" spans="4:14" x14ac:dyDescent="0.25">
      <c r="D27" s="7"/>
      <c r="N27" s="7"/>
    </row>
    <row r="28" spans="4:14" x14ac:dyDescent="0.25">
      <c r="D28" s="7"/>
      <c r="N28" s="7"/>
    </row>
    <row r="29" spans="4:14" x14ac:dyDescent="0.25">
      <c r="D29" s="7"/>
      <c r="N29" s="7"/>
    </row>
    <row r="30" spans="4:14" x14ac:dyDescent="0.25">
      <c r="D30" s="7"/>
      <c r="N30" s="7"/>
    </row>
    <row r="31" spans="4:14" x14ac:dyDescent="0.25">
      <c r="D31" s="7"/>
      <c r="N31" s="7"/>
    </row>
    <row r="32" spans="4:14" x14ac:dyDescent="0.25">
      <c r="D32" s="7"/>
      <c r="I32" s="9"/>
      <c r="N32" s="7"/>
    </row>
    <row r="33" spans="4:14" x14ac:dyDescent="0.25">
      <c r="D33" s="7"/>
      <c r="N33" s="7"/>
    </row>
    <row r="34" spans="4:14" x14ac:dyDescent="0.25">
      <c r="D34" s="7"/>
      <c r="N34" s="7"/>
    </row>
    <row r="35" spans="4:14" x14ac:dyDescent="0.25">
      <c r="D35" s="7"/>
      <c r="N35" s="7"/>
    </row>
    <row r="36" spans="4:14" x14ac:dyDescent="0.25">
      <c r="D36" s="7"/>
      <c r="N36" s="7"/>
    </row>
    <row r="37" spans="4:14" x14ac:dyDescent="0.25">
      <c r="D37" s="7"/>
    </row>
    <row r="38" spans="4:14" x14ac:dyDescent="0.25">
      <c r="D38" s="7"/>
      <c r="N38" s="9"/>
    </row>
    <row r="39" spans="4:14" x14ac:dyDescent="0.25">
      <c r="D39" s="7"/>
    </row>
    <row r="40" spans="4:14" x14ac:dyDescent="0.25">
      <c r="D40" s="7"/>
    </row>
    <row r="41" spans="4:14" x14ac:dyDescent="0.25">
      <c r="D41" s="7"/>
    </row>
    <row r="42" spans="4:14" x14ac:dyDescent="0.25">
      <c r="D42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85" zoomScaleNormal="85" workbookViewId="0">
      <selection activeCell="Z31" sqref="Z31"/>
    </sheetView>
  </sheetViews>
  <sheetFormatPr defaultRowHeight="15" x14ac:dyDescent="0.25"/>
  <cols>
    <col min="1" max="1" width="12.5703125" bestFit="1" customWidth="1"/>
    <col min="2" max="2" width="10.5703125" bestFit="1" customWidth="1"/>
    <col min="3" max="3" width="10.7109375" bestFit="1" customWidth="1"/>
    <col min="4" max="5" width="9.140625" hidden="1" customWidth="1"/>
    <col min="6" max="6" width="15" hidden="1" customWidth="1"/>
    <col min="7" max="17" width="9.140625" hidden="1" customWidth="1"/>
  </cols>
  <sheetData>
    <row r="1" spans="1:18" x14ac:dyDescent="0.25">
      <c r="A1" s="20" t="s">
        <v>7</v>
      </c>
      <c r="B1" s="20" t="s">
        <v>0</v>
      </c>
      <c r="C1" s="20" t="s">
        <v>8</v>
      </c>
      <c r="D1" s="21"/>
      <c r="E1" s="21"/>
      <c r="F1" s="20"/>
      <c r="G1" s="20" t="s">
        <v>33</v>
      </c>
      <c r="H1" s="20" t="s">
        <v>34</v>
      </c>
      <c r="I1" s="20" t="s">
        <v>35</v>
      </c>
      <c r="J1" s="20" t="s">
        <v>36</v>
      </c>
      <c r="K1" s="20" t="s">
        <v>37</v>
      </c>
      <c r="L1" s="21"/>
      <c r="M1" s="20" t="s">
        <v>33</v>
      </c>
      <c r="N1" s="20" t="s">
        <v>34</v>
      </c>
      <c r="O1" s="20" t="s">
        <v>35</v>
      </c>
      <c r="P1" s="20" t="s">
        <v>36</v>
      </c>
      <c r="Q1" s="20" t="s">
        <v>37</v>
      </c>
      <c r="R1" s="22" t="s">
        <v>40</v>
      </c>
    </row>
    <row r="2" spans="1:18" x14ac:dyDescent="0.25">
      <c r="A2" s="11" t="s">
        <v>15</v>
      </c>
      <c r="B2" s="11">
        <v>4</v>
      </c>
      <c r="C2" s="12">
        <v>41644</v>
      </c>
      <c r="F2" s="11" t="s">
        <v>13</v>
      </c>
      <c r="G2" s="11">
        <v>4</v>
      </c>
      <c r="H2" s="11"/>
      <c r="I2" s="11"/>
      <c r="J2" s="11"/>
      <c r="K2" s="11"/>
      <c r="M2" s="14">
        <v>5</v>
      </c>
      <c r="N2" s="11"/>
      <c r="O2" s="11"/>
      <c r="P2" s="11"/>
      <c r="Q2" s="11"/>
      <c r="R2" s="23">
        <f>SUM(M2:Q2)</f>
        <v>5</v>
      </c>
    </row>
    <row r="3" spans="1:18" x14ac:dyDescent="0.25">
      <c r="A3" s="11" t="s">
        <v>15</v>
      </c>
      <c r="B3" s="11">
        <v>1</v>
      </c>
      <c r="C3" s="12">
        <v>41645</v>
      </c>
      <c r="F3" s="11" t="s">
        <v>16</v>
      </c>
      <c r="G3" s="11">
        <v>1</v>
      </c>
      <c r="H3" s="11">
        <v>2</v>
      </c>
      <c r="I3" s="11">
        <v>3</v>
      </c>
      <c r="J3" s="11">
        <v>6</v>
      </c>
      <c r="K3" s="11">
        <v>7</v>
      </c>
      <c r="M3" s="13">
        <v>3.5</v>
      </c>
      <c r="N3" s="14">
        <v>1</v>
      </c>
      <c r="O3" s="13">
        <v>0.5</v>
      </c>
      <c r="P3" s="13">
        <v>1.5</v>
      </c>
      <c r="Q3" s="14">
        <v>2</v>
      </c>
      <c r="R3" s="23">
        <f t="shared" ref="R3:R23" si="0">SUM(M3:Q3)</f>
        <v>8.5</v>
      </c>
    </row>
    <row r="4" spans="1:18" x14ac:dyDescent="0.25">
      <c r="A4" s="11" t="s">
        <v>15</v>
      </c>
      <c r="B4" s="11">
        <v>3</v>
      </c>
      <c r="C4" s="12">
        <v>41649</v>
      </c>
      <c r="F4" s="11" t="s">
        <v>31</v>
      </c>
      <c r="G4" s="11">
        <v>1</v>
      </c>
      <c r="H4" s="11">
        <v>2</v>
      </c>
      <c r="I4" s="11">
        <v>3</v>
      </c>
      <c r="J4" s="11"/>
      <c r="K4" s="11"/>
      <c r="M4" s="13">
        <v>3.5</v>
      </c>
      <c r="N4" s="14">
        <v>1</v>
      </c>
      <c r="O4" s="13">
        <v>0.5</v>
      </c>
      <c r="P4" s="11"/>
      <c r="Q4" s="11"/>
      <c r="R4" s="23">
        <f t="shared" si="0"/>
        <v>5</v>
      </c>
    </row>
    <row r="5" spans="1:18" x14ac:dyDescent="0.25">
      <c r="A5" s="11" t="s">
        <v>15</v>
      </c>
      <c r="B5" s="11">
        <v>2</v>
      </c>
      <c r="C5" s="12">
        <v>41650</v>
      </c>
      <c r="F5" s="11" t="s">
        <v>17</v>
      </c>
      <c r="G5" s="11">
        <v>1</v>
      </c>
      <c r="H5" s="11">
        <v>2</v>
      </c>
      <c r="I5" s="11">
        <v>3</v>
      </c>
      <c r="J5" s="11">
        <v>9</v>
      </c>
      <c r="K5" s="11"/>
      <c r="M5" s="13">
        <v>3.5</v>
      </c>
      <c r="N5" s="14">
        <v>1</v>
      </c>
      <c r="O5" s="13">
        <v>0.5</v>
      </c>
      <c r="P5" s="14">
        <v>4</v>
      </c>
      <c r="Q5" s="11"/>
      <c r="R5" s="23">
        <f t="shared" si="0"/>
        <v>9</v>
      </c>
    </row>
    <row r="6" spans="1:18" x14ac:dyDescent="0.25">
      <c r="A6" s="11" t="s">
        <v>15</v>
      </c>
      <c r="B6" s="11">
        <v>5</v>
      </c>
      <c r="C6" s="12">
        <v>41650</v>
      </c>
      <c r="F6" s="11" t="s">
        <v>32</v>
      </c>
      <c r="G6" s="11">
        <v>5</v>
      </c>
      <c r="H6" s="11"/>
      <c r="I6" s="11"/>
      <c r="J6" s="11"/>
      <c r="K6" s="11"/>
      <c r="M6" s="14">
        <v>3</v>
      </c>
      <c r="N6" s="11"/>
      <c r="O6" s="11"/>
      <c r="P6" s="11"/>
      <c r="Q6" s="11"/>
      <c r="R6" s="23">
        <f t="shared" si="0"/>
        <v>3</v>
      </c>
    </row>
    <row r="7" spans="1:18" x14ac:dyDescent="0.25">
      <c r="A7" s="11" t="s">
        <v>20</v>
      </c>
      <c r="B7" s="11">
        <v>4</v>
      </c>
      <c r="C7" s="12">
        <v>41644</v>
      </c>
      <c r="F7" s="11" t="s">
        <v>13</v>
      </c>
      <c r="G7" s="11">
        <v>4</v>
      </c>
      <c r="H7" s="11"/>
      <c r="I7" s="11"/>
      <c r="J7" s="11"/>
      <c r="K7" s="11"/>
      <c r="M7" s="14">
        <v>5</v>
      </c>
      <c r="N7" s="11"/>
      <c r="O7" s="11"/>
      <c r="P7" s="11"/>
      <c r="Q7" s="11"/>
      <c r="R7" s="23">
        <f t="shared" si="0"/>
        <v>5</v>
      </c>
    </row>
    <row r="8" spans="1:18" x14ac:dyDescent="0.25">
      <c r="A8" s="11" t="s">
        <v>20</v>
      </c>
      <c r="B8" s="11">
        <v>1</v>
      </c>
      <c r="C8" s="12">
        <v>41645</v>
      </c>
      <c r="F8" s="11" t="s">
        <v>16</v>
      </c>
      <c r="G8" s="11">
        <v>1</v>
      </c>
      <c r="H8" s="11">
        <v>2</v>
      </c>
      <c r="I8" s="11">
        <v>3</v>
      </c>
      <c r="J8" s="11">
        <v>6</v>
      </c>
      <c r="K8" s="11">
        <v>7</v>
      </c>
      <c r="M8" s="13">
        <v>3.5</v>
      </c>
      <c r="N8" s="14">
        <v>1</v>
      </c>
      <c r="O8" s="13">
        <v>0.5</v>
      </c>
      <c r="P8" s="13">
        <v>1.5</v>
      </c>
      <c r="Q8" s="14">
        <v>2</v>
      </c>
      <c r="R8" s="23">
        <f t="shared" si="0"/>
        <v>8.5</v>
      </c>
    </row>
    <row r="9" spans="1:18" x14ac:dyDescent="0.25">
      <c r="A9" s="11" t="s">
        <v>20</v>
      </c>
      <c r="B9" s="11">
        <v>3</v>
      </c>
      <c r="C9" s="12">
        <v>41654</v>
      </c>
      <c r="F9" s="11" t="s">
        <v>31</v>
      </c>
      <c r="G9" s="11">
        <v>1</v>
      </c>
      <c r="H9" s="11">
        <v>2</v>
      </c>
      <c r="I9" s="11">
        <v>3</v>
      </c>
      <c r="J9" s="11"/>
      <c r="K9" s="11"/>
      <c r="M9" s="13">
        <v>3.5</v>
      </c>
      <c r="N9" s="14">
        <v>1</v>
      </c>
      <c r="O9" s="13">
        <v>0.5</v>
      </c>
      <c r="P9" s="11"/>
      <c r="Q9" s="11"/>
      <c r="R9" s="23">
        <f t="shared" si="0"/>
        <v>5</v>
      </c>
    </row>
    <row r="10" spans="1:18" x14ac:dyDescent="0.25">
      <c r="A10" s="11" t="s">
        <v>20</v>
      </c>
      <c r="B10" s="11">
        <v>2</v>
      </c>
      <c r="C10" s="12">
        <v>41654</v>
      </c>
      <c r="F10" s="11" t="s">
        <v>17</v>
      </c>
      <c r="G10" s="11">
        <v>1</v>
      </c>
      <c r="H10" s="11">
        <v>2</v>
      </c>
      <c r="I10" s="11">
        <v>3</v>
      </c>
      <c r="J10" s="11">
        <v>9</v>
      </c>
      <c r="K10" s="11"/>
      <c r="M10" s="13">
        <v>3.5</v>
      </c>
      <c r="N10" s="14">
        <v>1</v>
      </c>
      <c r="O10" s="13">
        <v>0.5</v>
      </c>
      <c r="P10" s="14">
        <v>4</v>
      </c>
      <c r="Q10" s="11"/>
      <c r="R10" s="23">
        <f t="shared" si="0"/>
        <v>9</v>
      </c>
    </row>
    <row r="11" spans="1:18" x14ac:dyDescent="0.25">
      <c r="A11" s="11" t="s">
        <v>20</v>
      </c>
      <c r="B11" s="11">
        <v>3</v>
      </c>
      <c r="C11" s="12">
        <v>41664</v>
      </c>
      <c r="F11" s="11" t="s">
        <v>31</v>
      </c>
      <c r="G11" s="11">
        <v>1</v>
      </c>
      <c r="H11" s="11">
        <v>2</v>
      </c>
      <c r="I11" s="11">
        <v>3</v>
      </c>
      <c r="J11" s="11"/>
      <c r="K11" s="11"/>
      <c r="M11" s="13">
        <v>3.5</v>
      </c>
      <c r="N11" s="14">
        <v>1</v>
      </c>
      <c r="O11" s="13">
        <v>0.5</v>
      </c>
      <c r="P11" s="11"/>
      <c r="Q11" s="11"/>
      <c r="R11" s="23">
        <f t="shared" si="0"/>
        <v>5</v>
      </c>
    </row>
    <row r="12" spans="1:18" x14ac:dyDescent="0.25">
      <c r="A12" s="11" t="s">
        <v>20</v>
      </c>
      <c r="B12" s="11">
        <v>2</v>
      </c>
      <c r="C12" s="12">
        <v>41684</v>
      </c>
      <c r="F12" s="11" t="s">
        <v>17</v>
      </c>
      <c r="G12" s="11">
        <v>1</v>
      </c>
      <c r="H12" s="11">
        <v>2</v>
      </c>
      <c r="I12" s="11">
        <v>3</v>
      </c>
      <c r="J12" s="11">
        <v>9</v>
      </c>
      <c r="K12" s="11"/>
      <c r="M12" s="13">
        <v>3.5</v>
      </c>
      <c r="N12" s="14">
        <v>1</v>
      </c>
      <c r="O12" s="13">
        <v>0.5</v>
      </c>
      <c r="P12" s="14">
        <v>4</v>
      </c>
      <c r="Q12" s="11"/>
      <c r="R12" s="23">
        <f t="shared" si="0"/>
        <v>9</v>
      </c>
    </row>
    <row r="13" spans="1:18" x14ac:dyDescent="0.25">
      <c r="A13" s="11" t="s">
        <v>20</v>
      </c>
      <c r="B13" s="11">
        <v>3</v>
      </c>
      <c r="C13" s="12">
        <v>41685</v>
      </c>
      <c r="F13" s="11" t="s">
        <v>31</v>
      </c>
      <c r="G13" s="11">
        <v>1</v>
      </c>
      <c r="H13" s="11">
        <v>2</v>
      </c>
      <c r="I13" s="11">
        <v>3</v>
      </c>
      <c r="J13" s="11"/>
      <c r="K13" s="11"/>
      <c r="M13" s="13">
        <v>3.5</v>
      </c>
      <c r="N13" s="14">
        <v>1</v>
      </c>
      <c r="O13" s="13">
        <v>0.5</v>
      </c>
      <c r="P13" s="11"/>
      <c r="Q13" s="11"/>
      <c r="R13" s="23">
        <f t="shared" si="0"/>
        <v>5</v>
      </c>
    </row>
    <row r="14" spans="1:18" x14ac:dyDescent="0.25">
      <c r="A14" s="11" t="s">
        <v>20</v>
      </c>
      <c r="B14" s="11">
        <v>2</v>
      </c>
      <c r="C14" s="12">
        <v>41685</v>
      </c>
      <c r="F14" s="11" t="s">
        <v>17</v>
      </c>
      <c r="G14" s="11">
        <v>1</v>
      </c>
      <c r="H14" s="11">
        <v>2</v>
      </c>
      <c r="I14" s="11">
        <v>3</v>
      </c>
      <c r="J14" s="11">
        <v>9</v>
      </c>
      <c r="K14" s="11"/>
      <c r="M14" s="13">
        <v>3.5</v>
      </c>
      <c r="N14" s="14">
        <v>1</v>
      </c>
      <c r="O14" s="13">
        <v>0.5</v>
      </c>
      <c r="P14" s="14">
        <v>4</v>
      </c>
      <c r="Q14" s="11"/>
      <c r="R14" s="23">
        <f t="shared" si="0"/>
        <v>9</v>
      </c>
    </row>
    <row r="15" spans="1:18" x14ac:dyDescent="0.25">
      <c r="A15" s="11" t="s">
        <v>20</v>
      </c>
      <c r="B15" s="11">
        <v>1</v>
      </c>
      <c r="C15" s="12">
        <v>41698</v>
      </c>
      <c r="F15" s="11" t="s">
        <v>16</v>
      </c>
      <c r="G15" s="11">
        <v>1</v>
      </c>
      <c r="H15" s="11">
        <v>2</v>
      </c>
      <c r="I15" s="11">
        <v>3</v>
      </c>
      <c r="J15" s="11">
        <v>6</v>
      </c>
      <c r="K15" s="11">
        <v>7</v>
      </c>
      <c r="M15" s="13">
        <v>3.5</v>
      </c>
      <c r="N15" s="14">
        <v>1</v>
      </c>
      <c r="O15" s="13">
        <v>0.5</v>
      </c>
      <c r="P15" s="13">
        <v>1.5</v>
      </c>
      <c r="Q15" s="14">
        <v>2</v>
      </c>
      <c r="R15" s="23">
        <f t="shared" si="0"/>
        <v>8.5</v>
      </c>
    </row>
    <row r="16" spans="1:18" x14ac:dyDescent="0.25">
      <c r="A16" s="11" t="s">
        <v>20</v>
      </c>
      <c r="B16" s="11">
        <v>1</v>
      </c>
      <c r="C16" s="12">
        <v>41729</v>
      </c>
      <c r="F16" s="11" t="s">
        <v>16</v>
      </c>
      <c r="G16" s="11">
        <v>1</v>
      </c>
      <c r="H16" s="11">
        <v>2</v>
      </c>
      <c r="I16" s="11">
        <v>3</v>
      </c>
      <c r="J16" s="11">
        <v>6</v>
      </c>
      <c r="K16" s="11">
        <v>7</v>
      </c>
      <c r="M16" s="14">
        <v>4</v>
      </c>
      <c r="N16" s="14">
        <v>1</v>
      </c>
      <c r="O16" s="13">
        <v>0.5</v>
      </c>
      <c r="P16" s="13">
        <v>1.5</v>
      </c>
      <c r="Q16" s="14">
        <v>2</v>
      </c>
      <c r="R16" s="23">
        <f t="shared" si="0"/>
        <v>9</v>
      </c>
    </row>
    <row r="17" spans="1:18" x14ac:dyDescent="0.25">
      <c r="A17" s="11" t="s">
        <v>20</v>
      </c>
      <c r="B17" s="11">
        <v>1</v>
      </c>
      <c r="C17" s="12">
        <v>41759</v>
      </c>
      <c r="F17" s="11" t="s">
        <v>16</v>
      </c>
      <c r="G17" s="11">
        <v>1</v>
      </c>
      <c r="H17" s="11">
        <v>2</v>
      </c>
      <c r="I17" s="11">
        <v>3</v>
      </c>
      <c r="J17" s="11">
        <v>6</v>
      </c>
      <c r="K17" s="11">
        <v>7</v>
      </c>
      <c r="M17" s="14">
        <v>4</v>
      </c>
      <c r="N17" s="13">
        <v>1.25</v>
      </c>
      <c r="O17" s="14">
        <v>1</v>
      </c>
      <c r="P17" s="13">
        <v>1.75</v>
      </c>
      <c r="Q17" s="14">
        <v>2</v>
      </c>
      <c r="R17" s="23">
        <f t="shared" si="0"/>
        <v>10</v>
      </c>
    </row>
    <row r="18" spans="1:18" x14ac:dyDescent="0.25">
      <c r="A18" s="11" t="s">
        <v>20</v>
      </c>
      <c r="B18" s="11">
        <v>1</v>
      </c>
      <c r="C18" s="12">
        <v>41790</v>
      </c>
      <c r="F18" s="11" t="s">
        <v>16</v>
      </c>
      <c r="G18" s="11">
        <v>1</v>
      </c>
      <c r="H18" s="11">
        <v>2</v>
      </c>
      <c r="I18" s="11">
        <v>3</v>
      </c>
      <c r="J18" s="11">
        <v>6</v>
      </c>
      <c r="K18" s="11">
        <v>7</v>
      </c>
      <c r="M18" s="18">
        <v>5.25</v>
      </c>
      <c r="N18" s="13">
        <v>1.25</v>
      </c>
      <c r="O18" s="14">
        <v>1</v>
      </c>
      <c r="P18" s="14">
        <v>2</v>
      </c>
      <c r="Q18" s="13">
        <v>2.15</v>
      </c>
      <c r="R18" s="23">
        <f t="shared" si="0"/>
        <v>11.65</v>
      </c>
    </row>
    <row r="19" spans="1:18" x14ac:dyDescent="0.25">
      <c r="A19" s="11" t="s">
        <v>20</v>
      </c>
      <c r="B19" s="11">
        <v>1</v>
      </c>
      <c r="C19" s="12">
        <v>41820</v>
      </c>
      <c r="F19" s="11" t="s">
        <v>16</v>
      </c>
      <c r="G19" s="11">
        <v>1</v>
      </c>
      <c r="H19" s="11">
        <v>2</v>
      </c>
      <c r="I19" s="11">
        <v>3</v>
      </c>
      <c r="J19" s="11">
        <v>6</v>
      </c>
      <c r="K19" s="11">
        <v>7</v>
      </c>
      <c r="M19" s="18">
        <v>5.25</v>
      </c>
      <c r="N19" s="13">
        <v>1.25</v>
      </c>
      <c r="O19" s="13">
        <v>0.75</v>
      </c>
      <c r="P19" s="14">
        <v>2</v>
      </c>
      <c r="Q19" s="13">
        <v>2.15</v>
      </c>
      <c r="R19" s="23">
        <f t="shared" si="0"/>
        <v>11.4</v>
      </c>
    </row>
    <row r="20" spans="1:18" x14ac:dyDescent="0.25">
      <c r="A20" s="11" t="s">
        <v>21</v>
      </c>
      <c r="B20" s="11">
        <v>4</v>
      </c>
      <c r="C20" s="12">
        <v>41760</v>
      </c>
      <c r="F20" s="11" t="s">
        <v>13</v>
      </c>
      <c r="G20" s="11">
        <v>4</v>
      </c>
      <c r="H20" s="11"/>
      <c r="I20" s="11"/>
      <c r="J20" s="11"/>
      <c r="K20" s="11"/>
      <c r="M20" s="14">
        <v>5</v>
      </c>
      <c r="N20" s="11"/>
      <c r="O20" s="11"/>
      <c r="P20" s="11"/>
      <c r="Q20" s="11"/>
      <c r="R20" s="23">
        <f t="shared" si="0"/>
        <v>5</v>
      </c>
    </row>
    <row r="21" spans="1:18" x14ac:dyDescent="0.25">
      <c r="A21" s="11" t="s">
        <v>21</v>
      </c>
      <c r="B21" s="11">
        <v>1</v>
      </c>
      <c r="C21" s="12">
        <v>41765</v>
      </c>
      <c r="F21" s="11" t="s">
        <v>16</v>
      </c>
      <c r="G21" s="11">
        <v>1</v>
      </c>
      <c r="H21" s="11">
        <v>2</v>
      </c>
      <c r="I21" s="11">
        <v>3</v>
      </c>
      <c r="J21" s="11">
        <v>6</v>
      </c>
      <c r="K21" s="11">
        <v>7</v>
      </c>
      <c r="M21" s="18">
        <v>5.25</v>
      </c>
      <c r="N21" s="13">
        <v>1.25</v>
      </c>
      <c r="O21" s="14">
        <v>1</v>
      </c>
      <c r="P21" s="14">
        <v>2</v>
      </c>
      <c r="Q21" s="14">
        <v>2</v>
      </c>
      <c r="R21" s="23">
        <f t="shared" si="0"/>
        <v>11.5</v>
      </c>
    </row>
    <row r="22" spans="1:18" x14ac:dyDescent="0.25">
      <c r="A22" s="11" t="s">
        <v>21</v>
      </c>
      <c r="B22" s="11">
        <v>3</v>
      </c>
      <c r="C22" s="12">
        <v>41766</v>
      </c>
      <c r="F22" s="11" t="s">
        <v>31</v>
      </c>
      <c r="G22" s="11">
        <v>1</v>
      </c>
      <c r="H22" s="11">
        <v>2</v>
      </c>
      <c r="I22" s="11">
        <v>3</v>
      </c>
      <c r="J22" s="11"/>
      <c r="K22" s="11"/>
      <c r="M22" s="18">
        <v>5.25</v>
      </c>
      <c r="N22" s="13">
        <v>1.25</v>
      </c>
      <c r="O22" s="14">
        <v>1</v>
      </c>
      <c r="P22" s="11"/>
      <c r="Q22" s="11"/>
      <c r="R22" s="23">
        <f t="shared" si="0"/>
        <v>7.5</v>
      </c>
    </row>
    <row r="23" spans="1:18" x14ac:dyDescent="0.25">
      <c r="A23" s="11" t="s">
        <v>21</v>
      </c>
      <c r="B23" s="11">
        <v>5</v>
      </c>
      <c r="C23" s="12">
        <v>41766</v>
      </c>
      <c r="F23" s="11" t="s">
        <v>32</v>
      </c>
      <c r="G23" s="11">
        <v>5</v>
      </c>
      <c r="H23" s="11"/>
      <c r="I23" s="11"/>
      <c r="J23" s="11"/>
      <c r="K23" s="11"/>
      <c r="M23" s="14">
        <v>3</v>
      </c>
      <c r="N23" s="11"/>
      <c r="O23" s="11"/>
      <c r="P23" s="11"/>
      <c r="Q23" s="11"/>
      <c r="R23" s="23">
        <f t="shared" si="0"/>
        <v>3</v>
      </c>
    </row>
  </sheetData>
  <autoFilter ref="F1:K2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E21" sqref="E21"/>
    </sheetView>
  </sheetViews>
  <sheetFormatPr defaultRowHeight="15" x14ac:dyDescent="0.25"/>
  <cols>
    <col min="1" max="1" width="10.5703125" bestFit="1" customWidth="1"/>
    <col min="2" max="2" width="18.5703125" bestFit="1" customWidth="1"/>
    <col min="3" max="3" width="9.42578125" bestFit="1" customWidth="1"/>
    <col min="6" max="6" width="19.28515625" bestFit="1" customWidth="1"/>
    <col min="7" max="7" width="23" bestFit="1" customWidth="1"/>
    <col min="8" max="8" width="14.140625" bestFit="1" customWidth="1"/>
  </cols>
  <sheetData>
    <row r="1" spans="1:8" x14ac:dyDescent="0.25">
      <c r="A1" s="11" t="s">
        <v>0</v>
      </c>
      <c r="B1" s="11" t="s">
        <v>9</v>
      </c>
      <c r="C1" s="11" t="s">
        <v>1</v>
      </c>
      <c r="F1" s="21" t="s">
        <v>41</v>
      </c>
      <c r="G1" s="20" t="s">
        <v>30</v>
      </c>
      <c r="H1" s="20" t="s">
        <v>29</v>
      </c>
    </row>
    <row r="2" spans="1:8" x14ac:dyDescent="0.25">
      <c r="A2" s="11">
        <v>1</v>
      </c>
      <c r="B2" s="11" t="s">
        <v>16</v>
      </c>
      <c r="C2" s="11">
        <v>1</v>
      </c>
      <c r="G2" s="11" t="str">
        <f>CONCATENATE("A",TEXT(A2,"00#"),"-",TEXT(C2,"00#"))</f>
        <v>A001-001</v>
      </c>
      <c r="H2" s="11" t="str">
        <f>IF(A3=A2, CONCATENATE("A",TEXT(A3,"00#"),"-",TEXT(C3,"00#")), "Activity-End")</f>
        <v>A001-002</v>
      </c>
    </row>
    <row r="3" spans="1:8" x14ac:dyDescent="0.25">
      <c r="A3" s="11">
        <v>1</v>
      </c>
      <c r="B3" s="11" t="s">
        <v>16</v>
      </c>
      <c r="C3" s="11">
        <v>2</v>
      </c>
      <c r="G3" s="11" t="str">
        <f t="shared" ref="G3:G15" si="0">CONCATENATE("A",TEXT(A3,"00#"),"-",TEXT(C3,"00#"))</f>
        <v>A001-002</v>
      </c>
      <c r="H3" s="11" t="str">
        <f t="shared" ref="H3:H15" si="1">IF(A4=A3, CONCATENATE("A",TEXT(A4,"00#"),"-",TEXT(C4,"00#")), "Activity-End")</f>
        <v>A001-003</v>
      </c>
    </row>
    <row r="4" spans="1:8" x14ac:dyDescent="0.25">
      <c r="A4" s="11">
        <v>1</v>
      </c>
      <c r="B4" s="11" t="s">
        <v>16</v>
      </c>
      <c r="C4" s="11">
        <v>3</v>
      </c>
      <c r="F4" s="19"/>
      <c r="G4" s="11" t="str">
        <f t="shared" si="0"/>
        <v>A001-003</v>
      </c>
      <c r="H4" s="11" t="str">
        <f t="shared" si="1"/>
        <v>A001-006</v>
      </c>
    </row>
    <row r="5" spans="1:8" x14ac:dyDescent="0.25">
      <c r="A5" s="11">
        <v>1</v>
      </c>
      <c r="B5" s="11" t="s">
        <v>16</v>
      </c>
      <c r="C5" s="11">
        <v>6</v>
      </c>
      <c r="G5" s="11" t="str">
        <f t="shared" si="0"/>
        <v>A001-006</v>
      </c>
      <c r="H5" s="11" t="str">
        <f t="shared" si="1"/>
        <v>A001-007</v>
      </c>
    </row>
    <row r="6" spans="1:8" x14ac:dyDescent="0.25">
      <c r="A6" s="11">
        <v>1</v>
      </c>
      <c r="B6" s="11" t="s">
        <v>16</v>
      </c>
      <c r="C6" s="11">
        <v>7</v>
      </c>
      <c r="G6" s="11" t="str">
        <f t="shared" si="0"/>
        <v>A001-007</v>
      </c>
      <c r="H6" s="11" t="str">
        <f t="shared" si="1"/>
        <v>Activity-End</v>
      </c>
    </row>
    <row r="7" spans="1:8" x14ac:dyDescent="0.25">
      <c r="A7" s="11">
        <v>2</v>
      </c>
      <c r="B7" s="11" t="s">
        <v>17</v>
      </c>
      <c r="C7" s="11">
        <v>1</v>
      </c>
      <c r="G7" s="11" t="str">
        <f t="shared" si="0"/>
        <v>A002-001</v>
      </c>
      <c r="H7" s="11" t="str">
        <f t="shared" si="1"/>
        <v>A002-002</v>
      </c>
    </row>
    <row r="8" spans="1:8" x14ac:dyDescent="0.25">
      <c r="A8" s="11">
        <v>2</v>
      </c>
      <c r="B8" s="11" t="s">
        <v>17</v>
      </c>
      <c r="C8" s="11">
        <v>2</v>
      </c>
      <c r="G8" s="11" t="str">
        <f t="shared" si="0"/>
        <v>A002-002</v>
      </c>
      <c r="H8" s="11" t="str">
        <f t="shared" si="1"/>
        <v>A002-003</v>
      </c>
    </row>
    <row r="9" spans="1:8" x14ac:dyDescent="0.25">
      <c r="A9" s="11">
        <v>2</v>
      </c>
      <c r="B9" s="11" t="s">
        <v>17</v>
      </c>
      <c r="C9" s="11">
        <v>3</v>
      </c>
      <c r="G9" s="11" t="str">
        <f t="shared" si="0"/>
        <v>A002-003</v>
      </c>
      <c r="H9" s="11" t="str">
        <f t="shared" si="1"/>
        <v>A002-009</v>
      </c>
    </row>
    <row r="10" spans="1:8" x14ac:dyDescent="0.25">
      <c r="A10" s="11">
        <v>2</v>
      </c>
      <c r="B10" s="11" t="s">
        <v>17</v>
      </c>
      <c r="C10" s="11">
        <v>9</v>
      </c>
      <c r="G10" s="11" t="str">
        <f t="shared" si="0"/>
        <v>A002-009</v>
      </c>
      <c r="H10" s="11" t="str">
        <f t="shared" si="1"/>
        <v>Activity-End</v>
      </c>
    </row>
    <row r="11" spans="1:8" x14ac:dyDescent="0.25">
      <c r="A11" s="11">
        <v>3</v>
      </c>
      <c r="B11" s="11" t="s">
        <v>18</v>
      </c>
      <c r="C11" s="11">
        <v>1</v>
      </c>
      <c r="G11" s="11" t="str">
        <f t="shared" si="0"/>
        <v>A003-001</v>
      </c>
      <c r="H11" s="11" t="str">
        <f t="shared" si="1"/>
        <v>A003-002</v>
      </c>
    </row>
    <row r="12" spans="1:8" x14ac:dyDescent="0.25">
      <c r="A12" s="11">
        <v>3</v>
      </c>
      <c r="B12" s="11" t="s">
        <v>18</v>
      </c>
      <c r="C12" s="11">
        <v>2</v>
      </c>
      <c r="G12" s="11" t="str">
        <f t="shared" si="0"/>
        <v>A003-002</v>
      </c>
      <c r="H12" s="11" t="str">
        <f t="shared" si="1"/>
        <v>A003-003</v>
      </c>
    </row>
    <row r="13" spans="1:8" x14ac:dyDescent="0.25">
      <c r="A13" s="11">
        <v>3</v>
      </c>
      <c r="B13" s="11" t="s">
        <v>18</v>
      </c>
      <c r="C13" s="11">
        <v>3</v>
      </c>
      <c r="G13" s="11" t="str">
        <f t="shared" si="0"/>
        <v>A003-003</v>
      </c>
      <c r="H13" s="11" t="str">
        <f t="shared" si="1"/>
        <v>Activity-End</v>
      </c>
    </row>
    <row r="14" spans="1:8" x14ac:dyDescent="0.25">
      <c r="A14" s="11">
        <v>4</v>
      </c>
      <c r="B14" s="11" t="s">
        <v>13</v>
      </c>
      <c r="C14" s="11">
        <v>4</v>
      </c>
      <c r="G14" s="11" t="str">
        <f t="shared" si="0"/>
        <v>A004-004</v>
      </c>
      <c r="H14" s="11" t="str">
        <f t="shared" si="1"/>
        <v>Activity-End</v>
      </c>
    </row>
    <row r="15" spans="1:8" x14ac:dyDescent="0.25">
      <c r="A15" s="11">
        <v>5</v>
      </c>
      <c r="B15" s="11" t="s">
        <v>19</v>
      </c>
      <c r="C15" s="11">
        <v>5</v>
      </c>
      <c r="G15" s="11" t="str">
        <f t="shared" si="0"/>
        <v>A005-005</v>
      </c>
      <c r="H15" s="11" t="str">
        <f t="shared" si="1"/>
        <v>Activity-End</v>
      </c>
    </row>
  </sheetData>
  <autoFilter ref="A1:C15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5"/>
  <sheetViews>
    <sheetView workbookViewId="0">
      <selection activeCell="G1" sqref="G1:I16"/>
    </sheetView>
  </sheetViews>
  <sheetFormatPr defaultRowHeight="15" x14ac:dyDescent="0.25"/>
  <cols>
    <col min="1" max="1" width="7.140625" bestFit="1" customWidth="1"/>
    <col min="2" max="2" width="12.85546875" bestFit="1" customWidth="1"/>
    <col min="3" max="3" width="23.140625" bestFit="1" customWidth="1"/>
    <col min="4" max="4" width="12.42578125" bestFit="1" customWidth="1"/>
    <col min="5" max="5" width="9.140625" customWidth="1"/>
    <col min="6" max="6" width="15.5703125" bestFit="1" customWidth="1"/>
    <col min="7" max="7" width="21.7109375" bestFit="1" customWidth="1"/>
    <col min="8" max="8" width="20.7109375" bestFit="1" customWidth="1"/>
    <col min="9" max="10" width="9.140625" customWidth="1"/>
    <col min="11" max="11" width="10.7109375" customWidth="1"/>
    <col min="12" max="12" width="10.7109375" bestFit="1" customWidth="1"/>
  </cols>
  <sheetData>
    <row r="1" spans="1:12" x14ac:dyDescent="0.25">
      <c r="A1" s="20" t="s">
        <v>1</v>
      </c>
      <c r="B1" s="20" t="s">
        <v>22</v>
      </c>
      <c r="C1" s="20" t="s">
        <v>3</v>
      </c>
      <c r="D1" s="20" t="s">
        <v>4</v>
      </c>
      <c r="F1" s="21" t="s">
        <v>42</v>
      </c>
      <c r="G1" s="20" t="s">
        <v>43</v>
      </c>
      <c r="H1" s="20" t="s">
        <v>44</v>
      </c>
      <c r="I1" s="22" t="s">
        <v>29</v>
      </c>
      <c r="K1" s="22" t="s">
        <v>38</v>
      </c>
      <c r="L1" s="22" t="s">
        <v>39</v>
      </c>
    </row>
    <row r="2" spans="1:12" x14ac:dyDescent="0.25">
      <c r="A2" s="11">
        <v>1</v>
      </c>
      <c r="B2" s="12">
        <v>41640</v>
      </c>
      <c r="C2" s="11" t="s">
        <v>10</v>
      </c>
      <c r="D2" s="13">
        <v>3.5</v>
      </c>
      <c r="G2" s="11" t="str">
        <f>CONCATENATE(TEXT(A2,"00#"),"-",TEXT(B2,"000000#"))</f>
        <v>001-0041640</v>
      </c>
      <c r="H2" s="11" t="str">
        <f>CONCATENATE(TEXT(A2,"00#"),"-",IF(C2=C3,TEXT(B3-1,"000000#"), "High-Date"))</f>
        <v>001-0041698</v>
      </c>
      <c r="I2" s="13">
        <f>D2</f>
        <v>3.5</v>
      </c>
      <c r="K2" s="12">
        <f>B2</f>
        <v>41640</v>
      </c>
      <c r="L2" s="12">
        <f t="shared" ref="L2:L9" si="0">IF(C2=C3,B3-1, "High-Date")</f>
        <v>41698</v>
      </c>
    </row>
    <row r="3" spans="1:12" x14ac:dyDescent="0.25">
      <c r="A3" s="11">
        <v>1</v>
      </c>
      <c r="B3" s="12">
        <v>41699</v>
      </c>
      <c r="C3" s="11" t="s">
        <v>10</v>
      </c>
      <c r="D3" s="14">
        <v>4</v>
      </c>
      <c r="G3" s="11" t="str">
        <f t="shared" ref="G3:G25" si="1">CONCATENATE(TEXT(A3,"00#"),"-",TEXT(B3,"000000#"))</f>
        <v>001-0041699</v>
      </c>
      <c r="H3" s="11" t="str">
        <f t="shared" ref="H3:H25" si="2">CONCATENATE(TEXT(A3,"00#"),"-",IF(C3=C4,TEXT(B4-1,"000000#"), "High-Date"))</f>
        <v>001-0041759</v>
      </c>
      <c r="I3" s="13">
        <f t="shared" ref="I3:I25" si="3">D3</f>
        <v>4</v>
      </c>
      <c r="K3" s="12">
        <f t="shared" ref="K3:K25" si="4">B3</f>
        <v>41699</v>
      </c>
      <c r="L3" s="12">
        <f t="shared" si="0"/>
        <v>41759</v>
      </c>
    </row>
    <row r="4" spans="1:12" s="19" customFormat="1" x14ac:dyDescent="0.25">
      <c r="A4" s="16">
        <v>1</v>
      </c>
      <c r="B4" s="17">
        <v>41760</v>
      </c>
      <c r="C4" s="16" t="s">
        <v>10</v>
      </c>
      <c r="D4" s="18">
        <v>5.25</v>
      </c>
      <c r="G4" s="11" t="str">
        <f t="shared" si="1"/>
        <v>001-0041760</v>
      </c>
      <c r="H4" s="11" t="str">
        <f t="shared" si="2"/>
        <v>001-High-Date</v>
      </c>
      <c r="I4" s="13">
        <f t="shared" si="3"/>
        <v>5.25</v>
      </c>
      <c r="K4" s="12">
        <f t="shared" si="4"/>
        <v>41760</v>
      </c>
      <c r="L4" s="12" t="str">
        <f t="shared" si="0"/>
        <v>High-Date</v>
      </c>
    </row>
    <row r="5" spans="1:12" x14ac:dyDescent="0.25">
      <c r="A5" s="11">
        <v>2</v>
      </c>
      <c r="B5" s="12">
        <v>41640</v>
      </c>
      <c r="C5" s="11" t="s">
        <v>11</v>
      </c>
      <c r="D5" s="14">
        <v>1</v>
      </c>
      <c r="G5" s="11" t="str">
        <f t="shared" si="1"/>
        <v>002-0041640</v>
      </c>
      <c r="H5" s="11" t="str">
        <f t="shared" si="2"/>
        <v>002-0041729</v>
      </c>
      <c r="I5" s="13">
        <f t="shared" si="3"/>
        <v>1</v>
      </c>
      <c r="K5" s="12">
        <f t="shared" si="4"/>
        <v>41640</v>
      </c>
      <c r="L5" s="12">
        <f t="shared" si="0"/>
        <v>41729</v>
      </c>
    </row>
    <row r="6" spans="1:12" x14ac:dyDescent="0.25">
      <c r="A6" s="11">
        <v>2</v>
      </c>
      <c r="B6" s="12">
        <v>41730</v>
      </c>
      <c r="C6" s="11" t="s">
        <v>11</v>
      </c>
      <c r="D6" s="13">
        <v>1.25</v>
      </c>
      <c r="G6" s="11" t="str">
        <f t="shared" si="1"/>
        <v>002-0041730</v>
      </c>
      <c r="H6" s="11" t="str">
        <f t="shared" si="2"/>
        <v>002-High-Date</v>
      </c>
      <c r="I6" s="13">
        <f t="shared" si="3"/>
        <v>1.25</v>
      </c>
      <c r="K6" s="12">
        <f t="shared" si="4"/>
        <v>41730</v>
      </c>
      <c r="L6" s="12" t="str">
        <f t="shared" si="0"/>
        <v>High-Date</v>
      </c>
    </row>
    <row r="7" spans="1:12" x14ac:dyDescent="0.25">
      <c r="A7" s="11">
        <v>3</v>
      </c>
      <c r="B7" s="12">
        <v>41640</v>
      </c>
      <c r="C7" s="11" t="s">
        <v>12</v>
      </c>
      <c r="D7" s="13">
        <v>0.5</v>
      </c>
      <c r="G7" s="11" t="str">
        <f t="shared" si="1"/>
        <v>003-0041640</v>
      </c>
      <c r="H7" s="11" t="str">
        <f t="shared" si="2"/>
        <v>003-0041734</v>
      </c>
      <c r="I7" s="13">
        <f t="shared" si="3"/>
        <v>0.5</v>
      </c>
      <c r="K7" s="12">
        <f t="shared" si="4"/>
        <v>41640</v>
      </c>
      <c r="L7" s="12">
        <f t="shared" si="0"/>
        <v>41734</v>
      </c>
    </row>
    <row r="8" spans="1:12" x14ac:dyDescent="0.25">
      <c r="A8" s="11">
        <v>3</v>
      </c>
      <c r="B8" s="12">
        <v>41735</v>
      </c>
      <c r="C8" s="11" t="s">
        <v>12</v>
      </c>
      <c r="D8" s="14">
        <v>1</v>
      </c>
      <c r="G8" s="11" t="str">
        <f t="shared" si="1"/>
        <v>003-0041735</v>
      </c>
      <c r="H8" s="11" t="str">
        <f t="shared" si="2"/>
        <v>003-0041790</v>
      </c>
      <c r="I8" s="13">
        <f t="shared" si="3"/>
        <v>1</v>
      </c>
      <c r="K8" s="12">
        <f t="shared" si="4"/>
        <v>41735</v>
      </c>
      <c r="L8" s="12">
        <f t="shared" si="0"/>
        <v>41790</v>
      </c>
    </row>
    <row r="9" spans="1:12" x14ac:dyDescent="0.25">
      <c r="A9" s="11">
        <v>3</v>
      </c>
      <c r="B9" s="12">
        <v>41791</v>
      </c>
      <c r="C9" s="11" t="s">
        <v>12</v>
      </c>
      <c r="D9" s="13">
        <v>0.75</v>
      </c>
      <c r="G9" s="11" t="str">
        <f t="shared" si="1"/>
        <v>003-0041791</v>
      </c>
      <c r="H9" s="11" t="str">
        <f t="shared" si="2"/>
        <v>003-High-Date</v>
      </c>
      <c r="I9" s="13">
        <f t="shared" si="3"/>
        <v>0.75</v>
      </c>
      <c r="K9" s="12">
        <f t="shared" si="4"/>
        <v>41791</v>
      </c>
      <c r="L9" s="12" t="str">
        <f t="shared" si="0"/>
        <v>High-Date</v>
      </c>
    </row>
    <row r="10" spans="1:12" hidden="1" x14ac:dyDescent="0.25">
      <c r="A10" s="11">
        <v>4</v>
      </c>
      <c r="B10" s="12">
        <v>41640</v>
      </c>
      <c r="C10" s="11" t="s">
        <v>23</v>
      </c>
      <c r="D10" s="14">
        <v>5</v>
      </c>
      <c r="G10" s="11" t="str">
        <f t="shared" si="1"/>
        <v>004-0041640</v>
      </c>
      <c r="H10" s="11" t="str">
        <f t="shared" si="2"/>
        <v>004-High-Date</v>
      </c>
      <c r="I10" s="13">
        <f t="shared" si="3"/>
        <v>5</v>
      </c>
      <c r="K10" s="12">
        <f t="shared" si="4"/>
        <v>41640</v>
      </c>
      <c r="L10" s="12" t="str">
        <f>IF(C10=C11,B11-1, "High-Date")</f>
        <v>High-Date</v>
      </c>
    </row>
    <row r="11" spans="1:12" hidden="1" x14ac:dyDescent="0.25">
      <c r="A11" s="11">
        <v>5</v>
      </c>
      <c r="B11" s="12">
        <v>41640</v>
      </c>
      <c r="C11" s="11" t="s">
        <v>24</v>
      </c>
      <c r="D11" s="14">
        <v>3</v>
      </c>
      <c r="G11" s="11" t="str">
        <f t="shared" si="1"/>
        <v>005-0041640</v>
      </c>
      <c r="H11" s="11" t="str">
        <f t="shared" si="2"/>
        <v>005-High-Date</v>
      </c>
      <c r="I11" s="13">
        <f t="shared" si="3"/>
        <v>3</v>
      </c>
      <c r="K11" s="12">
        <f t="shared" si="4"/>
        <v>41640</v>
      </c>
      <c r="L11" s="12" t="str">
        <f t="shared" ref="L11:L25" si="5">IF(C11=C12,B12-1, "High-Date")</f>
        <v>High-Date</v>
      </c>
    </row>
    <row r="12" spans="1:12" x14ac:dyDescent="0.25">
      <c r="A12" s="11">
        <v>6</v>
      </c>
      <c r="B12" s="12">
        <v>41640</v>
      </c>
      <c r="C12" s="11" t="s">
        <v>14</v>
      </c>
      <c r="D12" s="13">
        <v>1.5</v>
      </c>
      <c r="G12" s="11" t="str">
        <f t="shared" si="1"/>
        <v>006-0041640</v>
      </c>
      <c r="H12" s="11" t="str">
        <f t="shared" si="2"/>
        <v>006-0041733</v>
      </c>
      <c r="I12" s="13">
        <f t="shared" si="3"/>
        <v>1.5</v>
      </c>
      <c r="K12" s="12">
        <f t="shared" si="4"/>
        <v>41640</v>
      </c>
      <c r="L12" s="12">
        <f t="shared" si="5"/>
        <v>41733</v>
      </c>
    </row>
    <row r="13" spans="1:12" x14ac:dyDescent="0.25">
      <c r="A13" s="11">
        <v>6</v>
      </c>
      <c r="B13" s="12">
        <v>41734</v>
      </c>
      <c r="C13" s="11" t="s">
        <v>14</v>
      </c>
      <c r="D13" s="13">
        <v>1.75</v>
      </c>
      <c r="G13" s="11" t="str">
        <f t="shared" si="1"/>
        <v>006-0041734</v>
      </c>
      <c r="H13" s="11" t="str">
        <f t="shared" si="2"/>
        <v>006-0041759</v>
      </c>
      <c r="I13" s="13">
        <f t="shared" si="3"/>
        <v>1.75</v>
      </c>
      <c r="K13" s="12">
        <f t="shared" si="4"/>
        <v>41734</v>
      </c>
      <c r="L13" s="12">
        <f t="shared" si="5"/>
        <v>41759</v>
      </c>
    </row>
    <row r="14" spans="1:12" x14ac:dyDescent="0.25">
      <c r="A14" s="11">
        <v>6</v>
      </c>
      <c r="B14" s="12">
        <v>41760</v>
      </c>
      <c r="C14" s="11" t="s">
        <v>14</v>
      </c>
      <c r="D14" s="14">
        <v>2</v>
      </c>
      <c r="G14" s="11" t="str">
        <f t="shared" si="1"/>
        <v>006-0041760</v>
      </c>
      <c r="H14" s="11" t="str">
        <f t="shared" si="2"/>
        <v>006-High-Date</v>
      </c>
      <c r="I14" s="13">
        <f t="shared" si="3"/>
        <v>2</v>
      </c>
      <c r="K14" s="12">
        <f t="shared" si="4"/>
        <v>41760</v>
      </c>
      <c r="L14" s="12" t="str">
        <f t="shared" si="5"/>
        <v>High-Date</v>
      </c>
    </row>
    <row r="15" spans="1:12" x14ac:dyDescent="0.25">
      <c r="A15" s="11">
        <v>7</v>
      </c>
      <c r="B15" s="12">
        <v>41640</v>
      </c>
      <c r="C15" s="11" t="s">
        <v>25</v>
      </c>
      <c r="D15" s="14">
        <v>2</v>
      </c>
      <c r="G15" s="11" t="str">
        <f t="shared" si="1"/>
        <v>007-0041640</v>
      </c>
      <c r="H15" s="11" t="str">
        <f t="shared" si="2"/>
        <v>007-0041776</v>
      </c>
      <c r="I15" s="13">
        <f t="shared" si="3"/>
        <v>2</v>
      </c>
      <c r="K15" s="12">
        <f t="shared" si="4"/>
        <v>41640</v>
      </c>
      <c r="L15" s="12">
        <f t="shared" si="5"/>
        <v>41776</v>
      </c>
    </row>
    <row r="16" spans="1:12" x14ac:dyDescent="0.25">
      <c r="A16" s="11">
        <v>7</v>
      </c>
      <c r="B16" s="12">
        <v>41777</v>
      </c>
      <c r="C16" s="11" t="s">
        <v>25</v>
      </c>
      <c r="D16" s="13">
        <v>2.15</v>
      </c>
      <c r="G16" s="11" t="str">
        <f t="shared" si="1"/>
        <v>007-0041777</v>
      </c>
      <c r="H16" s="11" t="str">
        <f t="shared" si="2"/>
        <v>007-High-Date</v>
      </c>
      <c r="I16" s="13">
        <f t="shared" si="3"/>
        <v>2.15</v>
      </c>
      <c r="K16" s="12">
        <f t="shared" si="4"/>
        <v>41777</v>
      </c>
      <c r="L16" s="12" t="str">
        <f t="shared" si="5"/>
        <v>High-Date</v>
      </c>
    </row>
    <row r="17" spans="1:12" hidden="1" x14ac:dyDescent="0.25">
      <c r="A17" s="11">
        <v>8</v>
      </c>
      <c r="B17" s="12">
        <v>41640</v>
      </c>
      <c r="C17" s="11" t="s">
        <v>26</v>
      </c>
      <c r="D17" s="13">
        <v>0.4</v>
      </c>
      <c r="G17" s="11" t="str">
        <f t="shared" si="1"/>
        <v>008-0041640</v>
      </c>
      <c r="H17" s="11" t="str">
        <f t="shared" si="2"/>
        <v>008-0041759</v>
      </c>
      <c r="I17" s="13">
        <f t="shared" si="3"/>
        <v>0.4</v>
      </c>
      <c r="K17" s="12">
        <f t="shared" si="4"/>
        <v>41640</v>
      </c>
      <c r="L17" s="12">
        <f t="shared" si="5"/>
        <v>41759</v>
      </c>
    </row>
    <row r="18" spans="1:12" hidden="1" x14ac:dyDescent="0.25">
      <c r="A18" s="11">
        <v>8</v>
      </c>
      <c r="B18" s="12">
        <v>41760</v>
      </c>
      <c r="C18" s="11" t="s">
        <v>26</v>
      </c>
      <c r="D18" s="13">
        <v>0.45</v>
      </c>
      <c r="G18" s="11" t="str">
        <f t="shared" si="1"/>
        <v>008-0041760</v>
      </c>
      <c r="H18" s="11" t="str">
        <f t="shared" si="2"/>
        <v>008-0041790</v>
      </c>
      <c r="I18" s="13">
        <f t="shared" si="3"/>
        <v>0.45</v>
      </c>
      <c r="K18" s="12">
        <f t="shared" si="4"/>
        <v>41760</v>
      </c>
      <c r="L18" s="12">
        <f t="shared" si="5"/>
        <v>41790</v>
      </c>
    </row>
    <row r="19" spans="1:12" hidden="1" x14ac:dyDescent="0.25">
      <c r="A19" s="11">
        <v>8</v>
      </c>
      <c r="B19" s="12">
        <v>41791</v>
      </c>
      <c r="C19" s="11" t="s">
        <v>26</v>
      </c>
      <c r="D19" s="14">
        <v>1</v>
      </c>
      <c r="G19" s="11" t="str">
        <f t="shared" si="1"/>
        <v>008-0041791</v>
      </c>
      <c r="H19" s="11" t="str">
        <f t="shared" si="2"/>
        <v>008-0041820</v>
      </c>
      <c r="I19" s="13">
        <f t="shared" si="3"/>
        <v>1</v>
      </c>
      <c r="K19" s="12">
        <f t="shared" si="4"/>
        <v>41791</v>
      </c>
      <c r="L19" s="12">
        <f t="shared" si="5"/>
        <v>41820</v>
      </c>
    </row>
    <row r="20" spans="1:12" hidden="1" x14ac:dyDescent="0.25">
      <c r="A20" s="11">
        <v>8</v>
      </c>
      <c r="B20" s="12">
        <v>41821</v>
      </c>
      <c r="C20" s="11" t="s">
        <v>26</v>
      </c>
      <c r="D20" s="13">
        <v>1.1499999999999999</v>
      </c>
      <c r="G20" s="11" t="str">
        <f t="shared" si="1"/>
        <v>008-0041821</v>
      </c>
      <c r="H20" s="11" t="str">
        <f t="shared" si="2"/>
        <v>008-0041882</v>
      </c>
      <c r="I20" s="13">
        <f t="shared" si="3"/>
        <v>1.1499999999999999</v>
      </c>
      <c r="K20" s="12">
        <f t="shared" si="4"/>
        <v>41821</v>
      </c>
      <c r="L20" s="12">
        <f t="shared" si="5"/>
        <v>41882</v>
      </c>
    </row>
    <row r="21" spans="1:12" hidden="1" x14ac:dyDescent="0.25">
      <c r="A21" s="11">
        <v>8</v>
      </c>
      <c r="B21" s="12">
        <v>41883</v>
      </c>
      <c r="C21" s="11" t="s">
        <v>26</v>
      </c>
      <c r="D21" s="13">
        <v>1.2</v>
      </c>
      <c r="G21" s="11" t="str">
        <f t="shared" si="1"/>
        <v>008-0041883</v>
      </c>
      <c r="H21" s="11" t="str">
        <f t="shared" si="2"/>
        <v>008-0041912</v>
      </c>
      <c r="I21" s="13">
        <f t="shared" si="3"/>
        <v>1.2</v>
      </c>
      <c r="K21" s="12">
        <f t="shared" si="4"/>
        <v>41883</v>
      </c>
      <c r="L21" s="12">
        <f t="shared" si="5"/>
        <v>41912</v>
      </c>
    </row>
    <row r="22" spans="1:12" hidden="1" x14ac:dyDescent="0.25">
      <c r="A22" s="11">
        <v>8</v>
      </c>
      <c r="B22" s="12">
        <v>41913</v>
      </c>
      <c r="C22" s="11" t="s">
        <v>26</v>
      </c>
      <c r="D22" s="13">
        <v>1.25</v>
      </c>
      <c r="G22" s="11" t="str">
        <f t="shared" si="1"/>
        <v>008-0041913</v>
      </c>
      <c r="H22" s="11" t="str">
        <f t="shared" si="2"/>
        <v>008-High-Date</v>
      </c>
      <c r="I22" s="13">
        <f t="shared" si="3"/>
        <v>1.25</v>
      </c>
      <c r="K22" s="12">
        <f t="shared" si="4"/>
        <v>41913</v>
      </c>
      <c r="L22" s="12" t="str">
        <f t="shared" si="5"/>
        <v>High-Date</v>
      </c>
    </row>
    <row r="23" spans="1:12" hidden="1" x14ac:dyDescent="0.25">
      <c r="A23" s="11">
        <v>9</v>
      </c>
      <c r="B23" s="12">
        <v>41640</v>
      </c>
      <c r="C23" s="11" t="s">
        <v>27</v>
      </c>
      <c r="D23" s="14">
        <v>4</v>
      </c>
      <c r="G23" s="11" t="str">
        <f t="shared" si="1"/>
        <v>009-0041640</v>
      </c>
      <c r="H23" s="11" t="str">
        <f t="shared" si="2"/>
        <v>009-0041739</v>
      </c>
      <c r="I23" s="13">
        <f t="shared" si="3"/>
        <v>4</v>
      </c>
      <c r="J23" s="15"/>
      <c r="K23" s="12">
        <f t="shared" si="4"/>
        <v>41640</v>
      </c>
      <c r="L23" s="12">
        <f t="shared" si="5"/>
        <v>41739</v>
      </c>
    </row>
    <row r="24" spans="1:12" hidden="1" x14ac:dyDescent="0.25">
      <c r="A24" s="11">
        <v>9</v>
      </c>
      <c r="B24" s="12">
        <v>41740</v>
      </c>
      <c r="C24" s="11" t="s">
        <v>27</v>
      </c>
      <c r="D24" s="14">
        <v>5</v>
      </c>
      <c r="G24" s="11" t="str">
        <f t="shared" si="1"/>
        <v>009-0041740</v>
      </c>
      <c r="H24" s="11" t="str">
        <f t="shared" si="2"/>
        <v>009-0041764</v>
      </c>
      <c r="I24" s="13">
        <f t="shared" si="3"/>
        <v>5</v>
      </c>
      <c r="K24" s="12">
        <f t="shared" si="4"/>
        <v>41740</v>
      </c>
      <c r="L24" s="12">
        <f t="shared" si="5"/>
        <v>41764</v>
      </c>
    </row>
    <row r="25" spans="1:12" hidden="1" x14ac:dyDescent="0.25">
      <c r="A25" s="11">
        <v>9</v>
      </c>
      <c r="B25" s="12">
        <v>41765</v>
      </c>
      <c r="C25" s="11" t="s">
        <v>27</v>
      </c>
      <c r="D25" s="14">
        <v>6</v>
      </c>
      <c r="G25" s="11" t="str">
        <f t="shared" si="1"/>
        <v>009-0041765</v>
      </c>
      <c r="H25" s="11" t="str">
        <f t="shared" si="2"/>
        <v>009-High-Date</v>
      </c>
      <c r="I25" s="13">
        <f t="shared" si="3"/>
        <v>6</v>
      </c>
      <c r="K25" s="12">
        <f t="shared" si="4"/>
        <v>41765</v>
      </c>
      <c r="L25" s="12" t="str">
        <f t="shared" si="5"/>
        <v>High-Date</v>
      </c>
    </row>
  </sheetData>
  <autoFilter ref="A1:D25">
    <filterColumn colId="0">
      <filters>
        <filter val="1"/>
        <filter val="2"/>
        <filter val="3"/>
        <filter val="6"/>
        <filter val="7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Relationships</vt:lpstr>
      <vt:lpstr>Account-Activities</vt:lpstr>
      <vt:lpstr>Activity</vt:lpstr>
      <vt:lpstr>Fees</vt:lpstr>
    </vt:vector>
  </TitlesOfParts>
  <Company>Westpac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Cuba</dc:creator>
  <cp:lastModifiedBy>Patrick Cuba</cp:lastModifiedBy>
  <dcterms:created xsi:type="dcterms:W3CDTF">2014-05-12T02:02:46Z</dcterms:created>
  <dcterms:modified xsi:type="dcterms:W3CDTF">2014-05-16T02:19:54Z</dcterms:modified>
</cp:coreProperties>
</file>