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/Documents/GitHub/thedatamustflow/dv-excel-mapping/"/>
    </mc:Choice>
  </mc:AlternateContent>
  <xr:revisionPtr revIDLastSave="0" documentId="13_ncr:1_{2152E17B-9FD8-A645-8C07-8B9280FB84C9}" xr6:coauthVersionLast="47" xr6:coauthVersionMax="47" xr10:uidLastSave="{00000000-0000-0000-0000-000000000000}"/>
  <bookViews>
    <workbookView xWindow="980" yWindow="720" windowWidth="31800" windowHeight="17320" xr2:uid="{523C3FC8-493C-244C-B9EC-295109CFCCC1}"/>
  </bookViews>
  <sheets>
    <sheet name="src_to_target" sheetId="1" r:id="rId1"/>
    <sheet name="dv_to_dv" sheetId="2" r:id="rId2"/>
    <sheet name="dv_lnk_eff" sheetId="4" r:id="rId3"/>
  </sheets>
  <definedNames>
    <definedName name="_xlnm._FilterDatabase" localSheetId="1" hidden="1">dv_to_dv!$A$1:$G$10</definedName>
    <definedName name="_xlnm._FilterDatabase" localSheetId="0" hidden="1">src_to_target!$A$1:$O$47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2" l="1"/>
  <c r="I3" i="2"/>
  <c r="I2" i="2"/>
  <c r="H5" i="2"/>
  <c r="H3" i="2"/>
  <c r="H2" i="2"/>
  <c r="H47" i="1"/>
  <c r="H44" i="1"/>
  <c r="H43" i="1"/>
  <c r="H42" i="1"/>
  <c r="H41" i="1"/>
  <c r="H38" i="1"/>
  <c r="H37" i="1"/>
  <c r="H36" i="1"/>
  <c r="H35" i="1"/>
  <c r="H34" i="1"/>
  <c r="H30" i="1"/>
  <c r="H29" i="1"/>
  <c r="H28" i="1"/>
  <c r="H27" i="1"/>
  <c r="H12" i="1"/>
  <c r="H11" i="1"/>
  <c r="H10" i="1"/>
  <c r="H9" i="1"/>
  <c r="H24" i="1"/>
  <c r="H23" i="1"/>
  <c r="H22" i="1"/>
  <c r="H8" i="1"/>
  <c r="H6" i="1"/>
  <c r="H3" i="1"/>
  <c r="H20" i="1"/>
  <c r="H19" i="1"/>
  <c r="H18" i="1"/>
  <c r="H17" i="1"/>
  <c r="H16" i="1"/>
</calcChain>
</file>

<file path=xl/sharedStrings.xml><?xml version="1.0" encoding="utf-8"?>
<sst xmlns="http://schemas.openxmlformats.org/spreadsheetml/2006/main" count="284" uniqueCount="107">
  <si>
    <t>source_column</t>
  </si>
  <si>
    <t>column_order</t>
  </si>
  <si>
    <t>source_table</t>
  </si>
  <si>
    <t>dv_dependentchild_key</t>
  </si>
  <si>
    <t>dv_business_key</t>
  </si>
  <si>
    <t>dv_business_key_order</t>
  </si>
  <si>
    <t>dv_bkeygroup</t>
  </si>
  <si>
    <t>dv_target_table</t>
  </si>
  <si>
    <t>dv_tabletype</t>
  </si>
  <si>
    <t>dv_tenant_id</t>
  </si>
  <si>
    <t>dv_jira_id</t>
  </si>
  <si>
    <t>dv_business_key_code</t>
  </si>
  <si>
    <t>dv_tag</t>
  </si>
  <si>
    <t>dv_tag_group</t>
  </si>
  <si>
    <t>dv_business_key_treatments</t>
  </si>
  <si>
    <t>account_number</t>
  </si>
  <si>
    <t>account_pk</t>
  </si>
  <si>
    <t>account_number_second</t>
  </si>
  <si>
    <t>customer_id</t>
  </si>
  <si>
    <t>cust_pk</t>
  </si>
  <si>
    <t>prod_code</t>
  </si>
  <si>
    <t>sapbw_cust_acct_mast</t>
  </si>
  <si>
    <t>account_id</t>
  </si>
  <si>
    <t>hub_account</t>
  </si>
  <si>
    <t>hub_party</t>
  </si>
  <si>
    <t>lnk_customer_account_product</t>
  </si>
  <si>
    <t>Y</t>
  </si>
  <si>
    <t>sapbw_retail_customer</t>
  </si>
  <si>
    <t>first_name</t>
  </si>
  <si>
    <t>last_name</t>
  </si>
  <si>
    <t>dob</t>
  </si>
  <si>
    <t>active</t>
  </si>
  <si>
    <t>email</t>
  </si>
  <si>
    <t>sapbw_comm_customer</t>
  </si>
  <si>
    <t>sat</t>
  </si>
  <si>
    <t>link</t>
  </si>
  <si>
    <t>parenttable</t>
  </si>
  <si>
    <t>childtable</t>
  </si>
  <si>
    <t>remap_source</t>
  </si>
  <si>
    <t>remapped_hashkey</t>
  </si>
  <si>
    <t>hub_order</t>
  </si>
  <si>
    <t>dep_key_shared</t>
  </si>
  <si>
    <t>dv_hashkey_hub_account_second</t>
  </si>
  <si>
    <t>sat_sapbw_cust_acct_mast</t>
  </si>
  <si>
    <t>create_date</t>
  </si>
  <si>
    <t>address_type</t>
  </si>
  <si>
    <t>line1</t>
  </si>
  <si>
    <t>line2</t>
  </si>
  <si>
    <t>line3</t>
  </si>
  <si>
    <t>sat_sapbw_cust_acct_mast_address</t>
  </si>
  <si>
    <t>sat_sapbw_retail_customer_pii</t>
  </si>
  <si>
    <t>sat_sapbw_retail_customer</t>
  </si>
  <si>
    <t>sat_sapbw_comm_customer</t>
  </si>
  <si>
    <t>DE_93</t>
  </si>
  <si>
    <t>DE_161</t>
  </si>
  <si>
    <t>___acct_no___</t>
  </si>
  <si>
    <t>xero_account_details</t>
  </si>
  <si>
    <t>XERO</t>
  </si>
  <si>
    <t>msat</t>
  </si>
  <si>
    <t>DE_222</t>
  </si>
  <si>
    <t>balance</t>
  </si>
  <si>
    <t>fees</t>
  </si>
  <si>
    <t>disb</t>
  </si>
  <si>
    <t>interest</t>
  </si>
  <si>
    <t>msat_xero_account_details</t>
  </si>
  <si>
    <t>lnk_map_mdm_account</t>
  </si>
  <si>
    <t>src_id</t>
  </si>
  <si>
    <t>mdm_id</t>
  </si>
  <si>
    <t>mdm_account_map</t>
  </si>
  <si>
    <t>DE_555</t>
  </si>
  <si>
    <t>DV_BKEYCOLCODE</t>
  </si>
  <si>
    <t>MDM_ACCOUNT_MAP_GRP</t>
  </si>
  <si>
    <t>match_rule</t>
  </si>
  <si>
    <t>match_type</t>
  </si>
  <si>
    <t>confidence_level</t>
  </si>
  <si>
    <t>bkgrp_mdm_id</t>
  </si>
  <si>
    <t>dv_hashkey_hub_mdm_account</t>
  </si>
  <si>
    <t>sat_mdm_account_map</t>
  </si>
  <si>
    <t>sat_bv_creditscore</t>
  </si>
  <si>
    <t>party_id</t>
  </si>
  <si>
    <t>DV_APPLIEDDATE</t>
  </si>
  <si>
    <t>dv_applieddate</t>
  </si>
  <si>
    <t>creditscore</t>
  </si>
  <si>
    <t>rating_confidence</t>
  </si>
  <si>
    <t>score_date</t>
  </si>
  <si>
    <t>bv_creditscore</t>
  </si>
  <si>
    <t>DE_789</t>
  </si>
  <si>
    <t>dv_assign_recordtracking</t>
  </si>
  <si>
    <t>dv_assign_statustracking</t>
  </si>
  <si>
    <t>sapbw_api_txns</t>
  </si>
  <si>
    <t>acc</t>
  </si>
  <si>
    <t>json_payload</t>
  </si>
  <si>
    <t>DE_999</t>
  </si>
  <si>
    <t>nsat_sapbw_api_txns</t>
  </si>
  <si>
    <t>active_details</t>
  </si>
  <si>
    <t>name</t>
  </si>
  <si>
    <t>type</t>
  </si>
  <si>
    <t>id</t>
  </si>
  <si>
    <t>eff_sat</t>
  </si>
  <si>
    <t>hub_table</t>
  </si>
  <si>
    <t>lnk_table</t>
  </si>
  <si>
    <t>sat_ef_party_account_v_secondaccount</t>
  </si>
  <si>
    <t>sat_ef_party_v_all_account</t>
  </si>
  <si>
    <t>sat_ef_all_account_v_party</t>
  </si>
  <si>
    <t>nsat</t>
  </si>
  <si>
    <t>bkgrp_sapbw_second</t>
  </si>
  <si>
    <t>share_depkey_sapbw1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</si>
</sst>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CDFF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2" fillId="5" borderId="1" xfId="0" applyFont="1" applyFill="1" applyBorder="1"/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wrapText="1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7" borderId="2" xfId="0" applyFill="1" applyBorder="1" applyAlignment="1">
      <alignment wrapText="1"/>
    </xf>
    <xf numFmtId="0" fontId="0" fillId="2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C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00138-B449-C244-8F06-373DB721FF70}">
  <dimension ref="A1:O47"/>
  <sheetViews>
    <sheetView showGridLines="0" tabSelected="1" zoomScale="193" workbookViewId="0">
      <pane ySplit="1" topLeftCell="A29" activePane="bottomLeft" state="frozen"/>
      <selection pane="bottomLeft" activeCell="D35" sqref="D35"/>
    </sheetView>
  </sheetViews>
  <sheetFormatPr baseColWidth="10" defaultRowHeight="16" x14ac:dyDescent="0.2"/>
  <cols>
    <col min="1" max="1" width="21.83203125" style="5" bestFit="1" customWidth="1"/>
    <col min="2" max="2" width="7.1640625" style="4" bestFit="1" customWidth="1"/>
    <col min="3" max="3" width="21.6640625" style="5" bestFit="1" customWidth="1"/>
    <col min="4" max="4" width="13.33203125" style="4" bestFit="1" customWidth="1"/>
    <col min="5" max="5" width="11.1640625" style="5" bestFit="1" customWidth="1"/>
    <col min="6" max="6" width="11.1640625" style="4" bestFit="1" customWidth="1"/>
    <col min="7" max="7" width="19.83203125" style="5" bestFit="1" customWidth="1"/>
    <col min="8" max="8" width="31.83203125" style="5" bestFit="1" customWidth="1"/>
    <col min="9" max="9" width="8.33203125" style="4" bestFit="1" customWidth="1"/>
    <col min="10" max="10" width="12.33203125" style="5" bestFit="1" customWidth="1"/>
    <col min="11" max="11" width="9.33203125" style="5" bestFit="1" customWidth="1"/>
    <col min="12" max="12" width="11.1640625" style="4" bestFit="1" customWidth="1"/>
    <col min="13" max="13" width="15.5" style="5" customWidth="1"/>
    <col min="14" max="14" width="24.5" style="5" customWidth="1"/>
    <col min="15" max="15" width="15.1640625" style="4" customWidth="1"/>
    <col min="16" max="16384" width="10.83203125" style="5"/>
  </cols>
  <sheetData>
    <row r="1" spans="1:15" s="37" customFormat="1" ht="34" x14ac:dyDescent="0.2">
      <c r="A1" s="37" t="s">
        <v>0</v>
      </c>
      <c r="B1" s="38" t="s">
        <v>1</v>
      </c>
      <c r="C1" s="37" t="s">
        <v>2</v>
      </c>
      <c r="D1" s="38" t="s">
        <v>3</v>
      </c>
      <c r="E1" s="37" t="s">
        <v>4</v>
      </c>
      <c r="F1" s="38" t="s">
        <v>5</v>
      </c>
      <c r="G1" s="39" t="s">
        <v>6</v>
      </c>
      <c r="H1" s="37" t="s">
        <v>7</v>
      </c>
      <c r="I1" s="38" t="s">
        <v>8</v>
      </c>
      <c r="J1" s="37" t="s">
        <v>9</v>
      </c>
      <c r="K1" s="37" t="s">
        <v>10</v>
      </c>
      <c r="L1" s="38" t="s">
        <v>11</v>
      </c>
      <c r="M1" s="37" t="s">
        <v>12</v>
      </c>
      <c r="N1" s="37" t="s">
        <v>13</v>
      </c>
      <c r="O1" s="38" t="s">
        <v>14</v>
      </c>
    </row>
    <row r="2" spans="1:15" x14ac:dyDescent="0.2">
      <c r="A2" s="2" t="s">
        <v>15</v>
      </c>
      <c r="B2" s="3">
        <v>1</v>
      </c>
      <c r="C2" s="2" t="s">
        <v>21</v>
      </c>
      <c r="E2" s="2" t="s">
        <v>22</v>
      </c>
      <c r="F2" s="3">
        <v>1</v>
      </c>
      <c r="H2" s="2" t="s">
        <v>23</v>
      </c>
      <c r="K2" s="2" t="s">
        <v>53</v>
      </c>
    </row>
    <row r="3" spans="1:15" x14ac:dyDescent="0.2">
      <c r="A3" s="2" t="s">
        <v>16</v>
      </c>
      <c r="B3" s="3">
        <v>2</v>
      </c>
      <c r="C3" s="2" t="s">
        <v>21</v>
      </c>
      <c r="H3" s="2" t="str">
        <f>_xlfn.CONCAT("sat_",C3)</f>
        <v>sat_sapbw_cust_acct_mast</v>
      </c>
      <c r="I3" s="3" t="s">
        <v>34</v>
      </c>
      <c r="K3" s="2" t="s">
        <v>53</v>
      </c>
    </row>
    <row r="4" spans="1:15" x14ac:dyDescent="0.2">
      <c r="A4" s="2" t="s">
        <v>17</v>
      </c>
      <c r="B4" s="3">
        <v>3</v>
      </c>
      <c r="C4" s="2" t="s">
        <v>21</v>
      </c>
      <c r="E4" s="2" t="s">
        <v>22</v>
      </c>
      <c r="F4" s="3">
        <v>1</v>
      </c>
      <c r="G4" s="2" t="s">
        <v>105</v>
      </c>
      <c r="H4" s="2" t="s">
        <v>23</v>
      </c>
      <c r="K4" s="2" t="s">
        <v>53</v>
      </c>
    </row>
    <row r="5" spans="1:15" x14ac:dyDescent="0.2">
      <c r="A5" s="2" t="s">
        <v>18</v>
      </c>
      <c r="B5" s="3">
        <v>4</v>
      </c>
      <c r="C5" s="2" t="s">
        <v>21</v>
      </c>
      <c r="E5" s="2" t="s">
        <v>79</v>
      </c>
      <c r="F5" s="3">
        <v>1</v>
      </c>
      <c r="H5" s="2" t="s">
        <v>24</v>
      </c>
      <c r="K5" s="2" t="s">
        <v>53</v>
      </c>
    </row>
    <row r="6" spans="1:15" x14ac:dyDescent="0.2">
      <c r="A6" s="2" t="s">
        <v>19</v>
      </c>
      <c r="B6" s="3">
        <v>5</v>
      </c>
      <c r="C6" s="2" t="s">
        <v>21</v>
      </c>
      <c r="H6" s="2" t="str">
        <f>_xlfn.CONCAT("sat_",C6)</f>
        <v>sat_sapbw_cust_acct_mast</v>
      </c>
      <c r="I6" s="3" t="s">
        <v>34</v>
      </c>
      <c r="K6" s="2" t="s">
        <v>53</v>
      </c>
    </row>
    <row r="7" spans="1:15" x14ac:dyDescent="0.2">
      <c r="A7" s="2" t="s">
        <v>20</v>
      </c>
      <c r="B7" s="3">
        <v>6</v>
      </c>
      <c r="C7" s="2" t="s">
        <v>21</v>
      </c>
      <c r="D7" s="3" t="s">
        <v>26</v>
      </c>
      <c r="H7" s="2" t="s">
        <v>25</v>
      </c>
      <c r="I7" s="3" t="s">
        <v>35</v>
      </c>
      <c r="K7" s="2" t="s">
        <v>53</v>
      </c>
    </row>
    <row r="8" spans="1:15" x14ac:dyDescent="0.2">
      <c r="A8" s="2" t="s">
        <v>44</v>
      </c>
      <c r="B8" s="3">
        <v>7</v>
      </c>
      <c r="C8" s="2" t="s">
        <v>21</v>
      </c>
      <c r="H8" s="2" t="str">
        <f>_xlfn.CONCAT("sat_",C8)</f>
        <v>sat_sapbw_cust_acct_mast</v>
      </c>
      <c r="I8" s="3" t="s">
        <v>34</v>
      </c>
      <c r="K8" s="2" t="s">
        <v>53</v>
      </c>
    </row>
    <row r="9" spans="1:15" x14ac:dyDescent="0.2">
      <c r="A9" s="2" t="s">
        <v>45</v>
      </c>
      <c r="B9" s="3">
        <v>8</v>
      </c>
      <c r="C9" s="2" t="s">
        <v>21</v>
      </c>
      <c r="D9" s="3" t="s">
        <v>26</v>
      </c>
      <c r="H9" s="2" t="str">
        <f>_xlfn.CONCAT("sat_",C9, "_address")</f>
        <v>sat_sapbw_cust_acct_mast_address</v>
      </c>
      <c r="I9" s="3" t="s">
        <v>34</v>
      </c>
      <c r="K9" s="2" t="s">
        <v>53</v>
      </c>
    </row>
    <row r="10" spans="1:15" x14ac:dyDescent="0.2">
      <c r="A10" s="2" t="s">
        <v>46</v>
      </c>
      <c r="B10" s="3">
        <v>9</v>
      </c>
      <c r="C10" s="2" t="s">
        <v>21</v>
      </c>
      <c r="H10" s="2" t="str">
        <f>_xlfn.CONCAT("sat_",C10, "_address")</f>
        <v>sat_sapbw_cust_acct_mast_address</v>
      </c>
      <c r="I10" s="3" t="s">
        <v>34</v>
      </c>
      <c r="K10" s="2" t="s">
        <v>53</v>
      </c>
    </row>
    <row r="11" spans="1:15" x14ac:dyDescent="0.2">
      <c r="A11" s="2" t="s">
        <v>47</v>
      </c>
      <c r="B11" s="3">
        <v>10</v>
      </c>
      <c r="C11" s="2" t="s">
        <v>21</v>
      </c>
      <c r="H11" s="2" t="str">
        <f>_xlfn.CONCAT("sat_",C11, "_address")</f>
        <v>sat_sapbw_cust_acct_mast_address</v>
      </c>
      <c r="I11" s="3" t="s">
        <v>34</v>
      </c>
      <c r="K11" s="2" t="s">
        <v>53</v>
      </c>
    </row>
    <row r="12" spans="1:15" x14ac:dyDescent="0.2">
      <c r="A12" s="2" t="s">
        <v>48</v>
      </c>
      <c r="B12" s="3">
        <v>11</v>
      </c>
      <c r="C12" s="2" t="s">
        <v>21</v>
      </c>
      <c r="H12" s="2" t="str">
        <f>_xlfn.CONCAT("sat_",C12, "_address")</f>
        <v>sat_sapbw_cust_acct_mast_address</v>
      </c>
      <c r="I12" s="3" t="s">
        <v>34</v>
      </c>
      <c r="K12" s="2" t="s">
        <v>53</v>
      </c>
    </row>
    <row r="13" spans="1:15" x14ac:dyDescent="0.2">
      <c r="A13" s="6"/>
      <c r="B13" s="7"/>
      <c r="C13" s="6"/>
      <c r="D13" s="7"/>
      <c r="E13" s="6"/>
      <c r="F13" s="7"/>
      <c r="G13" s="6"/>
      <c r="H13" s="6"/>
      <c r="I13" s="7"/>
      <c r="J13" s="6"/>
      <c r="K13" s="6"/>
      <c r="L13" s="7"/>
    </row>
    <row r="14" spans="1:15" x14ac:dyDescent="0.2">
      <c r="A14" s="8" t="s">
        <v>18</v>
      </c>
      <c r="B14" s="9">
        <v>1</v>
      </c>
      <c r="C14" s="8" t="s">
        <v>27</v>
      </c>
      <c r="E14" s="8" t="s">
        <v>79</v>
      </c>
      <c r="F14" s="9">
        <v>1</v>
      </c>
      <c r="H14" s="8" t="s">
        <v>24</v>
      </c>
      <c r="K14" s="8" t="s">
        <v>54</v>
      </c>
    </row>
    <row r="15" spans="1:15" x14ac:dyDescent="0.2">
      <c r="A15" s="8" t="s">
        <v>94</v>
      </c>
      <c r="B15" s="9">
        <v>2</v>
      </c>
      <c r="C15" s="8" t="s">
        <v>27</v>
      </c>
      <c r="D15" s="9" t="s">
        <v>26</v>
      </c>
      <c r="E15" s="6"/>
      <c r="F15" s="7"/>
      <c r="G15" s="8" t="s">
        <v>106</v>
      </c>
      <c r="H15" s="8" t="s">
        <v>51</v>
      </c>
      <c r="K15" s="8" t="s">
        <v>54</v>
      </c>
    </row>
    <row r="16" spans="1:15" x14ac:dyDescent="0.2">
      <c r="A16" s="8" t="s">
        <v>28</v>
      </c>
      <c r="B16" s="9">
        <v>3</v>
      </c>
      <c r="C16" s="8" t="s">
        <v>27</v>
      </c>
      <c r="H16" s="8" t="str">
        <f>_xlfn.CONCAT("sat_",C16,"_pii")</f>
        <v>sat_sapbw_retail_customer_pii</v>
      </c>
      <c r="I16" s="9" t="s">
        <v>34</v>
      </c>
      <c r="K16" s="8" t="s">
        <v>54</v>
      </c>
    </row>
    <row r="17" spans="1:15" x14ac:dyDescent="0.2">
      <c r="A17" s="8" t="s">
        <v>29</v>
      </c>
      <c r="B17" s="9">
        <v>4</v>
      </c>
      <c r="C17" s="8" t="s">
        <v>27</v>
      </c>
      <c r="H17" s="8" t="str">
        <f>_xlfn.CONCAT("sat_",C17,"_pii")</f>
        <v>sat_sapbw_retail_customer_pii</v>
      </c>
      <c r="I17" s="9" t="s">
        <v>34</v>
      </c>
      <c r="K17" s="8" t="s">
        <v>54</v>
      </c>
    </row>
    <row r="18" spans="1:15" x14ac:dyDescent="0.2">
      <c r="A18" s="8" t="s">
        <v>30</v>
      </c>
      <c r="B18" s="9">
        <v>5</v>
      </c>
      <c r="C18" s="8" t="s">
        <v>27</v>
      </c>
      <c r="H18" s="8" t="str">
        <f>_xlfn.CONCAT("sat_",C18,"_pii")</f>
        <v>sat_sapbw_retail_customer_pii</v>
      </c>
      <c r="I18" s="9" t="s">
        <v>34</v>
      </c>
      <c r="K18" s="8" t="s">
        <v>54</v>
      </c>
    </row>
    <row r="19" spans="1:15" x14ac:dyDescent="0.2">
      <c r="A19" s="8" t="s">
        <v>31</v>
      </c>
      <c r="B19" s="9">
        <v>6</v>
      </c>
      <c r="C19" s="8" t="s">
        <v>27</v>
      </c>
      <c r="H19" s="8" t="str">
        <f>_xlfn.CONCAT("sat_",C19)</f>
        <v>sat_sapbw_retail_customer</v>
      </c>
      <c r="I19" s="9" t="s">
        <v>34</v>
      </c>
      <c r="K19" s="8" t="s">
        <v>54</v>
      </c>
    </row>
    <row r="20" spans="1:15" x14ac:dyDescent="0.2">
      <c r="A20" s="8" t="s">
        <v>32</v>
      </c>
      <c r="B20" s="9">
        <v>7</v>
      </c>
      <c r="C20" s="8" t="s">
        <v>27</v>
      </c>
      <c r="H20" s="8" t="str">
        <f>_xlfn.CONCAT("sat_",C20)</f>
        <v>sat_sapbw_retail_customer</v>
      </c>
      <c r="I20" s="9" t="s">
        <v>34</v>
      </c>
      <c r="K20" s="8" t="s">
        <v>54</v>
      </c>
    </row>
    <row r="21" spans="1:15" x14ac:dyDescent="0.2">
      <c r="A21" s="8" t="s">
        <v>18</v>
      </c>
      <c r="B21" s="9">
        <v>1</v>
      </c>
      <c r="C21" s="8" t="s">
        <v>33</v>
      </c>
      <c r="E21" s="8" t="s">
        <v>79</v>
      </c>
      <c r="F21" s="9">
        <v>1</v>
      </c>
      <c r="H21" s="8" t="s">
        <v>24</v>
      </c>
      <c r="K21" s="8" t="s">
        <v>54</v>
      </c>
    </row>
    <row r="22" spans="1:15" x14ac:dyDescent="0.2">
      <c r="A22" s="8" t="s">
        <v>95</v>
      </c>
      <c r="B22" s="9">
        <v>2</v>
      </c>
      <c r="C22" s="8" t="s">
        <v>33</v>
      </c>
      <c r="H22" s="8" t="str">
        <f>_xlfn.CONCAT("sat_",C22)</f>
        <v>sat_sapbw_comm_customer</v>
      </c>
      <c r="I22" s="9" t="s">
        <v>34</v>
      </c>
      <c r="K22" s="8" t="s">
        <v>54</v>
      </c>
    </row>
    <row r="23" spans="1:15" x14ac:dyDescent="0.2">
      <c r="A23" s="8" t="s">
        <v>96</v>
      </c>
      <c r="B23" s="9">
        <v>3</v>
      </c>
      <c r="C23" s="8" t="s">
        <v>33</v>
      </c>
      <c r="H23" s="8" t="str">
        <f>_xlfn.CONCAT("sat_",C23)</f>
        <v>sat_sapbw_comm_customer</v>
      </c>
      <c r="I23" s="9" t="s">
        <v>34</v>
      </c>
      <c r="K23" s="8" t="s">
        <v>54</v>
      </c>
    </row>
    <row r="24" spans="1:15" x14ac:dyDescent="0.2">
      <c r="A24" s="8" t="s">
        <v>97</v>
      </c>
      <c r="B24" s="9">
        <v>4</v>
      </c>
      <c r="C24" s="8" t="s">
        <v>33</v>
      </c>
      <c r="H24" s="8" t="str">
        <f>_xlfn.CONCAT("sat_",C24)</f>
        <v>sat_sapbw_comm_customer</v>
      </c>
      <c r="I24" s="9" t="s">
        <v>34</v>
      </c>
      <c r="K24" s="8" t="s">
        <v>54</v>
      </c>
    </row>
    <row r="25" spans="1:15" s="6" customFormat="1" x14ac:dyDescent="0.2">
      <c r="B25" s="7"/>
      <c r="D25" s="7"/>
      <c r="F25" s="7"/>
      <c r="I25" s="7"/>
      <c r="L25" s="7"/>
      <c r="O25" s="7"/>
    </row>
    <row r="26" spans="1:15" x14ac:dyDescent="0.2">
      <c r="A26" s="10" t="s">
        <v>55</v>
      </c>
      <c r="B26" s="11">
        <v>1</v>
      </c>
      <c r="C26" s="10" t="s">
        <v>56</v>
      </c>
      <c r="E26" s="10" t="s">
        <v>22</v>
      </c>
      <c r="F26" s="11">
        <v>1</v>
      </c>
      <c r="H26" s="10" t="s">
        <v>23</v>
      </c>
      <c r="K26" s="10" t="s">
        <v>59</v>
      </c>
      <c r="L26" s="11" t="s">
        <v>57</v>
      </c>
      <c r="O26" s="11">
        <v>5</v>
      </c>
    </row>
    <row r="27" spans="1:15" x14ac:dyDescent="0.2">
      <c r="A27" s="10" t="s">
        <v>60</v>
      </c>
      <c r="B27" s="11">
        <v>2</v>
      </c>
      <c r="C27" s="10" t="s">
        <v>56</v>
      </c>
      <c r="H27" s="10" t="str">
        <f>_xlfn.CONCAT("msat_",C27)</f>
        <v>msat_xero_account_details</v>
      </c>
      <c r="I27" s="11" t="s">
        <v>58</v>
      </c>
      <c r="K27" s="10" t="s">
        <v>59</v>
      </c>
    </row>
    <row r="28" spans="1:15" x14ac:dyDescent="0.2">
      <c r="A28" s="10" t="s">
        <v>61</v>
      </c>
      <c r="B28" s="11">
        <v>3</v>
      </c>
      <c r="C28" s="10" t="s">
        <v>56</v>
      </c>
      <c r="H28" s="10" t="str">
        <f>_xlfn.CONCAT("msat_",C28)</f>
        <v>msat_xero_account_details</v>
      </c>
      <c r="I28" s="11" t="s">
        <v>58</v>
      </c>
      <c r="K28" s="10" t="s">
        <v>59</v>
      </c>
    </row>
    <row r="29" spans="1:15" x14ac:dyDescent="0.2">
      <c r="A29" s="10" t="s">
        <v>62</v>
      </c>
      <c r="B29" s="11">
        <v>4</v>
      </c>
      <c r="C29" s="10" t="s">
        <v>56</v>
      </c>
      <c r="H29" s="10" t="str">
        <f>_xlfn.CONCAT("msat_",C29)</f>
        <v>msat_xero_account_details</v>
      </c>
      <c r="I29" s="11" t="s">
        <v>58</v>
      </c>
      <c r="K29" s="10" t="s">
        <v>59</v>
      </c>
    </row>
    <row r="30" spans="1:15" x14ac:dyDescent="0.2">
      <c r="A30" s="10" t="s">
        <v>63</v>
      </c>
      <c r="B30" s="11">
        <v>5</v>
      </c>
      <c r="C30" s="10" t="s">
        <v>56</v>
      </c>
      <c r="H30" s="10" t="str">
        <f>_xlfn.CONCAT("msat_",C30)</f>
        <v>msat_xero_account_details</v>
      </c>
      <c r="I30" s="11" t="s">
        <v>58</v>
      </c>
      <c r="K30" s="10" t="s">
        <v>59</v>
      </c>
    </row>
    <row r="31" spans="1:15" s="6" customFormat="1" x14ac:dyDescent="0.2">
      <c r="B31" s="7"/>
      <c r="D31" s="7"/>
      <c r="F31" s="7"/>
      <c r="I31" s="7"/>
      <c r="L31" s="7"/>
      <c r="O31" s="7"/>
    </row>
    <row r="32" spans="1:15" x14ac:dyDescent="0.2">
      <c r="A32" s="12" t="s">
        <v>66</v>
      </c>
      <c r="B32" s="13">
        <v>1</v>
      </c>
      <c r="C32" s="12" t="s">
        <v>68</v>
      </c>
      <c r="E32" s="12" t="s">
        <v>22</v>
      </c>
      <c r="F32" s="13">
        <v>1</v>
      </c>
      <c r="H32" s="12" t="s">
        <v>23</v>
      </c>
      <c r="K32" s="12" t="s">
        <v>69</v>
      </c>
      <c r="N32" s="12" t="s">
        <v>71</v>
      </c>
    </row>
    <row r="33" spans="1:15" x14ac:dyDescent="0.2">
      <c r="A33" s="12" t="s">
        <v>67</v>
      </c>
      <c r="B33" s="13">
        <v>2</v>
      </c>
      <c r="C33" s="12" t="s">
        <v>68</v>
      </c>
      <c r="D33" s="7"/>
      <c r="E33" s="12" t="s">
        <v>22</v>
      </c>
      <c r="F33" s="13">
        <v>1</v>
      </c>
      <c r="G33" s="12" t="s">
        <v>75</v>
      </c>
      <c r="H33" s="12" t="s">
        <v>23</v>
      </c>
      <c r="K33" s="12" t="s">
        <v>69</v>
      </c>
    </row>
    <row r="34" spans="1:15" x14ac:dyDescent="0.2">
      <c r="A34" s="12" t="s">
        <v>11</v>
      </c>
      <c r="B34" s="13">
        <v>3</v>
      </c>
      <c r="C34" s="12" t="s">
        <v>68</v>
      </c>
      <c r="H34" s="12" t="str">
        <f>_xlfn.CONCAT("sat_",C34)</f>
        <v>sat_mdm_account_map</v>
      </c>
      <c r="I34" s="13" t="s">
        <v>34</v>
      </c>
      <c r="K34" s="12" t="s">
        <v>69</v>
      </c>
      <c r="M34" s="14" t="s">
        <v>70</v>
      </c>
      <c r="N34" s="12" t="s">
        <v>71</v>
      </c>
    </row>
    <row r="35" spans="1:15" x14ac:dyDescent="0.2">
      <c r="A35" s="12" t="s">
        <v>44</v>
      </c>
      <c r="B35" s="13">
        <v>4</v>
      </c>
      <c r="C35" s="12" t="s">
        <v>68</v>
      </c>
      <c r="H35" s="12" t="str">
        <f t="shared" ref="H35:H38" si="0">_xlfn.CONCAT("sat_",C35)</f>
        <v>sat_mdm_account_map</v>
      </c>
      <c r="I35" s="13" t="s">
        <v>34</v>
      </c>
      <c r="K35" s="12" t="s">
        <v>69</v>
      </c>
    </row>
    <row r="36" spans="1:15" x14ac:dyDescent="0.2">
      <c r="A36" s="12" t="s">
        <v>72</v>
      </c>
      <c r="B36" s="13">
        <v>5</v>
      </c>
      <c r="C36" s="12" t="s">
        <v>68</v>
      </c>
      <c r="H36" s="12" t="str">
        <f t="shared" si="0"/>
        <v>sat_mdm_account_map</v>
      </c>
      <c r="I36" s="13" t="s">
        <v>34</v>
      </c>
      <c r="K36" s="12" t="s">
        <v>69</v>
      </c>
    </row>
    <row r="37" spans="1:15" x14ac:dyDescent="0.2">
      <c r="A37" s="12" t="s">
        <v>73</v>
      </c>
      <c r="B37" s="13">
        <v>6</v>
      </c>
      <c r="C37" s="12" t="s">
        <v>68</v>
      </c>
      <c r="H37" s="12" t="str">
        <f t="shared" si="0"/>
        <v>sat_mdm_account_map</v>
      </c>
      <c r="I37" s="13" t="s">
        <v>34</v>
      </c>
      <c r="K37" s="12" t="s">
        <v>69</v>
      </c>
    </row>
    <row r="38" spans="1:15" x14ac:dyDescent="0.2">
      <c r="A38" s="12" t="s">
        <v>74</v>
      </c>
      <c r="B38" s="13">
        <v>7</v>
      </c>
      <c r="C38" s="12" t="s">
        <v>68</v>
      </c>
      <c r="H38" s="12" t="str">
        <f t="shared" si="0"/>
        <v>sat_mdm_account_map</v>
      </c>
      <c r="I38" s="13" t="s">
        <v>34</v>
      </c>
      <c r="K38" s="12" t="s">
        <v>69</v>
      </c>
    </row>
    <row r="39" spans="1:15" s="6" customFormat="1" x14ac:dyDescent="0.2">
      <c r="B39" s="7"/>
      <c r="D39" s="7"/>
      <c r="F39" s="7"/>
      <c r="I39" s="7"/>
      <c r="L39" s="7"/>
      <c r="O39" s="7"/>
    </row>
    <row r="40" spans="1:15" ht="17" x14ac:dyDescent="0.2">
      <c r="A40" s="15" t="s">
        <v>79</v>
      </c>
      <c r="B40" s="16">
        <v>1</v>
      </c>
      <c r="C40" s="17" t="s">
        <v>85</v>
      </c>
      <c r="D40" s="7"/>
      <c r="E40" s="15" t="s">
        <v>79</v>
      </c>
      <c r="F40" s="16">
        <v>1</v>
      </c>
      <c r="G40" s="6"/>
      <c r="H40" s="15" t="s">
        <v>24</v>
      </c>
      <c r="K40" s="15" t="s">
        <v>86</v>
      </c>
    </row>
    <row r="41" spans="1:15" ht="17" x14ac:dyDescent="0.2">
      <c r="A41" s="15" t="s">
        <v>81</v>
      </c>
      <c r="B41" s="16">
        <v>2</v>
      </c>
      <c r="C41" s="17" t="s">
        <v>85</v>
      </c>
      <c r="H41" s="15" t="str">
        <f t="shared" ref="H41:H44" si="1">_xlfn.CONCAT("sat_",C41)</f>
        <v>sat_bv_creditscore</v>
      </c>
      <c r="I41" s="16" t="s">
        <v>34</v>
      </c>
      <c r="K41" s="15" t="s">
        <v>86</v>
      </c>
      <c r="M41" s="15" t="s">
        <v>80</v>
      </c>
    </row>
    <row r="42" spans="1:15" ht="17" x14ac:dyDescent="0.2">
      <c r="A42" s="15" t="s">
        <v>82</v>
      </c>
      <c r="B42" s="16">
        <v>3</v>
      </c>
      <c r="C42" s="17" t="s">
        <v>85</v>
      </c>
      <c r="H42" s="15" t="str">
        <f t="shared" si="1"/>
        <v>sat_bv_creditscore</v>
      </c>
      <c r="I42" s="16" t="s">
        <v>34</v>
      </c>
      <c r="K42" s="15" t="s">
        <v>86</v>
      </c>
    </row>
    <row r="43" spans="1:15" ht="17" x14ac:dyDescent="0.2">
      <c r="A43" s="15" t="s">
        <v>83</v>
      </c>
      <c r="B43" s="16">
        <v>4</v>
      </c>
      <c r="C43" s="17" t="s">
        <v>85</v>
      </c>
      <c r="H43" s="15" t="str">
        <f t="shared" si="1"/>
        <v>sat_bv_creditscore</v>
      </c>
      <c r="I43" s="16" t="s">
        <v>34</v>
      </c>
      <c r="K43" s="15" t="s">
        <v>86</v>
      </c>
    </row>
    <row r="44" spans="1:15" ht="17" x14ac:dyDescent="0.2">
      <c r="A44" s="15" t="s">
        <v>84</v>
      </c>
      <c r="B44" s="16">
        <v>5</v>
      </c>
      <c r="C44" s="17" t="s">
        <v>85</v>
      </c>
      <c r="H44" s="15" t="str">
        <f t="shared" si="1"/>
        <v>sat_bv_creditscore</v>
      </c>
      <c r="I44" s="16" t="s">
        <v>34</v>
      </c>
      <c r="K44" s="15" t="s">
        <v>86</v>
      </c>
    </row>
    <row r="45" spans="1:15" s="6" customFormat="1" x14ac:dyDescent="0.2">
      <c r="B45" s="7"/>
      <c r="C45" s="18"/>
      <c r="D45" s="7"/>
      <c r="F45" s="7"/>
      <c r="I45" s="7"/>
      <c r="L45" s="7"/>
      <c r="O45" s="7"/>
    </row>
    <row r="46" spans="1:15" ht="17" x14ac:dyDescent="0.2">
      <c r="A46" s="19" t="s">
        <v>90</v>
      </c>
      <c r="B46" s="20">
        <v>1</v>
      </c>
      <c r="C46" s="21" t="s">
        <v>89</v>
      </c>
      <c r="E46" s="19" t="s">
        <v>22</v>
      </c>
      <c r="F46" s="20">
        <v>1</v>
      </c>
      <c r="H46" s="19" t="s">
        <v>23</v>
      </c>
      <c r="K46" s="19" t="s">
        <v>92</v>
      </c>
    </row>
    <row r="47" spans="1:15" ht="34" x14ac:dyDescent="0.2">
      <c r="A47" s="19" t="s">
        <v>91</v>
      </c>
      <c r="B47" s="20">
        <v>2</v>
      </c>
      <c r="C47" s="21" t="s">
        <v>89</v>
      </c>
      <c r="H47" s="19" t="str">
        <f>_xlfn.CONCAT("nsat_",C47)</f>
        <v>nsat_sapbw_api_txns</v>
      </c>
      <c r="I47" s="20" t="s">
        <v>104</v>
      </c>
      <c r="K47" s="19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67836-3641-C143-844C-B5B366426D25}">
  <dimension ref="A1:I20"/>
  <sheetViews>
    <sheetView showGridLines="0" zoomScale="132" workbookViewId="0">
      <selection activeCell="B14" sqref="B14"/>
    </sheetView>
  </sheetViews>
  <sheetFormatPr baseColWidth="10" defaultRowHeight="16" x14ac:dyDescent="0.2"/>
  <cols>
    <col min="1" max="1" width="27.33203125" style="23" bestFit="1" customWidth="1"/>
    <col min="2" max="2" width="31.83203125" style="23" bestFit="1" customWidth="1"/>
    <col min="3" max="3" width="21.6640625" style="23" customWidth="1"/>
    <col min="4" max="4" width="29.33203125" style="23" customWidth="1"/>
    <col min="5" max="5" width="18.83203125" style="23" customWidth="1"/>
    <col min="6" max="6" width="5.6640625" style="26" customWidth="1"/>
    <col min="7" max="7" width="19.83203125" style="23" customWidth="1"/>
    <col min="8" max="8" width="31.5" style="26" bestFit="1" customWidth="1"/>
    <col min="9" max="9" width="31.6640625" style="26" customWidth="1"/>
    <col min="10" max="16384" width="10.83203125" style="23"/>
  </cols>
  <sheetData>
    <row r="1" spans="1:9" s="40" customFormat="1" ht="34" x14ac:dyDescent="0.2">
      <c r="A1" s="40" t="s">
        <v>36</v>
      </c>
      <c r="B1" s="40" t="s">
        <v>37</v>
      </c>
      <c r="C1" s="40" t="s">
        <v>2</v>
      </c>
      <c r="D1" s="40" t="s">
        <v>39</v>
      </c>
      <c r="E1" s="40" t="s">
        <v>38</v>
      </c>
      <c r="F1" s="41" t="s">
        <v>40</v>
      </c>
      <c r="G1" s="40" t="s">
        <v>41</v>
      </c>
      <c r="H1" s="41" t="s">
        <v>87</v>
      </c>
      <c r="I1" s="41" t="s">
        <v>88</v>
      </c>
    </row>
    <row r="2" spans="1:9" x14ac:dyDescent="0.2">
      <c r="A2" s="22" t="s">
        <v>24</v>
      </c>
      <c r="B2" s="22" t="s">
        <v>25</v>
      </c>
      <c r="C2" s="22" t="s">
        <v>21</v>
      </c>
      <c r="F2" s="35">
        <v>1</v>
      </c>
      <c r="H2" s="24" t="str">
        <f>_xlfn.CONCAT("satr_", A2)</f>
        <v>satr_hub_party</v>
      </c>
      <c r="I2" s="24" t="str">
        <f>_xlfn.CONCAT("sats_", A2)</f>
        <v>sats_hub_party</v>
      </c>
    </row>
    <row r="3" spans="1:9" x14ac:dyDescent="0.2">
      <c r="A3" s="22" t="s">
        <v>23</v>
      </c>
      <c r="B3" s="22" t="s">
        <v>25</v>
      </c>
      <c r="C3" s="22" t="s">
        <v>21</v>
      </c>
      <c r="F3" s="35">
        <v>2</v>
      </c>
      <c r="H3" s="24" t="str">
        <f t="shared" ref="H3:H5" si="0">_xlfn.CONCAT("satr_", A3)</f>
        <v>satr_hub_account</v>
      </c>
      <c r="I3" s="24" t="str">
        <f>_xlfn.CONCAT("sats_", A3)</f>
        <v>sats_hub_account</v>
      </c>
    </row>
    <row r="4" spans="1:9" x14ac:dyDescent="0.2">
      <c r="A4" s="22" t="s">
        <v>23</v>
      </c>
      <c r="B4" s="22" t="s">
        <v>25</v>
      </c>
      <c r="C4" s="22" t="s">
        <v>21</v>
      </c>
      <c r="D4" s="22" t="s">
        <v>42</v>
      </c>
      <c r="E4" s="22" t="s">
        <v>105</v>
      </c>
      <c r="F4" s="35">
        <v>3</v>
      </c>
      <c r="H4" s="25"/>
      <c r="I4" s="25"/>
    </row>
    <row r="5" spans="1:9" x14ac:dyDescent="0.2">
      <c r="A5" s="22" t="s">
        <v>25</v>
      </c>
      <c r="B5" s="22" t="s">
        <v>43</v>
      </c>
      <c r="C5" s="22" t="s">
        <v>21</v>
      </c>
      <c r="H5" s="24" t="str">
        <f t="shared" si="0"/>
        <v>satr_lnk_customer_account_product</v>
      </c>
      <c r="I5" s="24" t="str">
        <f>_xlfn.CONCAT("sats_", A5)</f>
        <v>sats_lnk_customer_account_product</v>
      </c>
    </row>
    <row r="6" spans="1:9" x14ac:dyDescent="0.2">
      <c r="A6" s="22" t="s">
        <v>24</v>
      </c>
      <c r="B6" s="22" t="s">
        <v>49</v>
      </c>
      <c r="C6" s="22" t="s">
        <v>21</v>
      </c>
    </row>
    <row r="7" spans="1:9" s="27" customFormat="1" x14ac:dyDescent="0.2">
      <c r="F7" s="28"/>
      <c r="H7" s="28"/>
      <c r="I7" s="28"/>
    </row>
    <row r="8" spans="1:9" x14ac:dyDescent="0.2">
      <c r="A8" s="29" t="s">
        <v>24</v>
      </c>
      <c r="B8" s="29" t="s">
        <v>50</v>
      </c>
      <c r="C8" s="29" t="s">
        <v>27</v>
      </c>
      <c r="G8" s="29" t="s">
        <v>106</v>
      </c>
    </row>
    <row r="9" spans="1:9" x14ac:dyDescent="0.2">
      <c r="A9" s="29" t="s">
        <v>24</v>
      </c>
      <c r="B9" s="29" t="s">
        <v>51</v>
      </c>
      <c r="C9" s="29" t="s">
        <v>27</v>
      </c>
      <c r="G9" s="29" t="s">
        <v>106</v>
      </c>
    </row>
    <row r="10" spans="1:9" x14ac:dyDescent="0.2">
      <c r="A10" s="29" t="s">
        <v>24</v>
      </c>
      <c r="B10" s="29" t="s">
        <v>52</v>
      </c>
      <c r="C10" s="29" t="s">
        <v>33</v>
      </c>
    </row>
    <row r="11" spans="1:9" s="27" customFormat="1" x14ac:dyDescent="0.2">
      <c r="F11" s="28"/>
      <c r="H11" s="28"/>
      <c r="I11" s="28"/>
    </row>
    <row r="12" spans="1:9" x14ac:dyDescent="0.2">
      <c r="A12" s="30" t="s">
        <v>23</v>
      </c>
      <c r="B12" s="30" t="s">
        <v>64</v>
      </c>
      <c r="C12" s="30" t="s">
        <v>56</v>
      </c>
    </row>
    <row r="13" spans="1:9" s="27" customFormat="1" x14ac:dyDescent="0.2">
      <c r="F13" s="28"/>
      <c r="H13" s="28"/>
      <c r="I13" s="28"/>
    </row>
    <row r="14" spans="1:9" x14ac:dyDescent="0.2">
      <c r="A14" s="31" t="s">
        <v>23</v>
      </c>
      <c r="B14" s="31" t="s">
        <v>65</v>
      </c>
      <c r="C14" s="31" t="s">
        <v>68</v>
      </c>
      <c r="F14" s="36">
        <v>1</v>
      </c>
    </row>
    <row r="15" spans="1:9" x14ac:dyDescent="0.2">
      <c r="A15" s="31" t="s">
        <v>23</v>
      </c>
      <c r="B15" s="31" t="s">
        <v>65</v>
      </c>
      <c r="C15" s="31" t="s">
        <v>68</v>
      </c>
      <c r="D15" s="31" t="s">
        <v>76</v>
      </c>
      <c r="E15" s="31" t="s">
        <v>75</v>
      </c>
      <c r="F15" s="36">
        <v>2</v>
      </c>
    </row>
    <row r="16" spans="1:9" x14ac:dyDescent="0.2">
      <c r="A16" s="31" t="s">
        <v>65</v>
      </c>
      <c r="B16" s="31" t="s">
        <v>77</v>
      </c>
      <c r="C16" s="31" t="s">
        <v>68</v>
      </c>
    </row>
    <row r="17" spans="1:9" s="27" customFormat="1" x14ac:dyDescent="0.2">
      <c r="F17" s="28"/>
      <c r="H17" s="28"/>
      <c r="I17" s="28"/>
    </row>
    <row r="18" spans="1:9" x14ac:dyDescent="0.2">
      <c r="A18" s="32" t="s">
        <v>24</v>
      </c>
      <c r="B18" s="32" t="s">
        <v>78</v>
      </c>
      <c r="C18" s="32" t="s">
        <v>85</v>
      </c>
    </row>
    <row r="19" spans="1:9" s="27" customFormat="1" x14ac:dyDescent="0.2">
      <c r="F19" s="28"/>
      <c r="H19" s="28"/>
      <c r="I19" s="28"/>
    </row>
    <row r="20" spans="1:9" ht="21" customHeight="1" x14ac:dyDescent="0.2">
      <c r="A20" s="33" t="s">
        <v>23</v>
      </c>
      <c r="B20" s="33" t="s">
        <v>93</v>
      </c>
      <c r="C20" s="34" t="s">
        <v>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288C2-1BDF-1D45-8614-0C7B5D081B92}">
  <dimension ref="A1:E8"/>
  <sheetViews>
    <sheetView showGridLines="0" zoomScale="117" workbookViewId="0">
      <selection activeCell="E19" sqref="E19"/>
    </sheetView>
  </sheetViews>
  <sheetFormatPr baseColWidth="10" defaultRowHeight="16" x14ac:dyDescent="0.2"/>
  <cols>
    <col min="1" max="1" width="11.6640625" style="5" bestFit="1" customWidth="1"/>
    <col min="2" max="2" width="27.33203125" style="5" bestFit="1" customWidth="1"/>
    <col min="3" max="3" width="20.5" style="5" bestFit="1" customWidth="1"/>
    <col min="4" max="4" width="19" style="5" customWidth="1"/>
    <col min="5" max="5" width="23.83203125" style="5" customWidth="1"/>
    <col min="6" max="16384" width="10.83203125" style="5"/>
  </cols>
  <sheetData>
    <row r="1" spans="1:5" x14ac:dyDescent="0.2">
      <c r="A1" s="1" t="s">
        <v>99</v>
      </c>
      <c r="B1" s="1" t="s">
        <v>100</v>
      </c>
      <c r="C1" s="1" t="s">
        <v>2</v>
      </c>
      <c r="D1" s="1" t="s">
        <v>39</v>
      </c>
      <c r="E1" s="42" t="s">
        <v>98</v>
      </c>
    </row>
    <row r="2" spans="1:5" hidden="1" x14ac:dyDescent="0.2">
      <c r="A2" s="2" t="s">
        <v>24</v>
      </c>
      <c r="B2" s="2" t="s">
        <v>25</v>
      </c>
      <c r="C2" s="2" t="s">
        <v>21</v>
      </c>
      <c r="D2" s="6"/>
      <c r="E2" s="2" t="s">
        <v>102</v>
      </c>
    </row>
    <row r="3" spans="1:5" s="6" customFormat="1" hidden="1" x14ac:dyDescent="0.2"/>
    <row r="4" spans="1:5" hidden="1" x14ac:dyDescent="0.2">
      <c r="A4" s="2" t="s">
        <v>24</v>
      </c>
      <c r="B4" s="2" t="s">
        <v>25</v>
      </c>
      <c r="C4" s="2" t="s">
        <v>21</v>
      </c>
      <c r="D4" s="6"/>
      <c r="E4" s="2" t="s">
        <v>101</v>
      </c>
    </row>
    <row r="5" spans="1:5" hidden="1" x14ac:dyDescent="0.2">
      <c r="A5" s="2" t="s">
        <v>23</v>
      </c>
      <c r="B5" s="2" t="s">
        <v>25</v>
      </c>
      <c r="C5" s="2" t="s">
        <v>21</v>
      </c>
      <c r="D5" s="6"/>
      <c r="E5" s="2" t="s">
        <v>101</v>
      </c>
    </row>
    <row r="6" spans="1:5" s="6" customFormat="1" hidden="1" x14ac:dyDescent="0.2"/>
    <row r="7" spans="1:5" x14ac:dyDescent="0.2">
      <c r="A7" s="2" t="s">
        <v>23</v>
      </c>
      <c r="B7" s="2" t="s">
        <v>25</v>
      </c>
      <c r="C7" s="2" t="s">
        <v>21</v>
      </c>
      <c r="D7" s="2"/>
      <c r="E7" s="2" t="s">
        <v>103</v>
      </c>
    </row>
    <row r="8" spans="1:5" x14ac:dyDescent="0.2">
      <c r="A8" s="2" t="s">
        <v>23</v>
      </c>
      <c r="B8" s="2" t="s">
        <v>25</v>
      </c>
      <c r="C8" s="2" t="s">
        <v>21</v>
      </c>
      <c r="D8" s="2" t="s">
        <v>105</v>
      </c>
      <c r="E8" s="2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src_to_target</vt:lpstr>
      <vt:lpstr>dv_to_dv</vt:lpstr>
      <vt:lpstr>dv_lnk_eff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2021-10-04T09:02:10Z</dcterms:created>
  <dcterms:modified xsi:type="dcterms:W3CDTF">2021-11-07T04:46:26Z</dcterms:modified>
</cp:coreProperties>
</file>