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13_ncr:1_{10B01076-735E-4478-A9CD-6E7EB702823D}" xr6:coauthVersionLast="45" xr6:coauthVersionMax="45" xr10:uidLastSave="{00000000-0000-0000-0000-000000000000}"/>
  <bookViews>
    <workbookView xWindow="-110" yWindow="-110" windowWidth="25820" windowHeight="15620" activeTab="3" xr2:uid="{824182BF-BEC8-EC4A-A8EE-72077A806750}"/>
  </bookViews>
  <sheets>
    <sheet name="Sheet2" sheetId="2" r:id="rId1"/>
    <sheet name="Sheet1" sheetId="1" r:id="rId2"/>
    <sheet name="Sheet4" sheetId="4" r:id="rId3"/>
    <sheet name="Sheet3" sheetId="3" r:id="rId4"/>
  </sheets>
  <calcPr calcId="181029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3" l="1"/>
  <c r="H21" i="3"/>
  <c r="B21" i="3"/>
  <c r="I20" i="3"/>
  <c r="H20" i="3"/>
  <c r="B20" i="3"/>
  <c r="I19" i="3"/>
  <c r="H19" i="3"/>
  <c r="B19" i="3"/>
  <c r="I18" i="3"/>
  <c r="H18" i="3"/>
  <c r="B18" i="3"/>
  <c r="I17" i="3"/>
  <c r="H17" i="3"/>
  <c r="B17" i="3"/>
  <c r="I16" i="3"/>
  <c r="H16" i="3"/>
  <c r="B16" i="3"/>
  <c r="I15" i="3"/>
  <c r="H15" i="3"/>
  <c r="B15" i="3"/>
  <c r="I14" i="3"/>
  <c r="H14" i="3"/>
  <c r="B14" i="3"/>
  <c r="I13" i="3"/>
  <c r="H13" i="3"/>
  <c r="B13" i="3"/>
  <c r="I12" i="3"/>
  <c r="H12" i="3"/>
  <c r="B12" i="3"/>
  <c r="I11" i="3"/>
  <c r="H11" i="3"/>
  <c r="B11" i="3"/>
  <c r="I10" i="3"/>
  <c r="H10" i="3"/>
  <c r="B10" i="3"/>
  <c r="I9" i="3"/>
  <c r="H9" i="3"/>
  <c r="B9" i="3"/>
  <c r="I8" i="3"/>
  <c r="H8" i="3"/>
  <c r="B8" i="3"/>
  <c r="I7" i="3"/>
  <c r="H7" i="3"/>
  <c r="B7" i="3"/>
  <c r="I6" i="3"/>
  <c r="H6" i="3"/>
  <c r="B6" i="3"/>
  <c r="I5" i="3"/>
  <c r="H5" i="3"/>
  <c r="B5" i="3"/>
  <c r="I4" i="3"/>
  <c r="H4" i="3"/>
  <c r="B4" i="3"/>
  <c r="H3" i="3"/>
  <c r="B3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<sst xmlns="http://schemas.openxmlformats.org/spreadsheetml/2006/main" count="46" uniqueCount="27">
  <si>
    <t>Date</t>
  </si>
  <si>
    <t>Active</t>
  </si>
  <si>
    <t>Growth factor</t>
  </si>
  <si>
    <t>Measures</t>
  </si>
  <si>
    <t>Total Infected</t>
  </si>
  <si>
    <t>First measures</t>
  </si>
  <si>
    <t>Partial Lockdown</t>
  </si>
  <si>
    <t>New Infected</t>
  </si>
  <si>
    <t>Total Cured</t>
  </si>
  <si>
    <t>New Cured</t>
  </si>
  <si>
    <t>Total Deaths</t>
  </si>
  <si>
    <t>New Deaths</t>
  </si>
  <si>
    <t>Pandemic</t>
  </si>
  <si>
    <t>S</t>
  </si>
  <si>
    <t>Count of Date</t>
  </si>
  <si>
    <t>Row Labels</t>
  </si>
  <si>
    <t>Grand Total</t>
  </si>
  <si>
    <t>Sum of Total Infected</t>
  </si>
  <si>
    <t>Sum of New Deaths</t>
  </si>
  <si>
    <t>Sum of Total Deaths</t>
  </si>
  <si>
    <t>Sum of New Cured</t>
  </si>
  <si>
    <t>Sum of Total Cured</t>
  </si>
  <si>
    <t>Sum of Active</t>
  </si>
  <si>
    <t>Sum of Growth factor</t>
  </si>
  <si>
    <t>Count of Measures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</si>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</sst>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LU,1]dd/mm/yyyy;@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 applyFill="1"/>
    <xf numFmtId="4" fontId="1" fillId="2" borderId="0" xfId="0" applyNumberFormat="1" applyFont="1" applyFill="1"/>
    <xf numFmtId="4" fontId="0" fillId="0" borderId="0" xfId="0" applyNumberFormat="1" applyFont="1" applyFill="1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[$]dd/mm/yyyy;@" x16r2:formatCode16="[$-en-LU,1]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[$]dd/mm/yyyy;@" x16r2:formatCode16="[$-en-LU,1]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</dxf>
  </dxfs>
  <tableStyles count="0" defaultTableStyle="TableStyleMedium2" defaultPivotStyle="PivotStyleLight16"/>
  <colors>
    <mruColors>
      <color rgb="FFEC3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 Corona.xlsx]Sheet4!PivotTable1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Total Infected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2"/>
                <c:pt idx="0">
                  <c:v>1</c:v>
                </c:pt>
                <c:pt idx="1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D-4741-A963-39A361F6288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D-4741-A963-39A361F6288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Total Cured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Sheet4!$D$2:$D$4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D-4741-A963-39A361F6288F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Growth factor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Sheet4!$E$2:$E$4</c:f>
              <c:numCache>
                <c:formatCode>General</c:formatCode>
                <c:ptCount val="2"/>
                <c:pt idx="1">
                  <c:v>25.195651391492689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D-4741-A963-39A361F6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089039"/>
        <c:axId val="1728136511"/>
      </c:barChart>
      <c:catAx>
        <c:axId val="16230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36511"/>
        <c:crosses val="autoZero"/>
        <c:auto val="1"/>
        <c:lblAlgn val="ctr"/>
        <c:lblOffset val="100"/>
        <c:noMultiLvlLbl val="0"/>
      </c:catAx>
      <c:valAx>
        <c:axId val="17281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Corona</a:t>
            </a:r>
            <a:r>
              <a:rPr lang="en-US" baseline="0"/>
              <a:t> Luxembourg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Total Infected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Sheet3!$A$2:$A$21</c:f>
              <c:numCache>
                <c:formatCode>m/d/yyyy</c:formatCode>
                <c:ptCount val="20"/>
                <c:pt idx="0">
                  <c:v>43889</c:v>
                </c:pt>
                <c:pt idx="1">
                  <c:v>43890</c:v>
                </c:pt>
                <c:pt idx="2" formatCode="[$]dd/mm/yyyy;@" c16r2:formatcode2="[$-en-LU,1]dd/mm/yyyy;@">
                  <c:v>43891</c:v>
                </c:pt>
                <c:pt idx="3" formatCode="[$]dd/mm/yyyy;@" c16r2:formatcode2="[$-en-LU,1]dd/mm/yyyy;@">
                  <c:v>43892</c:v>
                </c:pt>
                <c:pt idx="4" formatCode="[$]dd/mm/yyyy;@" c16r2:formatcode2="[$-en-LU,1]dd/mm/yyyy;@">
                  <c:v>43893</c:v>
                </c:pt>
                <c:pt idx="5" formatCode="[$]dd/mm/yyyy;@" c16r2:formatcode2="[$-en-LU,1]dd/mm/yyyy;@">
                  <c:v>43894</c:v>
                </c:pt>
                <c:pt idx="6" formatCode="[$]dd/mm/yyyy;@" c16r2:formatcode2="[$-en-LU,1]dd/mm/yyyy;@">
                  <c:v>43895</c:v>
                </c:pt>
                <c:pt idx="7" formatCode="[$]dd/mm/yyyy;@" c16r2:formatcode2="[$-en-LU,1]dd/mm/yyyy;@">
                  <c:v>43896</c:v>
                </c:pt>
                <c:pt idx="8" formatCode="[$]dd/mm/yyyy;@" c16r2:formatcode2="[$-en-LU,1]dd/mm/yyyy;@">
                  <c:v>43897</c:v>
                </c:pt>
                <c:pt idx="9" formatCode="[$]dd/mm/yyyy;@" c16r2:formatcode2="[$-en-LU,1]dd/mm/yyyy;@">
                  <c:v>43898</c:v>
                </c:pt>
                <c:pt idx="10" formatCode="[$]dd/mm/yyyy;@" c16r2:formatcode2="[$-en-LU,1]dd/mm/yyyy;@">
                  <c:v>43899</c:v>
                </c:pt>
                <c:pt idx="11" formatCode="[$]dd/mm/yyyy;@" c16r2:formatcode2="[$-en-LU,1]dd/mm/yyyy;@">
                  <c:v>43900</c:v>
                </c:pt>
                <c:pt idx="12" formatCode="[$]dd/mm/yyyy;@" c16r2:formatcode2="[$-en-LU,1]dd/mm/yyyy;@">
                  <c:v>43901</c:v>
                </c:pt>
                <c:pt idx="13" formatCode="[$]dd/mm/yyyy;@" c16r2:formatcode2="[$-en-LU,1]dd/mm/yyyy;@">
                  <c:v>43902</c:v>
                </c:pt>
                <c:pt idx="14" formatCode="[$]dd/mm/yyyy;@" c16r2:formatcode2="[$-en-LU,1]dd/mm/yyyy;@">
                  <c:v>43903</c:v>
                </c:pt>
                <c:pt idx="15" formatCode="[$]dd/mm/yyyy;@" c16r2:formatcode2="[$-en-LU,1]dd/mm/yyyy;@">
                  <c:v>43904</c:v>
                </c:pt>
                <c:pt idx="16" formatCode="[$]dd/mm/yyyy;@" c16r2:formatcode2="[$-en-LU,1]dd/mm/yyyy;@">
                  <c:v>43905</c:v>
                </c:pt>
                <c:pt idx="17" formatCode="[$]dd/mm/yyyy;@" c16r2:formatcode2="[$-en-LU,1]dd/mm/yyyy;@">
                  <c:v>43906</c:v>
                </c:pt>
                <c:pt idx="18" formatCode="[$]dd/mm/yyyy;@" c16r2:formatcode2="[$-en-LU,1]dd/mm/yyyy;@">
                  <c:v>43907</c:v>
                </c:pt>
                <c:pt idx="19" formatCode="[$]dd/mm/yyyy;@" c16r2:formatcode2="[$-en-LU,1]dd/mm/yyyy;@">
                  <c:v>43908</c:v>
                </c:pt>
              </c:numCache>
            </c:numRef>
          </c:cat>
          <c:val>
            <c:numRef>
              <c:f>Sheet3!$C$2:$C$21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19</c:v>
                </c:pt>
                <c:pt idx="14">
                  <c:v>27</c:v>
                </c:pt>
                <c:pt idx="15">
                  <c:v>51</c:v>
                </c:pt>
                <c:pt idx="16">
                  <c:v>81</c:v>
                </c:pt>
                <c:pt idx="17">
                  <c:v>94</c:v>
                </c:pt>
                <c:pt idx="18">
                  <c:v>140</c:v>
                </c:pt>
                <c:pt idx="1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6-4679-8C9C-26B3D9E59D99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Sheet3!$A$2:$A$21</c:f>
              <c:numCache>
                <c:formatCode>m/d/yyyy</c:formatCode>
                <c:ptCount val="20"/>
                <c:pt idx="0">
                  <c:v>43889</c:v>
                </c:pt>
                <c:pt idx="1">
                  <c:v>43890</c:v>
                </c:pt>
                <c:pt idx="2" formatCode="[$]dd/mm/yyyy;@" c16r2:formatcode2="[$-en-LU,1]dd/mm/yyyy;@">
                  <c:v>43891</c:v>
                </c:pt>
                <c:pt idx="3" formatCode="[$]dd/mm/yyyy;@" c16r2:formatcode2="[$-en-LU,1]dd/mm/yyyy;@">
                  <c:v>43892</c:v>
                </c:pt>
                <c:pt idx="4" formatCode="[$]dd/mm/yyyy;@" c16r2:formatcode2="[$-en-LU,1]dd/mm/yyyy;@">
                  <c:v>43893</c:v>
                </c:pt>
                <c:pt idx="5" formatCode="[$]dd/mm/yyyy;@" c16r2:formatcode2="[$-en-LU,1]dd/mm/yyyy;@">
                  <c:v>43894</c:v>
                </c:pt>
                <c:pt idx="6" formatCode="[$]dd/mm/yyyy;@" c16r2:formatcode2="[$-en-LU,1]dd/mm/yyyy;@">
                  <c:v>43895</c:v>
                </c:pt>
                <c:pt idx="7" formatCode="[$]dd/mm/yyyy;@" c16r2:formatcode2="[$-en-LU,1]dd/mm/yyyy;@">
                  <c:v>43896</c:v>
                </c:pt>
                <c:pt idx="8" formatCode="[$]dd/mm/yyyy;@" c16r2:formatcode2="[$-en-LU,1]dd/mm/yyyy;@">
                  <c:v>43897</c:v>
                </c:pt>
                <c:pt idx="9" formatCode="[$]dd/mm/yyyy;@" c16r2:formatcode2="[$-en-LU,1]dd/mm/yyyy;@">
                  <c:v>43898</c:v>
                </c:pt>
                <c:pt idx="10" formatCode="[$]dd/mm/yyyy;@" c16r2:formatcode2="[$-en-LU,1]dd/mm/yyyy;@">
                  <c:v>43899</c:v>
                </c:pt>
                <c:pt idx="11" formatCode="[$]dd/mm/yyyy;@" c16r2:formatcode2="[$-en-LU,1]dd/mm/yyyy;@">
                  <c:v>43900</c:v>
                </c:pt>
                <c:pt idx="12" formatCode="[$]dd/mm/yyyy;@" c16r2:formatcode2="[$-en-LU,1]dd/mm/yyyy;@">
                  <c:v>43901</c:v>
                </c:pt>
                <c:pt idx="13" formatCode="[$]dd/mm/yyyy;@" c16r2:formatcode2="[$-en-LU,1]dd/mm/yyyy;@">
                  <c:v>43902</c:v>
                </c:pt>
                <c:pt idx="14" formatCode="[$]dd/mm/yyyy;@" c16r2:formatcode2="[$-en-LU,1]dd/mm/yyyy;@">
                  <c:v>43903</c:v>
                </c:pt>
                <c:pt idx="15" formatCode="[$]dd/mm/yyyy;@" c16r2:formatcode2="[$-en-LU,1]dd/mm/yyyy;@">
                  <c:v>43904</c:v>
                </c:pt>
                <c:pt idx="16" formatCode="[$]dd/mm/yyyy;@" c16r2:formatcode2="[$-en-LU,1]dd/mm/yyyy;@">
                  <c:v>43905</c:v>
                </c:pt>
                <c:pt idx="17" formatCode="[$]dd/mm/yyyy;@" c16r2:formatcode2="[$-en-LU,1]dd/mm/yyyy;@">
                  <c:v>43906</c:v>
                </c:pt>
                <c:pt idx="18" formatCode="[$]dd/mm/yyyy;@" c16r2:formatcode2="[$-en-LU,1]dd/mm/yyyy;@">
                  <c:v>43907</c:v>
                </c:pt>
                <c:pt idx="19" formatCode="[$]dd/mm/yyyy;@" c16r2:formatcode2="[$-en-LU,1]dd/mm/yyyy;@">
                  <c:v>43908</c:v>
                </c:pt>
              </c:numCache>
            </c:numRef>
          </c:cat>
          <c:val>
            <c:numRef>
              <c:f>Sheet3!$E$2:$E$21</c:f>
              <c:numCache>
                <c:formatCode>General</c:formatCode>
                <c:ptCount val="20"/>
                <c:pt idx="0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6-4679-8C9C-26B3D9E59D99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Total Cured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Sheet3!$A$2:$A$21</c:f>
              <c:numCache>
                <c:formatCode>m/d/yyyy</c:formatCode>
                <c:ptCount val="20"/>
                <c:pt idx="0">
                  <c:v>43889</c:v>
                </c:pt>
                <c:pt idx="1">
                  <c:v>43890</c:v>
                </c:pt>
                <c:pt idx="2" formatCode="[$]dd/mm/yyyy;@" c16r2:formatcode2="[$-en-LU,1]dd/mm/yyyy;@">
                  <c:v>43891</c:v>
                </c:pt>
                <c:pt idx="3" formatCode="[$]dd/mm/yyyy;@" c16r2:formatcode2="[$-en-LU,1]dd/mm/yyyy;@">
                  <c:v>43892</c:v>
                </c:pt>
                <c:pt idx="4" formatCode="[$]dd/mm/yyyy;@" c16r2:formatcode2="[$-en-LU,1]dd/mm/yyyy;@">
                  <c:v>43893</c:v>
                </c:pt>
                <c:pt idx="5" formatCode="[$]dd/mm/yyyy;@" c16r2:formatcode2="[$-en-LU,1]dd/mm/yyyy;@">
                  <c:v>43894</c:v>
                </c:pt>
                <c:pt idx="6" formatCode="[$]dd/mm/yyyy;@" c16r2:formatcode2="[$-en-LU,1]dd/mm/yyyy;@">
                  <c:v>43895</c:v>
                </c:pt>
                <c:pt idx="7" formatCode="[$]dd/mm/yyyy;@" c16r2:formatcode2="[$-en-LU,1]dd/mm/yyyy;@">
                  <c:v>43896</c:v>
                </c:pt>
                <c:pt idx="8" formatCode="[$]dd/mm/yyyy;@" c16r2:formatcode2="[$-en-LU,1]dd/mm/yyyy;@">
                  <c:v>43897</c:v>
                </c:pt>
                <c:pt idx="9" formatCode="[$]dd/mm/yyyy;@" c16r2:formatcode2="[$-en-LU,1]dd/mm/yyyy;@">
                  <c:v>43898</c:v>
                </c:pt>
                <c:pt idx="10" formatCode="[$]dd/mm/yyyy;@" c16r2:formatcode2="[$-en-LU,1]dd/mm/yyyy;@">
                  <c:v>43899</c:v>
                </c:pt>
                <c:pt idx="11" formatCode="[$]dd/mm/yyyy;@" c16r2:formatcode2="[$-en-LU,1]dd/mm/yyyy;@">
                  <c:v>43900</c:v>
                </c:pt>
                <c:pt idx="12" formatCode="[$]dd/mm/yyyy;@" c16r2:formatcode2="[$-en-LU,1]dd/mm/yyyy;@">
                  <c:v>43901</c:v>
                </c:pt>
                <c:pt idx="13" formatCode="[$]dd/mm/yyyy;@" c16r2:formatcode2="[$-en-LU,1]dd/mm/yyyy;@">
                  <c:v>43902</c:v>
                </c:pt>
                <c:pt idx="14" formatCode="[$]dd/mm/yyyy;@" c16r2:formatcode2="[$-en-LU,1]dd/mm/yyyy;@">
                  <c:v>43903</c:v>
                </c:pt>
                <c:pt idx="15" formatCode="[$]dd/mm/yyyy;@" c16r2:formatcode2="[$-en-LU,1]dd/mm/yyyy;@">
                  <c:v>43904</c:v>
                </c:pt>
                <c:pt idx="16" formatCode="[$]dd/mm/yyyy;@" c16r2:formatcode2="[$-en-LU,1]dd/mm/yyyy;@">
                  <c:v>43905</c:v>
                </c:pt>
                <c:pt idx="17" formatCode="[$]dd/mm/yyyy;@" c16r2:formatcode2="[$-en-LU,1]dd/mm/yyyy;@">
                  <c:v>43906</c:v>
                </c:pt>
                <c:pt idx="18" formatCode="[$]dd/mm/yyyy;@" c16r2:formatcode2="[$-en-LU,1]dd/mm/yyyy;@">
                  <c:v>43907</c:v>
                </c:pt>
                <c:pt idx="19" formatCode="[$]dd/mm/yyyy;@" c16r2:formatcode2="[$-en-LU,1]dd/mm/yyyy;@">
                  <c:v>43908</c:v>
                </c:pt>
              </c:numCache>
            </c:numRef>
          </c:cat>
          <c:val>
            <c:numRef>
              <c:f>Sheet3!$G$2:$G$21</c:f>
              <c:numCache>
                <c:formatCode>General</c:formatCode>
                <c:ptCount val="20"/>
                <c:pt idx="0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6-4679-8C9C-26B3D9E59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88881887"/>
        <c:axId val="1762478991"/>
      </c:barChart>
      <c:dateAx>
        <c:axId val="1888881887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78991"/>
        <c:crosses val="autoZero"/>
        <c:auto val="1"/>
        <c:lblOffset val="100"/>
        <c:baseTimeUnit val="days"/>
      </c:dateAx>
      <c:valAx>
        <c:axId val="1762478991"/>
        <c:scaling>
          <c:orientation val="minMax"/>
          <c:max val="203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8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1130300</xdr:colOff>
      <xdr:row>7</xdr:row>
      <xdr:rowOff>63500</xdr:rowOff>
    </xdr:from>
    <xdr:to>
      <xdr:col>8</xdr:col>
      <xdr:colOff>438150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CAD07-40D9-411B-87E2-DF4DEF64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21</xdr:row>
      <xdr:rowOff>82550</xdr:rowOff>
    </xdr:from>
    <xdr:to>
      <xdr:col>14</xdr:col>
      <xdr:colOff>482600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22AB2-3CFD-456B-8E30-5A9122099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.hamer96@gmail.com" refreshedDate="43908.480025462966" createdVersion="6" refreshedVersion="6" minRefreshableVersion="3" recordCount="20" xr:uid="{4591EB67-3894-9543-8FC1-FAF59CF1552E}">
  <cacheSource type="worksheet">
    <worksheetSource name="Table2"/>
  </cacheSource>
  <cacheFields count="10">
    <cacheField name="Date" numFmtId="0">
      <sharedItems containsSemiMixedTypes="0" containsNonDate="0" containsDate="1" containsString="0" minDate="2020-02-28T00:00:00" maxDate="2020-03-19T00:00:00"/>
    </cacheField>
    <cacheField name="New Infected" numFmtId="0">
      <sharedItems containsSemiMixedTypes="0" containsString="0" containsNumber="1" containsInteger="1" minValue="0" maxValue="63" count="10">
        <n v="0"/>
        <n v="1"/>
        <n v="2"/>
        <n v="12"/>
        <n v="8"/>
        <n v="24"/>
        <n v="30"/>
        <n v="13"/>
        <n v="46"/>
        <n v="63"/>
      </sharedItems>
    </cacheField>
    <cacheField name="Total Infected" numFmtId="0">
      <sharedItems containsSemiMixedTypes="0" containsString="0" containsNumber="1" containsInteger="1" minValue="0" maxValue="203"/>
    </cacheField>
    <cacheField name="New Deaths" numFmtId="0">
      <sharedItems containsString="0" containsBlank="1" containsNumber="1" containsInteger="1" minValue="0" maxValue="1"/>
    </cacheField>
    <cacheField name="Total Deaths" numFmtId="0">
      <sharedItems containsString="0" containsBlank="1" containsNumber="1" containsInteger="1" minValue="0" maxValue="2"/>
    </cacheField>
    <cacheField name="New Cured" numFmtId="0">
      <sharedItems containsString="0" containsBlank="1" containsNumber="1" containsInteger="1" minValue="0" maxValue="3"/>
    </cacheField>
    <cacheField name="Total Cured" numFmtId="0">
      <sharedItems containsString="0" containsBlank="1" containsNumber="1" containsInteger="1" minValue="0" maxValue="6"/>
    </cacheField>
    <cacheField name="Active" numFmtId="0">
      <sharedItems containsSemiMixedTypes="0" containsString="0" containsNumber="1" containsInteger="1" minValue="0" maxValue="195"/>
    </cacheField>
    <cacheField name="Growth factor" numFmtId="4">
      <sharedItems containsString="0" containsBlank="1" containsNumber="1" minValue="1" maxValue="2.7142857142857144"/>
    </cacheField>
    <cacheField name="Measu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" refreshedDate="43908.488734027778" createdVersion="6" refreshedVersion="6" minRefreshableVersion="3" recordCount="20" xr:uid="{1C381889-F5DB-4FF3-B3CC-CD2349E40860}">
  <cacheSource type="worksheet">
    <worksheetSource name="Table24"/>
  </cacheSource>
  <cacheFields count="11">
    <cacheField name="Date" numFmtId="0">
      <sharedItems containsSemiMixedTypes="0" containsNonDate="0" containsDate="1" containsString="0" minDate="2020-02-28T00:00:00" maxDate="2020-03-19T00:00:00" count="20"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</sharedItems>
      <fieldGroup par="10" base="0">
        <rangePr groupBy="days" startDate="2020-02-28T00:00:00" endDate="2020-03-19T00:00:00"/>
        <groupItems count="368">
          <s v="&lt;2/28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9/2020"/>
        </groupItems>
      </fieldGroup>
    </cacheField>
    <cacheField name="New Infected" numFmtId="0">
      <sharedItems containsSemiMixedTypes="0" containsString="0" containsNumber="1" containsInteger="1" minValue="0" maxValue="63"/>
    </cacheField>
    <cacheField name="Total Infected" numFmtId="0">
      <sharedItems containsSemiMixedTypes="0" containsString="0" containsNumber="1" containsInteger="1" minValue="0" maxValue="203"/>
    </cacheField>
    <cacheField name="New Deaths" numFmtId="0">
      <sharedItems containsString="0" containsBlank="1" containsNumber="1" containsInteger="1" minValue="0" maxValue="1"/>
    </cacheField>
    <cacheField name="Total Deaths" numFmtId="0">
      <sharedItems containsString="0" containsBlank="1" containsNumber="1" containsInteger="1" minValue="0" maxValue="2"/>
    </cacheField>
    <cacheField name="New Cured" numFmtId="0">
      <sharedItems containsString="0" containsBlank="1" containsNumber="1" containsInteger="1" minValue="0" maxValue="3"/>
    </cacheField>
    <cacheField name="Total Cured" numFmtId="0">
      <sharedItems containsString="0" containsBlank="1" containsNumber="1" containsInteger="1" minValue="0" maxValue="6"/>
    </cacheField>
    <cacheField name="Active" numFmtId="0">
      <sharedItems containsSemiMixedTypes="0" containsString="0" containsNumber="1" containsInteger="1" minValue="0" maxValue="195"/>
    </cacheField>
    <cacheField name="Growth factor" numFmtId="4">
      <sharedItems containsString="0" containsBlank="1" containsNumber="1" minValue="1" maxValue="2.7142857142857144"/>
    </cacheField>
    <cacheField name="Measures" numFmtId="0">
      <sharedItems containsBlank="1"/>
    </cacheField>
    <cacheField name="Months" numFmtId="0" databaseField="0">
      <fieldGroup base="0">
        <rangePr groupBy="months" startDate="2020-02-28T00:00:00" endDate="2020-03-19T00:00:00"/>
        <groupItems count="14">
          <s v="&lt;2/2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0-02-28T00:00:00"/>
    <x v="0"/>
    <n v="0"/>
    <n v="0"/>
    <n v="0"/>
    <n v="0"/>
    <n v="0"/>
    <n v="0"/>
    <m/>
    <m/>
  </r>
  <r>
    <d v="2020-02-29T00:00:00"/>
    <x v="1"/>
    <n v="1"/>
    <m/>
    <m/>
    <m/>
    <m/>
    <n v="1"/>
    <m/>
    <m/>
  </r>
  <r>
    <d v="2020-03-01T00:00:00"/>
    <x v="0"/>
    <n v="1"/>
    <m/>
    <m/>
    <m/>
    <m/>
    <n v="1"/>
    <n v="1"/>
    <s v="Pandemic"/>
  </r>
  <r>
    <d v="2020-03-02T00:00:00"/>
    <x v="0"/>
    <n v="1"/>
    <m/>
    <m/>
    <m/>
    <m/>
    <n v="1"/>
    <n v="1"/>
    <m/>
  </r>
  <r>
    <d v="2020-03-03T00:00:00"/>
    <x v="1"/>
    <n v="2"/>
    <m/>
    <m/>
    <m/>
    <m/>
    <n v="2"/>
    <n v="2"/>
    <m/>
  </r>
  <r>
    <d v="2020-03-04T00:00:00"/>
    <x v="0"/>
    <n v="2"/>
    <m/>
    <m/>
    <m/>
    <m/>
    <n v="2"/>
    <n v="1"/>
    <m/>
  </r>
  <r>
    <d v="2020-03-05T00:00:00"/>
    <x v="0"/>
    <n v="2"/>
    <m/>
    <m/>
    <m/>
    <m/>
    <n v="2"/>
    <n v="1"/>
    <m/>
  </r>
  <r>
    <d v="2020-03-06T00:00:00"/>
    <x v="1"/>
    <n v="3"/>
    <m/>
    <m/>
    <m/>
    <m/>
    <n v="3"/>
    <n v="1.5"/>
    <m/>
  </r>
  <r>
    <d v="2020-03-07T00:00:00"/>
    <x v="1"/>
    <n v="4"/>
    <m/>
    <m/>
    <m/>
    <m/>
    <n v="4"/>
    <n v="1.3333333333333333"/>
    <m/>
  </r>
  <r>
    <d v="2020-03-08T00:00:00"/>
    <x v="1"/>
    <n v="5"/>
    <m/>
    <m/>
    <m/>
    <m/>
    <n v="5"/>
    <n v="1.25"/>
    <m/>
  </r>
  <r>
    <d v="2020-03-09T00:00:00"/>
    <x v="0"/>
    <n v="5"/>
    <m/>
    <m/>
    <m/>
    <m/>
    <n v="5"/>
    <n v="1"/>
    <m/>
  </r>
  <r>
    <d v="2020-03-10T00:00:00"/>
    <x v="2"/>
    <n v="7"/>
    <m/>
    <m/>
    <m/>
    <m/>
    <n v="7"/>
    <n v="1.4"/>
    <m/>
  </r>
  <r>
    <d v="2020-03-11T00:00:00"/>
    <x v="0"/>
    <n v="7"/>
    <m/>
    <m/>
    <m/>
    <m/>
    <n v="7"/>
    <n v="1"/>
    <m/>
  </r>
  <r>
    <d v="2020-03-12T00:00:00"/>
    <x v="3"/>
    <n v="19"/>
    <n v="1"/>
    <n v="1"/>
    <m/>
    <m/>
    <n v="18"/>
    <n v="2.7142857142857144"/>
    <s v="First measures"/>
  </r>
  <r>
    <d v="2020-03-13T00:00:00"/>
    <x v="4"/>
    <n v="27"/>
    <m/>
    <n v="1"/>
    <m/>
    <m/>
    <n v="26"/>
    <n v="1.4210526315789473"/>
    <m/>
  </r>
  <r>
    <d v="2020-03-14T00:00:00"/>
    <x v="5"/>
    <n v="51"/>
    <m/>
    <n v="1"/>
    <n v="1"/>
    <n v="1"/>
    <n v="49"/>
    <n v="1.8888888888888888"/>
    <m/>
  </r>
  <r>
    <d v="2020-03-15T00:00:00"/>
    <x v="6"/>
    <n v="81"/>
    <m/>
    <n v="1"/>
    <n v="2"/>
    <n v="2"/>
    <n v="78"/>
    <n v="1.588235294117647"/>
    <m/>
  </r>
  <r>
    <d v="2020-03-16T00:00:00"/>
    <x v="7"/>
    <n v="94"/>
    <m/>
    <n v="1"/>
    <n v="3"/>
    <n v="6"/>
    <n v="87"/>
    <n v="1.1604938271604939"/>
    <s v="Partial Lockdown"/>
  </r>
  <r>
    <d v="2020-03-17T00:00:00"/>
    <x v="8"/>
    <n v="140"/>
    <m/>
    <n v="1"/>
    <m/>
    <n v="6"/>
    <n v="133"/>
    <n v="1.4893617021276595"/>
    <m/>
  </r>
  <r>
    <d v="2020-03-18T00:00:00"/>
    <x v="9"/>
    <n v="203"/>
    <n v="1"/>
    <n v="2"/>
    <m/>
    <n v="6"/>
    <n v="195"/>
    <n v="1.4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0"/>
    <n v="0"/>
    <n v="0"/>
    <n v="0"/>
    <n v="0"/>
    <n v="0"/>
    <n v="0"/>
    <m/>
    <m/>
  </r>
  <r>
    <x v="1"/>
    <n v="1"/>
    <n v="1"/>
    <m/>
    <m/>
    <m/>
    <m/>
    <n v="1"/>
    <m/>
    <m/>
  </r>
  <r>
    <x v="2"/>
    <n v="0"/>
    <n v="1"/>
    <m/>
    <m/>
    <m/>
    <m/>
    <n v="1"/>
    <n v="1"/>
    <s v="Pandemic"/>
  </r>
  <r>
    <x v="3"/>
    <n v="0"/>
    <n v="1"/>
    <m/>
    <m/>
    <m/>
    <m/>
    <n v="1"/>
    <n v="1"/>
    <m/>
  </r>
  <r>
    <x v="4"/>
    <n v="1"/>
    <n v="2"/>
    <m/>
    <m/>
    <m/>
    <m/>
    <n v="2"/>
    <n v="2"/>
    <m/>
  </r>
  <r>
    <x v="5"/>
    <n v="0"/>
    <n v="2"/>
    <m/>
    <m/>
    <m/>
    <m/>
    <n v="2"/>
    <n v="1"/>
    <m/>
  </r>
  <r>
    <x v="6"/>
    <n v="0"/>
    <n v="2"/>
    <m/>
    <m/>
    <m/>
    <m/>
    <n v="2"/>
    <n v="1"/>
    <m/>
  </r>
  <r>
    <x v="7"/>
    <n v="1"/>
    <n v="3"/>
    <m/>
    <m/>
    <m/>
    <m/>
    <n v="3"/>
    <n v="1.5"/>
    <m/>
  </r>
  <r>
    <x v="8"/>
    <n v="1"/>
    <n v="4"/>
    <m/>
    <m/>
    <m/>
    <m/>
    <n v="4"/>
    <n v="1.3333333333333333"/>
    <m/>
  </r>
  <r>
    <x v="9"/>
    <n v="1"/>
    <n v="5"/>
    <m/>
    <m/>
    <m/>
    <m/>
    <n v="5"/>
    <n v="1.25"/>
    <m/>
  </r>
  <r>
    <x v="10"/>
    <n v="0"/>
    <n v="5"/>
    <m/>
    <m/>
    <m/>
    <m/>
    <n v="5"/>
    <n v="1"/>
    <m/>
  </r>
  <r>
    <x v="11"/>
    <n v="2"/>
    <n v="7"/>
    <m/>
    <m/>
    <m/>
    <m/>
    <n v="7"/>
    <n v="1.4"/>
    <m/>
  </r>
  <r>
    <x v="12"/>
    <n v="0"/>
    <n v="7"/>
    <m/>
    <m/>
    <m/>
    <m/>
    <n v="7"/>
    <n v="1"/>
    <m/>
  </r>
  <r>
    <x v="13"/>
    <n v="12"/>
    <n v="19"/>
    <n v="1"/>
    <n v="1"/>
    <m/>
    <m/>
    <n v="18"/>
    <n v="2.7142857142857144"/>
    <s v="First measures"/>
  </r>
  <r>
    <x v="14"/>
    <n v="8"/>
    <n v="27"/>
    <m/>
    <n v="1"/>
    <m/>
    <m/>
    <n v="26"/>
    <n v="1.4210526315789473"/>
    <m/>
  </r>
  <r>
    <x v="15"/>
    <n v="24"/>
    <n v="51"/>
    <m/>
    <n v="1"/>
    <n v="1"/>
    <n v="1"/>
    <n v="49"/>
    <n v="1.8888888888888888"/>
    <m/>
  </r>
  <r>
    <x v="16"/>
    <n v="30"/>
    <n v="81"/>
    <m/>
    <n v="1"/>
    <n v="2"/>
    <n v="2"/>
    <n v="78"/>
    <n v="1.588235294117647"/>
    <m/>
  </r>
  <r>
    <x v="17"/>
    <n v="13"/>
    <n v="94"/>
    <m/>
    <n v="1"/>
    <n v="3"/>
    <n v="6"/>
    <n v="87"/>
    <n v="1.1604938271604939"/>
    <s v="Partial Lockdown"/>
  </r>
  <r>
    <x v="18"/>
    <n v="46"/>
    <n v="140"/>
    <m/>
    <n v="1"/>
    <m/>
    <n v="6"/>
    <n v="133"/>
    <n v="1.4893617021276595"/>
    <m/>
  </r>
  <r>
    <x v="19"/>
    <n v="63"/>
    <n v="203"/>
    <n v="1"/>
    <n v="2"/>
    <m/>
    <n v="6"/>
    <n v="195"/>
    <n v="1.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7900F-2A45-F24F-A1CA-F3D9AE1A041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4" firstHeaderRow="0" firstDataRow="1" firstDataCol="1"/>
  <pivotFields count="10">
    <pivotField dataField="1" showAll="0"/>
    <pivotField axis="axisRow" showAll="0">
      <items count="11">
        <item x="0"/>
        <item x="1"/>
        <item x="2"/>
        <item x="4"/>
        <item x="3"/>
        <item x="7"/>
        <item x="5"/>
        <item x="6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Date" fld="0" subtotal="count" baseField="0" baseItem="0"/>
    <dataField name="Sum of Total Infected" fld="2" baseField="0" baseItem="0"/>
    <dataField name="Sum of New Deaths" fld="3" baseField="0" baseItem="0"/>
    <dataField name="Sum of Total Deaths" fld="4" baseField="0" baseItem="0"/>
    <dataField name="Sum of New Cured" fld="5" baseField="0" baseItem="0"/>
    <dataField name="Sum of Total Cured" fld="6" baseField="0" baseItem="0"/>
    <dataField name="Sum of Active" fld="7" baseField="0" baseItem="0"/>
    <dataField name="Sum of Growth factor" fld="8" baseField="0" baseItem="0"/>
    <dataField name="Count of Measure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B3A67-960A-40C5-9825-10C9ACB5AE4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4" firstHeaderRow="0" firstDataRow="1" firstDataCol="1"/>
  <pivotFields count="11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0"/>
  </rowFields>
  <rowItems count="3"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fected" fld="2" baseField="0" baseItem="0"/>
    <dataField name="Sum of Total Deaths" fld="4" baseField="0" baseItem="0"/>
    <dataField name="Sum of Total Cured" fld="6" baseField="0" baseItem="0"/>
    <dataField name="Sum of Growth factor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5D91C0-1EA0-DD47-B256-1ED63F35355E}" name="Table2" displayName="Table2" ref="A1:J21" totalsRowShown="0" headerRowDxfId="11">
  <autoFilter ref="A1:J21" xr:uid="{BAD4ED4C-E114-5C43-86A9-BF63DAACC763}"/>
  <tableColumns count="10">
    <tableColumn id="1" xr3:uid="{8A8104A7-81EC-6640-A969-F2D0A766B39F}" name="Date" dataDxfId="10"/>
    <tableColumn id="2" xr3:uid="{A7D1C8C0-9F4F-3E4C-AB3B-09D5DC4FFC81}" name="New Infected" dataDxfId="9">
      <calculatedColumnFormula>C2-C1</calculatedColumnFormula>
    </tableColumn>
    <tableColumn id="3" xr3:uid="{09FE86D6-54DF-7646-982C-E562650A7602}" name="Total Infected" dataDxfId="8"/>
    <tableColumn id="4" xr3:uid="{7B71B166-D911-2F4E-AF31-4A9B65A112B1}" name="New Deaths"/>
    <tableColumn id="5" xr3:uid="{BCD9C87C-FE18-AB44-AC78-523693EEA309}" name="Total Deaths"/>
    <tableColumn id="6" xr3:uid="{31DF1012-DA37-0047-9CE7-5516B15AAC68}" name="New Cured"/>
    <tableColumn id="7" xr3:uid="{8DD116C6-0285-D04B-8870-084C645729E3}" name="Total Cured"/>
    <tableColumn id="8" xr3:uid="{9BFB89DC-E304-BC4E-A607-6A5DC4A697FD}" name="Active" dataDxfId="7">
      <calculatedColumnFormula>C2-E2-G2</calculatedColumnFormula>
    </tableColumn>
    <tableColumn id="9" xr3:uid="{FCD2B376-DB73-F145-B7E7-44693006DCF2}" name="Growth factor" dataDxfId="6">
      <calculatedColumnFormula>C2/C1</calculatedColumnFormula>
    </tableColumn>
    <tableColumn id="10" xr3:uid="{DE2B254A-5940-7C43-8911-B5463CF48FB5}" name="Measure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C61E72-5B6E-0C40-945B-69B45F1CE3B7}" name="Table24" displayName="Table24" ref="A1:J21" totalsRowShown="0" headerRowDxfId="5">
  <autoFilter ref="A1:J21" xr:uid="{76A02AFC-E07F-9249-88B3-435C4A61740F}"/>
  <tableColumns count="10">
    <tableColumn id="1" xr3:uid="{20924779-B217-2E4A-8199-AC6979B3A3DB}" name="Date" dataDxfId="4"/>
    <tableColumn id="2" xr3:uid="{1D2F6289-6166-F64A-A14F-5259E0F84446}" name="New Infected" dataDxfId="3">
      <calculatedColumnFormula>C2-C1</calculatedColumnFormula>
    </tableColumn>
    <tableColumn id="3" xr3:uid="{FD788E9A-E9D3-F34E-BC41-711C1E5024BC}" name="Total Infected" dataDxfId="2"/>
    <tableColumn id="4" xr3:uid="{89F6D462-349A-BF4B-B9FA-8769823B076D}" name="New Deaths"/>
    <tableColumn id="5" xr3:uid="{226B5633-DFE8-FC40-89F3-485B37535E6C}" name="Total Deaths"/>
    <tableColumn id="6" xr3:uid="{33DE2F81-2A57-D94A-A589-A50760048A9B}" name="New Cured"/>
    <tableColumn id="7" xr3:uid="{01FCBD61-D8C2-214D-A898-CF2959F0D384}" name="Total Cured"/>
    <tableColumn id="8" xr3:uid="{00D43A67-5C02-9244-9806-EF57EBD365A8}" name="Active" dataDxfId="1">
      <calculatedColumnFormula>C2-E2-G2</calculatedColumnFormula>
    </tableColumn>
    <tableColumn id="9" xr3:uid="{49F6F5A8-85E6-6D4B-9668-6DAAB093D75D}" name="Growth factor" dataDxfId="0">
      <calculatedColumnFormula>C2/C1</calculatedColumnFormula>
    </tableColumn>
    <tableColumn id="10" xr3:uid="{7D99A87A-F53C-0C49-B6C0-232472B7F3D5}" name="Measur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B918-AF0F-5C4E-BF68-8F6886C3D0D4}">
  <dimension ref="A3:J14"/>
  <sheetViews>
    <sheetView workbookViewId="0">
      <selection activeCell="A3" sqref="A3"/>
    </sheetView>
  </sheetViews>
  <sheetFormatPr defaultColWidth="10.6640625" defaultRowHeight="15.5" x14ac:dyDescent="0.35"/>
  <cols>
    <col min="1" max="1" width="13" bestFit="1" customWidth="1"/>
    <col min="2" max="2" width="12.5" bestFit="1" customWidth="1"/>
    <col min="3" max="3" width="19" bestFit="1" customWidth="1"/>
    <col min="4" max="4" width="17.83203125" bestFit="1" customWidth="1"/>
    <col min="5" max="5" width="18.1640625" bestFit="1" customWidth="1"/>
    <col min="6" max="6" width="16.6640625" bestFit="1" customWidth="1"/>
    <col min="7" max="7" width="17" bestFit="1" customWidth="1"/>
    <col min="8" max="8" width="12.6640625" bestFit="1" customWidth="1"/>
    <col min="9" max="9" width="19.1640625" bestFit="1" customWidth="1"/>
    <col min="10" max="10" width="16.6640625" bestFit="1" customWidth="1"/>
  </cols>
  <sheetData>
    <row r="3" spans="1:10" x14ac:dyDescent="0.35">
      <c r="A3" s="11" t="s">
        <v>15</v>
      </c>
      <c r="B3" t="s">
        <v>14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</row>
    <row r="4" spans="1:10" x14ac:dyDescent="0.35">
      <c r="A4" s="12">
        <v>0</v>
      </c>
      <c r="B4" s="10">
        <v>7</v>
      </c>
      <c r="C4" s="10">
        <v>18</v>
      </c>
      <c r="D4" s="10">
        <v>0</v>
      </c>
      <c r="E4" s="10">
        <v>0</v>
      </c>
      <c r="F4" s="10">
        <v>0</v>
      </c>
      <c r="G4" s="10">
        <v>0</v>
      </c>
      <c r="H4" s="10">
        <v>18</v>
      </c>
      <c r="I4" s="10">
        <v>6</v>
      </c>
      <c r="J4" s="10">
        <v>1</v>
      </c>
    </row>
    <row r="5" spans="1:10" x14ac:dyDescent="0.35">
      <c r="A5" s="12">
        <v>1</v>
      </c>
      <c r="B5" s="10">
        <v>5</v>
      </c>
      <c r="C5" s="10">
        <v>15</v>
      </c>
      <c r="D5" s="10"/>
      <c r="E5" s="10"/>
      <c r="F5" s="10"/>
      <c r="G5" s="10"/>
      <c r="H5" s="10">
        <v>15</v>
      </c>
      <c r="I5" s="10">
        <v>6.083333333333333</v>
      </c>
      <c r="J5" s="10"/>
    </row>
    <row r="6" spans="1:10" x14ac:dyDescent="0.35">
      <c r="A6" s="12">
        <v>2</v>
      </c>
      <c r="B6" s="10">
        <v>1</v>
      </c>
      <c r="C6" s="10">
        <v>7</v>
      </c>
      <c r="D6" s="10"/>
      <c r="E6" s="10"/>
      <c r="F6" s="10"/>
      <c r="G6" s="10"/>
      <c r="H6" s="10">
        <v>7</v>
      </c>
      <c r="I6" s="10">
        <v>1.4</v>
      </c>
      <c r="J6" s="10"/>
    </row>
    <row r="7" spans="1:10" x14ac:dyDescent="0.35">
      <c r="A7" s="12">
        <v>8</v>
      </c>
      <c r="B7" s="10">
        <v>1</v>
      </c>
      <c r="C7" s="10">
        <v>27</v>
      </c>
      <c r="D7" s="10"/>
      <c r="E7" s="10">
        <v>1</v>
      </c>
      <c r="F7" s="10"/>
      <c r="G7" s="10"/>
      <c r="H7" s="10">
        <v>26</v>
      </c>
      <c r="I7" s="10">
        <v>1.4210526315789473</v>
      </c>
      <c r="J7" s="10"/>
    </row>
    <row r="8" spans="1:10" x14ac:dyDescent="0.35">
      <c r="A8" s="12">
        <v>12</v>
      </c>
      <c r="B8" s="10">
        <v>1</v>
      </c>
      <c r="C8" s="10">
        <v>19</v>
      </c>
      <c r="D8" s="10">
        <v>1</v>
      </c>
      <c r="E8" s="10">
        <v>1</v>
      </c>
      <c r="F8" s="10"/>
      <c r="G8" s="10"/>
      <c r="H8" s="10">
        <v>18</v>
      </c>
      <c r="I8" s="10">
        <v>2.7142857142857144</v>
      </c>
      <c r="J8" s="10">
        <v>1</v>
      </c>
    </row>
    <row r="9" spans="1:10" x14ac:dyDescent="0.35">
      <c r="A9" s="12">
        <v>13</v>
      </c>
      <c r="B9" s="10">
        <v>1</v>
      </c>
      <c r="C9" s="10">
        <v>94</v>
      </c>
      <c r="D9" s="10"/>
      <c r="E9" s="10">
        <v>1</v>
      </c>
      <c r="F9" s="10">
        <v>3</v>
      </c>
      <c r="G9" s="10">
        <v>6</v>
      </c>
      <c r="H9" s="10">
        <v>87</v>
      </c>
      <c r="I9" s="10">
        <v>1.1604938271604939</v>
      </c>
      <c r="J9" s="10">
        <v>1</v>
      </c>
    </row>
    <row r="10" spans="1:10" x14ac:dyDescent="0.35">
      <c r="A10" s="12">
        <v>24</v>
      </c>
      <c r="B10" s="10">
        <v>1</v>
      </c>
      <c r="C10" s="10">
        <v>51</v>
      </c>
      <c r="D10" s="10"/>
      <c r="E10" s="10">
        <v>1</v>
      </c>
      <c r="F10" s="10">
        <v>1</v>
      </c>
      <c r="G10" s="10">
        <v>1</v>
      </c>
      <c r="H10" s="10">
        <v>49</v>
      </c>
      <c r="I10" s="10">
        <v>1.8888888888888888</v>
      </c>
      <c r="J10" s="10"/>
    </row>
    <row r="11" spans="1:10" x14ac:dyDescent="0.35">
      <c r="A11" s="12">
        <v>30</v>
      </c>
      <c r="B11" s="10">
        <v>1</v>
      </c>
      <c r="C11" s="10">
        <v>81</v>
      </c>
      <c r="D11" s="10"/>
      <c r="E11" s="10">
        <v>1</v>
      </c>
      <c r="F11" s="10">
        <v>2</v>
      </c>
      <c r="G11" s="10">
        <v>2</v>
      </c>
      <c r="H11" s="10">
        <v>78</v>
      </c>
      <c r="I11" s="10">
        <v>1.588235294117647</v>
      </c>
      <c r="J11" s="10"/>
    </row>
    <row r="12" spans="1:10" x14ac:dyDescent="0.35">
      <c r="A12" s="12">
        <v>46</v>
      </c>
      <c r="B12" s="10">
        <v>1</v>
      </c>
      <c r="C12" s="10">
        <v>140</v>
      </c>
      <c r="D12" s="10"/>
      <c r="E12" s="10">
        <v>1</v>
      </c>
      <c r="F12" s="10"/>
      <c r="G12" s="10">
        <v>6</v>
      </c>
      <c r="H12" s="10">
        <v>133</v>
      </c>
      <c r="I12" s="10">
        <v>1.4893617021276595</v>
      </c>
      <c r="J12" s="10"/>
    </row>
    <row r="13" spans="1:10" x14ac:dyDescent="0.35">
      <c r="A13" s="12">
        <v>63</v>
      </c>
      <c r="B13" s="10">
        <v>1</v>
      </c>
      <c r="C13" s="10">
        <v>203</v>
      </c>
      <c r="D13" s="10">
        <v>1</v>
      </c>
      <c r="E13" s="10">
        <v>2</v>
      </c>
      <c r="F13" s="10"/>
      <c r="G13" s="10">
        <v>6</v>
      </c>
      <c r="H13" s="10">
        <v>195</v>
      </c>
      <c r="I13" s="10">
        <v>1.45</v>
      </c>
      <c r="J13" s="10"/>
    </row>
    <row r="14" spans="1:10" x14ac:dyDescent="0.35">
      <c r="A14" s="12" t="s">
        <v>16</v>
      </c>
      <c r="B14" s="10">
        <v>20</v>
      </c>
      <c r="C14" s="10">
        <v>655</v>
      </c>
      <c r="D14" s="10">
        <v>2</v>
      </c>
      <c r="E14" s="10">
        <v>8</v>
      </c>
      <c r="F14" s="10">
        <v>6</v>
      </c>
      <c r="G14" s="10">
        <v>21</v>
      </c>
      <c r="H14" s="10">
        <v>626</v>
      </c>
      <c r="I14" s="10">
        <v>25.195651391492685</v>
      </c>
      <c r="J14" s="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D9E3-FD98-794F-81A8-8DC8F787E6BC}">
  <dimension ref="A1:O50"/>
  <sheetViews>
    <sheetView workbookViewId="0">
      <selection sqref="A1:J21"/>
    </sheetView>
  </sheetViews>
  <sheetFormatPr defaultColWidth="10.6640625" defaultRowHeight="15.5" x14ac:dyDescent="0.35"/>
  <cols>
    <col min="1" max="1" width="13" customWidth="1"/>
    <col min="2" max="2" width="14.5" customWidth="1"/>
    <col min="3" max="3" width="14.83203125" customWidth="1"/>
    <col min="4" max="4" width="13.6640625" customWidth="1"/>
    <col min="5" max="5" width="14" customWidth="1"/>
    <col min="6" max="8" width="13" customWidth="1"/>
    <col min="9" max="9" width="15" style="9" customWidth="1"/>
    <col min="10" max="10" width="15" bestFit="1" customWidth="1"/>
  </cols>
  <sheetData>
    <row r="1" spans="1:10" x14ac:dyDescent="0.35">
      <c r="A1" s="3" t="s">
        <v>0</v>
      </c>
      <c r="B1" s="3" t="s">
        <v>7</v>
      </c>
      <c r="C1" s="3" t="s">
        <v>4</v>
      </c>
      <c r="D1" s="3" t="s">
        <v>11</v>
      </c>
      <c r="E1" s="3" t="s">
        <v>10</v>
      </c>
      <c r="F1" s="3" t="s">
        <v>9</v>
      </c>
      <c r="G1" s="3" t="s">
        <v>8</v>
      </c>
      <c r="H1" s="3" t="s">
        <v>1</v>
      </c>
      <c r="I1" s="7" t="s">
        <v>2</v>
      </c>
      <c r="J1" s="3" t="s">
        <v>3</v>
      </c>
    </row>
    <row r="2" spans="1:10" x14ac:dyDescent="0.35">
      <c r="A2" s="5">
        <v>43889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8"/>
      <c r="J2" s="4"/>
    </row>
    <row r="3" spans="1:10" x14ac:dyDescent="0.35">
      <c r="A3" s="5">
        <v>43890</v>
      </c>
      <c r="B3" s="4">
        <f>C3-C2</f>
        <v>1</v>
      </c>
      <c r="C3" s="4">
        <v>1</v>
      </c>
      <c r="D3" s="4"/>
      <c r="E3" s="4"/>
      <c r="F3" s="4"/>
      <c r="G3" s="4"/>
      <c r="H3" s="4">
        <f>C3-E3-G3</f>
        <v>1</v>
      </c>
      <c r="I3" s="8"/>
      <c r="J3" s="4"/>
    </row>
    <row r="4" spans="1:10" x14ac:dyDescent="0.35">
      <c r="A4" s="2">
        <v>43891</v>
      </c>
      <c r="B4" s="4">
        <f t="shared" ref="B4:B21" si="0">C4-C3</f>
        <v>0</v>
      </c>
      <c r="C4" s="6">
        <v>1</v>
      </c>
      <c r="H4" s="4">
        <f t="shared" ref="H4:H21" si="1">C4-E4-G4</f>
        <v>1</v>
      </c>
      <c r="I4" s="8">
        <f t="shared" ref="I4:I21" si="2">C4/C3</f>
        <v>1</v>
      </c>
      <c r="J4" t="s">
        <v>12</v>
      </c>
    </row>
    <row r="5" spans="1:10" x14ac:dyDescent="0.35">
      <c r="A5" s="2">
        <v>43892</v>
      </c>
      <c r="B5" s="4">
        <f t="shared" si="0"/>
        <v>0</v>
      </c>
      <c r="C5" s="6">
        <v>1</v>
      </c>
      <c r="H5" s="4">
        <f t="shared" si="1"/>
        <v>1</v>
      </c>
      <c r="I5" s="8">
        <f t="shared" si="2"/>
        <v>1</v>
      </c>
    </row>
    <row r="6" spans="1:10" x14ac:dyDescent="0.35">
      <c r="A6" s="2">
        <v>43893</v>
      </c>
      <c r="B6" s="4">
        <f t="shared" si="0"/>
        <v>1</v>
      </c>
      <c r="C6" s="6">
        <v>2</v>
      </c>
      <c r="H6" s="4">
        <f t="shared" si="1"/>
        <v>2</v>
      </c>
      <c r="I6" s="8">
        <f t="shared" si="2"/>
        <v>2</v>
      </c>
    </row>
    <row r="7" spans="1:10" x14ac:dyDescent="0.35">
      <c r="A7" s="2">
        <v>43894</v>
      </c>
      <c r="B7" s="4">
        <f t="shared" si="0"/>
        <v>0</v>
      </c>
      <c r="C7" s="6">
        <v>2</v>
      </c>
      <c r="H7" s="4">
        <f t="shared" si="1"/>
        <v>2</v>
      </c>
      <c r="I7" s="8">
        <f t="shared" si="2"/>
        <v>1</v>
      </c>
    </row>
    <row r="8" spans="1:10" x14ac:dyDescent="0.35">
      <c r="A8" s="2">
        <v>43895</v>
      </c>
      <c r="B8" s="4">
        <f t="shared" si="0"/>
        <v>0</v>
      </c>
      <c r="C8" s="6">
        <v>2</v>
      </c>
      <c r="H8" s="4">
        <f t="shared" si="1"/>
        <v>2</v>
      </c>
      <c r="I8" s="8">
        <f t="shared" si="2"/>
        <v>1</v>
      </c>
    </row>
    <row r="9" spans="1:10" x14ac:dyDescent="0.35">
      <c r="A9" s="2">
        <v>43896</v>
      </c>
      <c r="B9" s="4">
        <f t="shared" si="0"/>
        <v>1</v>
      </c>
      <c r="C9" s="6">
        <v>3</v>
      </c>
      <c r="H9" s="4">
        <f t="shared" si="1"/>
        <v>3</v>
      </c>
      <c r="I9" s="8">
        <f t="shared" si="2"/>
        <v>1.5</v>
      </c>
    </row>
    <row r="10" spans="1:10" x14ac:dyDescent="0.35">
      <c r="A10" s="2">
        <v>43897</v>
      </c>
      <c r="B10" s="4">
        <f t="shared" si="0"/>
        <v>1</v>
      </c>
      <c r="C10" s="6">
        <v>4</v>
      </c>
      <c r="H10" s="4">
        <f t="shared" si="1"/>
        <v>4</v>
      </c>
      <c r="I10" s="8">
        <f t="shared" si="2"/>
        <v>1.3333333333333333</v>
      </c>
    </row>
    <row r="11" spans="1:10" x14ac:dyDescent="0.35">
      <c r="A11" s="2">
        <v>43898</v>
      </c>
      <c r="B11" s="4">
        <f t="shared" si="0"/>
        <v>1</v>
      </c>
      <c r="C11" s="6">
        <v>5</v>
      </c>
      <c r="H11" s="4">
        <f t="shared" si="1"/>
        <v>5</v>
      </c>
      <c r="I11" s="8">
        <f t="shared" si="2"/>
        <v>1.25</v>
      </c>
    </row>
    <row r="12" spans="1:10" x14ac:dyDescent="0.35">
      <c r="A12" s="2">
        <v>43899</v>
      </c>
      <c r="B12" s="4">
        <f t="shared" si="0"/>
        <v>0</v>
      </c>
      <c r="C12" s="6">
        <v>5</v>
      </c>
      <c r="H12" s="4">
        <f t="shared" si="1"/>
        <v>5</v>
      </c>
      <c r="I12" s="8">
        <f t="shared" si="2"/>
        <v>1</v>
      </c>
    </row>
    <row r="13" spans="1:10" x14ac:dyDescent="0.35">
      <c r="A13" s="2">
        <v>43900</v>
      </c>
      <c r="B13" s="4">
        <f t="shared" si="0"/>
        <v>2</v>
      </c>
      <c r="C13" s="6">
        <v>7</v>
      </c>
      <c r="H13" s="4">
        <f t="shared" si="1"/>
        <v>7</v>
      </c>
      <c r="I13" s="8">
        <f t="shared" si="2"/>
        <v>1.4</v>
      </c>
    </row>
    <row r="14" spans="1:10" x14ac:dyDescent="0.35">
      <c r="A14" s="2">
        <v>43901</v>
      </c>
      <c r="B14" s="4">
        <f t="shared" si="0"/>
        <v>0</v>
      </c>
      <c r="C14" s="6">
        <v>7</v>
      </c>
      <c r="H14" s="4">
        <f t="shared" si="1"/>
        <v>7</v>
      </c>
      <c r="I14" s="8">
        <f t="shared" si="2"/>
        <v>1</v>
      </c>
    </row>
    <row r="15" spans="1:10" x14ac:dyDescent="0.35">
      <c r="A15" s="2">
        <v>43902</v>
      </c>
      <c r="B15" s="4">
        <f t="shared" si="0"/>
        <v>12</v>
      </c>
      <c r="C15" s="6">
        <v>19</v>
      </c>
      <c r="D15">
        <v>1</v>
      </c>
      <c r="E15">
        <v>1</v>
      </c>
      <c r="H15" s="4">
        <f t="shared" si="1"/>
        <v>18</v>
      </c>
      <c r="I15" s="8">
        <f t="shared" si="2"/>
        <v>2.7142857142857144</v>
      </c>
      <c r="J15" t="s">
        <v>5</v>
      </c>
    </row>
    <row r="16" spans="1:10" x14ac:dyDescent="0.35">
      <c r="A16" s="2">
        <v>43903</v>
      </c>
      <c r="B16" s="4">
        <f t="shared" si="0"/>
        <v>8</v>
      </c>
      <c r="C16" s="6">
        <v>27</v>
      </c>
      <c r="E16">
        <v>1</v>
      </c>
      <c r="H16" s="4">
        <f t="shared" si="1"/>
        <v>26</v>
      </c>
      <c r="I16" s="8">
        <f t="shared" si="2"/>
        <v>1.4210526315789473</v>
      </c>
    </row>
    <row r="17" spans="1:15" x14ac:dyDescent="0.35">
      <c r="A17" s="2">
        <v>43904</v>
      </c>
      <c r="B17" s="4">
        <f t="shared" si="0"/>
        <v>24</v>
      </c>
      <c r="C17" s="6">
        <v>51</v>
      </c>
      <c r="E17">
        <v>1</v>
      </c>
      <c r="F17">
        <v>1</v>
      </c>
      <c r="G17">
        <v>1</v>
      </c>
      <c r="H17" s="4">
        <f t="shared" si="1"/>
        <v>49</v>
      </c>
      <c r="I17" s="8">
        <f t="shared" si="2"/>
        <v>1.8888888888888888</v>
      </c>
    </row>
    <row r="18" spans="1:15" x14ac:dyDescent="0.35">
      <c r="A18" s="2">
        <v>43905</v>
      </c>
      <c r="B18" s="4">
        <f t="shared" si="0"/>
        <v>30</v>
      </c>
      <c r="C18" s="6">
        <v>81</v>
      </c>
      <c r="E18">
        <v>1</v>
      </c>
      <c r="F18">
        <v>2</v>
      </c>
      <c r="G18">
        <v>2</v>
      </c>
      <c r="H18" s="4">
        <f t="shared" si="1"/>
        <v>78</v>
      </c>
      <c r="I18" s="8">
        <f t="shared" si="2"/>
        <v>1.588235294117647</v>
      </c>
    </row>
    <row r="19" spans="1:15" x14ac:dyDescent="0.35">
      <c r="A19" s="2">
        <v>43906</v>
      </c>
      <c r="B19" s="4">
        <f t="shared" si="0"/>
        <v>13</v>
      </c>
      <c r="C19" s="6">
        <v>94</v>
      </c>
      <c r="E19">
        <v>1</v>
      </c>
      <c r="F19">
        <v>3</v>
      </c>
      <c r="G19">
        <v>6</v>
      </c>
      <c r="H19" s="4">
        <f t="shared" si="1"/>
        <v>87</v>
      </c>
      <c r="I19" s="8">
        <f t="shared" si="2"/>
        <v>1.1604938271604939</v>
      </c>
      <c r="J19" t="s">
        <v>6</v>
      </c>
    </row>
    <row r="20" spans="1:15" x14ac:dyDescent="0.35">
      <c r="A20" s="2">
        <v>43907</v>
      </c>
      <c r="B20" s="4">
        <f t="shared" si="0"/>
        <v>46</v>
      </c>
      <c r="C20" s="6">
        <v>140</v>
      </c>
      <c r="E20">
        <v>1</v>
      </c>
      <c r="G20">
        <v>6</v>
      </c>
      <c r="H20" s="4">
        <f t="shared" si="1"/>
        <v>133</v>
      </c>
      <c r="I20" s="8">
        <f t="shared" si="2"/>
        <v>1.4893617021276595</v>
      </c>
      <c r="O20" t="s">
        <v>13</v>
      </c>
    </row>
    <row r="21" spans="1:15" x14ac:dyDescent="0.35">
      <c r="A21" s="2">
        <v>43908</v>
      </c>
      <c r="B21" s="4">
        <f t="shared" si="0"/>
        <v>63</v>
      </c>
      <c r="C21" s="6">
        <v>203</v>
      </c>
      <c r="D21">
        <v>1</v>
      </c>
      <c r="E21">
        <v>2</v>
      </c>
      <c r="G21">
        <v>6</v>
      </c>
      <c r="H21" s="4">
        <f t="shared" si="1"/>
        <v>195</v>
      </c>
      <c r="I21" s="8">
        <f t="shared" si="2"/>
        <v>1.45</v>
      </c>
    </row>
    <row r="22" spans="1:15" x14ac:dyDescent="0.35">
      <c r="A22" s="2"/>
    </row>
    <row r="23" spans="1:15" x14ac:dyDescent="0.35">
      <c r="A23" s="2"/>
    </row>
    <row r="24" spans="1:15" x14ac:dyDescent="0.35">
      <c r="A24" s="2"/>
    </row>
    <row r="25" spans="1:15" x14ac:dyDescent="0.35">
      <c r="A25" s="2"/>
    </row>
    <row r="26" spans="1:15" x14ac:dyDescent="0.35">
      <c r="A26" s="2"/>
    </row>
    <row r="27" spans="1:15" x14ac:dyDescent="0.35">
      <c r="A27" s="2"/>
    </row>
    <row r="28" spans="1:15" x14ac:dyDescent="0.35">
      <c r="A28" s="2"/>
    </row>
    <row r="29" spans="1:15" x14ac:dyDescent="0.35">
      <c r="A29" s="2"/>
    </row>
    <row r="30" spans="1:15" x14ac:dyDescent="0.35">
      <c r="A30" s="2"/>
    </row>
    <row r="31" spans="1:15" x14ac:dyDescent="0.35">
      <c r="A31" s="1"/>
    </row>
    <row r="32" spans="1:15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</sheetData>
  <phoneticPr fontId="2" type="noConversion"/>
  <conditionalFormatting sqref="I4:I21">
    <cfRule type="colorScale" priority="1">
      <colorScale>
        <cfvo type="min"/>
        <cfvo type="max"/>
        <color theme="9" tint="0.39997558519241921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D433-E0A3-4E9B-B205-F1D1FFDF3C7A}">
  <dimension ref="A1:E4"/>
  <sheetViews>
    <sheetView workbookViewId="0"/>
  </sheetViews>
  <sheetFormatPr defaultRowHeight="15.5" x14ac:dyDescent="0.35"/>
  <cols>
    <col min="1" max="1" width="12.25" bestFit="1" customWidth="1"/>
    <col min="2" max="2" width="18.6640625" bestFit="1" customWidth="1"/>
    <col min="3" max="3" width="17.6640625" bestFit="1" customWidth="1"/>
    <col min="4" max="4" width="16.75" bestFit="1" customWidth="1"/>
    <col min="5" max="5" width="18.9140625" bestFit="1" customWidth="1"/>
  </cols>
  <sheetData>
    <row r="1" spans="1:5" x14ac:dyDescent="0.35">
      <c r="A1" s="11" t="s">
        <v>15</v>
      </c>
      <c r="B1" t="s">
        <v>17</v>
      </c>
      <c r="C1" t="s">
        <v>19</v>
      </c>
      <c r="D1" t="s">
        <v>21</v>
      </c>
      <c r="E1" t="s">
        <v>23</v>
      </c>
    </row>
    <row r="2" spans="1:5" x14ac:dyDescent="0.35">
      <c r="A2" s="12" t="s">
        <v>25</v>
      </c>
      <c r="B2" s="10">
        <v>1</v>
      </c>
      <c r="C2" s="10">
        <v>0</v>
      </c>
      <c r="D2" s="10">
        <v>0</v>
      </c>
      <c r="E2" s="10"/>
    </row>
    <row r="3" spans="1:5" x14ac:dyDescent="0.35">
      <c r="A3" s="12" t="s">
        <v>26</v>
      </c>
      <c r="B3" s="10">
        <v>654</v>
      </c>
      <c r="C3" s="10">
        <v>8</v>
      </c>
      <c r="D3" s="10">
        <v>21</v>
      </c>
      <c r="E3" s="10">
        <v>25.195651391492689</v>
      </c>
    </row>
    <row r="4" spans="1:5" x14ac:dyDescent="0.35">
      <c r="A4" s="12" t="s">
        <v>16</v>
      </c>
      <c r="B4" s="10">
        <v>655</v>
      </c>
      <c r="C4" s="10">
        <v>8</v>
      </c>
      <c r="D4" s="10">
        <v>21</v>
      </c>
      <c r="E4" s="10">
        <v>25.195651391492689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251C-732A-A343-9B63-DF0A1F7D8B60}">
  <dimension ref="A1:J21"/>
  <sheetViews>
    <sheetView tabSelected="1" workbookViewId="0">
      <selection activeCell="N16" sqref="N16"/>
    </sheetView>
  </sheetViews>
  <sheetFormatPr defaultColWidth="10.6640625" defaultRowHeight="15.5" x14ac:dyDescent="0.35"/>
  <cols>
    <col min="2" max="2" width="14.6640625" bestFit="1" customWidth="1"/>
    <col min="3" max="3" width="15" bestFit="1" customWidth="1"/>
    <col min="4" max="4" width="13.83203125" bestFit="1" customWidth="1"/>
    <col min="5" max="5" width="14.1640625" bestFit="1" customWidth="1"/>
    <col min="6" max="6" width="12.6640625" bestFit="1" customWidth="1"/>
    <col min="7" max="7" width="13" bestFit="1" customWidth="1"/>
    <col min="8" max="8" width="8.83203125" bestFit="1" customWidth="1"/>
    <col min="9" max="9" width="15.1640625" bestFit="1" customWidth="1"/>
    <col min="10" max="10" width="15" bestFit="1" customWidth="1"/>
  </cols>
  <sheetData>
    <row r="1" spans="1:10" x14ac:dyDescent="0.35">
      <c r="A1" s="3" t="s">
        <v>0</v>
      </c>
      <c r="B1" s="3" t="s">
        <v>7</v>
      </c>
      <c r="C1" s="3" t="s">
        <v>4</v>
      </c>
      <c r="D1" s="3" t="s">
        <v>11</v>
      </c>
      <c r="E1" s="3" t="s">
        <v>10</v>
      </c>
      <c r="F1" s="3" t="s">
        <v>9</v>
      </c>
      <c r="G1" s="3" t="s">
        <v>8</v>
      </c>
      <c r="H1" s="3" t="s">
        <v>1</v>
      </c>
      <c r="I1" s="7" t="s">
        <v>2</v>
      </c>
      <c r="J1" s="3" t="s">
        <v>3</v>
      </c>
    </row>
    <row r="2" spans="1:10" x14ac:dyDescent="0.35">
      <c r="A2" s="5">
        <v>43889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8"/>
      <c r="J2" s="4"/>
    </row>
    <row r="3" spans="1:10" x14ac:dyDescent="0.35">
      <c r="A3" s="5">
        <v>43890</v>
      </c>
      <c r="B3" s="4">
        <f>C3-C2</f>
        <v>1</v>
      </c>
      <c r="C3" s="4">
        <v>1</v>
      </c>
      <c r="D3" s="4"/>
      <c r="E3" s="4"/>
      <c r="F3" s="4"/>
      <c r="G3" s="4"/>
      <c r="H3" s="4">
        <f>C3-E3-G3</f>
        <v>1</v>
      </c>
      <c r="I3" s="8"/>
      <c r="J3" s="4"/>
    </row>
    <row r="4" spans="1:10" x14ac:dyDescent="0.35">
      <c r="A4" s="2">
        <v>43891</v>
      </c>
      <c r="B4" s="4">
        <f t="shared" ref="B4:B21" si="0">C4-C3</f>
        <v>0</v>
      </c>
      <c r="C4" s="6">
        <v>1</v>
      </c>
      <c r="H4" s="4">
        <f t="shared" ref="H4:H21" si="1">C4-E4-G4</f>
        <v>1</v>
      </c>
      <c r="I4" s="8">
        <f t="shared" ref="I4:I21" si="2">C4/C3</f>
        <v>1</v>
      </c>
      <c r="J4" t="s">
        <v>12</v>
      </c>
    </row>
    <row r="5" spans="1:10" x14ac:dyDescent="0.35">
      <c r="A5" s="2">
        <v>43892</v>
      </c>
      <c r="B5" s="4">
        <f t="shared" si="0"/>
        <v>0</v>
      </c>
      <c r="C5" s="6">
        <v>1</v>
      </c>
      <c r="H5" s="4">
        <f t="shared" si="1"/>
        <v>1</v>
      </c>
      <c r="I5" s="8">
        <f t="shared" si="2"/>
        <v>1</v>
      </c>
    </row>
    <row r="6" spans="1:10" x14ac:dyDescent="0.35">
      <c r="A6" s="2">
        <v>43893</v>
      </c>
      <c r="B6" s="4">
        <f t="shared" si="0"/>
        <v>1</v>
      </c>
      <c r="C6" s="6">
        <v>2</v>
      </c>
      <c r="H6" s="4">
        <f t="shared" si="1"/>
        <v>2</v>
      </c>
      <c r="I6" s="8">
        <f t="shared" si="2"/>
        <v>2</v>
      </c>
    </row>
    <row r="7" spans="1:10" x14ac:dyDescent="0.35">
      <c r="A7" s="2">
        <v>43894</v>
      </c>
      <c r="B7" s="4">
        <f t="shared" si="0"/>
        <v>0</v>
      </c>
      <c r="C7" s="6">
        <v>2</v>
      </c>
      <c r="H7" s="4">
        <f t="shared" si="1"/>
        <v>2</v>
      </c>
      <c r="I7" s="8">
        <f t="shared" si="2"/>
        <v>1</v>
      </c>
    </row>
    <row r="8" spans="1:10" x14ac:dyDescent="0.35">
      <c r="A8" s="2">
        <v>43895</v>
      </c>
      <c r="B8" s="4">
        <f t="shared" si="0"/>
        <v>0</v>
      </c>
      <c r="C8" s="6">
        <v>2</v>
      </c>
      <c r="H8" s="4">
        <f t="shared" si="1"/>
        <v>2</v>
      </c>
      <c r="I8" s="8">
        <f t="shared" si="2"/>
        <v>1</v>
      </c>
    </row>
    <row r="9" spans="1:10" x14ac:dyDescent="0.35">
      <c r="A9" s="2">
        <v>43896</v>
      </c>
      <c r="B9" s="4">
        <f t="shared" si="0"/>
        <v>1</v>
      </c>
      <c r="C9" s="6">
        <v>3</v>
      </c>
      <c r="H9" s="4">
        <f t="shared" si="1"/>
        <v>3</v>
      </c>
      <c r="I9" s="8">
        <f t="shared" si="2"/>
        <v>1.5</v>
      </c>
    </row>
    <row r="10" spans="1:10" x14ac:dyDescent="0.35">
      <c r="A10" s="2">
        <v>43897</v>
      </c>
      <c r="B10" s="4">
        <f t="shared" si="0"/>
        <v>1</v>
      </c>
      <c r="C10" s="6">
        <v>4</v>
      </c>
      <c r="H10" s="4">
        <f t="shared" si="1"/>
        <v>4</v>
      </c>
      <c r="I10" s="8">
        <f t="shared" si="2"/>
        <v>1.3333333333333333</v>
      </c>
    </row>
    <row r="11" spans="1:10" x14ac:dyDescent="0.35">
      <c r="A11" s="2">
        <v>43898</v>
      </c>
      <c r="B11" s="4">
        <f t="shared" si="0"/>
        <v>1</v>
      </c>
      <c r="C11" s="6">
        <v>5</v>
      </c>
      <c r="H11" s="4">
        <f t="shared" si="1"/>
        <v>5</v>
      </c>
      <c r="I11" s="8">
        <f t="shared" si="2"/>
        <v>1.25</v>
      </c>
    </row>
    <row r="12" spans="1:10" x14ac:dyDescent="0.35">
      <c r="A12" s="2">
        <v>43899</v>
      </c>
      <c r="B12" s="4">
        <f t="shared" si="0"/>
        <v>0</v>
      </c>
      <c r="C12" s="6">
        <v>5</v>
      </c>
      <c r="H12" s="4">
        <f t="shared" si="1"/>
        <v>5</v>
      </c>
      <c r="I12" s="8">
        <f t="shared" si="2"/>
        <v>1</v>
      </c>
    </row>
    <row r="13" spans="1:10" x14ac:dyDescent="0.35">
      <c r="A13" s="2">
        <v>43900</v>
      </c>
      <c r="B13" s="4">
        <f t="shared" si="0"/>
        <v>2</v>
      </c>
      <c r="C13" s="6">
        <v>7</v>
      </c>
      <c r="H13" s="4">
        <f t="shared" si="1"/>
        <v>7</v>
      </c>
      <c r="I13" s="8">
        <f t="shared" si="2"/>
        <v>1.4</v>
      </c>
    </row>
    <row r="14" spans="1:10" x14ac:dyDescent="0.35">
      <c r="A14" s="2">
        <v>43901</v>
      </c>
      <c r="B14" s="4">
        <f t="shared" si="0"/>
        <v>0</v>
      </c>
      <c r="C14" s="6">
        <v>7</v>
      </c>
      <c r="H14" s="4">
        <f t="shared" si="1"/>
        <v>7</v>
      </c>
      <c r="I14" s="8">
        <f t="shared" si="2"/>
        <v>1</v>
      </c>
    </row>
    <row r="15" spans="1:10" x14ac:dyDescent="0.35">
      <c r="A15" s="2">
        <v>43902</v>
      </c>
      <c r="B15" s="4">
        <f t="shared" si="0"/>
        <v>12</v>
      </c>
      <c r="C15" s="6">
        <v>19</v>
      </c>
      <c r="D15">
        <v>1</v>
      </c>
      <c r="E15">
        <v>1</v>
      </c>
      <c r="H15" s="4">
        <f t="shared" si="1"/>
        <v>18</v>
      </c>
      <c r="I15" s="8">
        <f t="shared" si="2"/>
        <v>2.7142857142857144</v>
      </c>
      <c r="J15" t="s">
        <v>5</v>
      </c>
    </row>
    <row r="16" spans="1:10" x14ac:dyDescent="0.35">
      <c r="A16" s="2">
        <v>43903</v>
      </c>
      <c r="B16" s="4">
        <f t="shared" si="0"/>
        <v>8</v>
      </c>
      <c r="C16" s="6">
        <v>27</v>
      </c>
      <c r="E16">
        <v>1</v>
      </c>
      <c r="H16" s="4">
        <f t="shared" si="1"/>
        <v>26</v>
      </c>
      <c r="I16" s="8">
        <f t="shared" si="2"/>
        <v>1.4210526315789473</v>
      </c>
    </row>
    <row r="17" spans="1:10" x14ac:dyDescent="0.35">
      <c r="A17" s="2">
        <v>43904</v>
      </c>
      <c r="B17" s="4">
        <f t="shared" si="0"/>
        <v>24</v>
      </c>
      <c r="C17" s="6">
        <v>51</v>
      </c>
      <c r="E17">
        <v>1</v>
      </c>
      <c r="F17">
        <v>1</v>
      </c>
      <c r="G17">
        <v>1</v>
      </c>
      <c r="H17" s="4">
        <f t="shared" si="1"/>
        <v>49</v>
      </c>
      <c r="I17" s="8">
        <f t="shared" si="2"/>
        <v>1.8888888888888888</v>
      </c>
    </row>
    <row r="18" spans="1:10" x14ac:dyDescent="0.35">
      <c r="A18" s="2">
        <v>43905</v>
      </c>
      <c r="B18" s="4">
        <f t="shared" si="0"/>
        <v>30</v>
      </c>
      <c r="C18" s="6">
        <v>81</v>
      </c>
      <c r="E18">
        <v>1</v>
      </c>
      <c r="F18">
        <v>2</v>
      </c>
      <c r="G18">
        <v>2</v>
      </c>
      <c r="H18" s="4">
        <f t="shared" si="1"/>
        <v>78</v>
      </c>
      <c r="I18" s="8">
        <f t="shared" si="2"/>
        <v>1.588235294117647</v>
      </c>
    </row>
    <row r="19" spans="1:10" x14ac:dyDescent="0.35">
      <c r="A19" s="2">
        <v>43906</v>
      </c>
      <c r="B19" s="4">
        <f t="shared" si="0"/>
        <v>13</v>
      </c>
      <c r="C19" s="6">
        <v>94</v>
      </c>
      <c r="E19">
        <v>1</v>
      </c>
      <c r="F19">
        <v>3</v>
      </c>
      <c r="G19">
        <v>6</v>
      </c>
      <c r="H19" s="4">
        <f t="shared" si="1"/>
        <v>87</v>
      </c>
      <c r="I19" s="8">
        <f t="shared" si="2"/>
        <v>1.1604938271604939</v>
      </c>
      <c r="J19" t="s">
        <v>6</v>
      </c>
    </row>
    <row r="20" spans="1:10" x14ac:dyDescent="0.35">
      <c r="A20" s="2">
        <v>43907</v>
      </c>
      <c r="B20" s="4">
        <f t="shared" si="0"/>
        <v>46</v>
      </c>
      <c r="C20" s="6">
        <v>140</v>
      </c>
      <c r="E20">
        <v>1</v>
      </c>
      <c r="G20">
        <v>6</v>
      </c>
      <c r="H20" s="4">
        <f t="shared" si="1"/>
        <v>133</v>
      </c>
      <c r="I20" s="8">
        <f t="shared" si="2"/>
        <v>1.4893617021276595</v>
      </c>
    </row>
    <row r="21" spans="1:10" x14ac:dyDescent="0.35">
      <c r="A21" s="2">
        <v>43908</v>
      </c>
      <c r="B21" s="4">
        <f t="shared" si="0"/>
        <v>63</v>
      </c>
      <c r="C21" s="6">
        <v>203</v>
      </c>
      <c r="D21">
        <v>1</v>
      </c>
      <c r="E21">
        <v>2</v>
      </c>
      <c r="G21">
        <v>6</v>
      </c>
      <c r="H21" s="4">
        <f t="shared" si="1"/>
        <v>195</v>
      </c>
      <c r="I21" s="8">
        <f t="shared" si="2"/>
        <v>1.45</v>
      </c>
    </row>
  </sheetData>
  <conditionalFormatting sqref="I4:I21">
    <cfRule type="colorScale" priority="1">
      <colorScale>
        <cfvo type="min"/>
        <cfvo type="max"/>
        <color theme="9" tint="0.39997558519241921"/>
        <color rgb="FFFF0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patrick.hamer96@gmail.com</dc:creator>
  <cp:lastModifiedBy>Patrick</cp:lastModifiedBy>
  <dcterms:created xsi:type="dcterms:W3CDTF">2020-03-18T09:13:09Z</dcterms:created>
  <dcterms:modified xsi:type="dcterms:W3CDTF">2020-03-18T11:05:37Z</dcterms:modified>
</cp:coreProperties>
</file>