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300E1C95-F3C6-4424-992F-7C8646C64A6E}" xr6:coauthVersionLast="47" xr6:coauthVersionMax="47" xr10:uidLastSave="{00000000-0000-0000-0000-000000000000}"/>
  <bookViews>
    <workbookView xWindow="-110" yWindow="-110" windowWidth="19420" windowHeight="10420" activeTab="1" xr2:uid="{F1D26A2E-7D25-430E-80A5-2447273228EC}"/>
  </bookViews>
  <sheets>
    <sheet name="Website" sheetId="1" r:id="rId1"/>
    <sheet name="Excel" sheetId="2" r:id="rId2"/>
    <sheet name="Visio" sheetId="3" r:id="rId3"/>
    <sheet name="PowerPoint" sheetId="4" r:id="rId4"/>
    <sheet name="Total" sheetId="5" r:id="rId5"/>
  </sheets>
  <definedNames>
    <definedName name="_xlnm._FilterDatabase" localSheetId="1" hidden="1">Excel!$A$1:$D$1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4" l="1"/>
  <c r="B12" i="4"/>
  <c r="B11" i="4"/>
  <c r="B10" i="4"/>
  <c r="B9" i="4"/>
  <c r="B13" i="3"/>
  <c r="B12" i="3"/>
  <c r="B11" i="3"/>
  <c r="B10" i="3"/>
  <c r="B9" i="3"/>
  <c r="B14" i="2"/>
  <c r="B13" i="2"/>
  <c r="B12" i="2"/>
  <c r="B11" i="2"/>
  <c r="B10" i="2"/>
  <c r="B13" i="1"/>
  <c r="B12" i="1"/>
  <c r="B11" i="1"/>
  <c r="B10" i="1"/>
  <c r="B9" i="1"/>
  <c r="E6" i="2"/>
  <c r="E6" i="4"/>
  <c r="E5" i="4"/>
  <c r="E4" i="4"/>
  <c r="E3" i="4"/>
  <c r="E2" i="4"/>
  <c r="F7" i="4" s="1"/>
  <c r="E6" i="3"/>
  <c r="E5" i="3"/>
  <c r="E4" i="3"/>
  <c r="E3" i="3"/>
  <c r="E2" i="3"/>
  <c r="F7" i="3" s="1"/>
  <c r="F8" i="2"/>
  <c r="E7" i="2"/>
  <c r="E5" i="2"/>
  <c r="E4" i="2"/>
  <c r="E3" i="2"/>
  <c r="E2" i="2"/>
  <c r="E3" i="1"/>
  <c r="E2" i="1"/>
  <c r="E4" i="1"/>
  <c r="E5" i="1"/>
  <c r="E6" i="1"/>
  <c r="F7" i="1"/>
  <c r="B4" i="5" l="1"/>
  <c r="B3" i="5"/>
  <c r="B6" i="5"/>
  <c r="B5" i="5"/>
  <c r="B2" i="5"/>
  <c r="B8" i="5"/>
  <c r="B15" i="1"/>
  <c r="B9" i="5"/>
  <c r="B16" i="1"/>
  <c r="B17" i="2"/>
  <c r="B15" i="2"/>
  <c r="B16" i="2"/>
  <c r="B15" i="3"/>
  <c r="B14" i="3"/>
  <c r="B16" i="3"/>
  <c r="B14" i="1"/>
  <c r="B7" i="5"/>
  <c r="B10" i="5"/>
  <c r="B16" i="4"/>
  <c r="B14" i="4"/>
  <c r="B15" i="4"/>
</calcChain>
</file>

<file path=xl/sharedStrings.xml><?xml version="1.0" encoding="utf-8"?>
<sst xmlns="http://schemas.openxmlformats.org/spreadsheetml/2006/main" count="96" uniqueCount="26">
  <si>
    <t>Group Member</t>
  </si>
  <si>
    <t>Day of the Week</t>
  </si>
  <si>
    <t>Start Time</t>
  </si>
  <si>
    <t>End Time</t>
  </si>
  <si>
    <t>Number of Hours Worked</t>
  </si>
  <si>
    <t>Description of Work</t>
  </si>
  <si>
    <t>Zhengliang</t>
  </si>
  <si>
    <t>Xiao</t>
  </si>
  <si>
    <t>Heindy</t>
  </si>
  <si>
    <t>Matthew</t>
  </si>
  <si>
    <t>Patrick</t>
  </si>
  <si>
    <t>Grand Total Hours</t>
  </si>
  <si>
    <t>Subtotal Zhengliang</t>
  </si>
  <si>
    <t>Subtotal Xiao</t>
  </si>
  <si>
    <t>Subtotal Heindy</t>
  </si>
  <si>
    <t>Subtotal Matthew</t>
  </si>
  <si>
    <t>Subtotal Patrick</t>
  </si>
  <si>
    <t>Subtotal Monday</t>
  </si>
  <si>
    <t>Subtotal Tuesday</t>
  </si>
  <si>
    <t>Subtotal Wednesday</t>
  </si>
  <si>
    <t>Monday</t>
  </si>
  <si>
    <t>Totals</t>
  </si>
  <si>
    <t>Hours Worked</t>
  </si>
  <si>
    <t>Tuesday</t>
  </si>
  <si>
    <t>Reformatting of Excel Tables</t>
  </si>
  <si>
    <t>Initial formatting of Excel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</si>
</sst>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8"/>
      <name val="Tw Cen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2" fontId="0" fillId="3" borderId="4" xfId="0" applyNumberForma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2" fontId="0" fillId="4" borderId="4" xfId="0" applyNumberForma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4" xfId="0" applyFont="1" applyFill="1" applyBorder="1" applyAlignment="1">
      <alignment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68"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numFmt numFmtId="2" formatCode="0.00"/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>
        <top style="thin">
          <color indexed="64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[$-F400]h:mm:ss\ AM/PM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bgColor theme="0"/>
        </patternFill>
      </fill>
    </dxf>
    <dxf>
      <border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numFmt numFmtId="164" formatCode="[$-F400]h:mm:ss\ AM/PM"/>
      <fill>
        <patternFill patternType="solid"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  <fill>
        <patternFill patternType="solid"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F0752D-9CA6-408F-B4C5-59908A7ABE38}" name="Table4" displayName="Table4" ref="A1:F7" totalsRowCount="1" headerRowDxfId="64" tableBorderDxfId="67" totalsRowBorderDxfId="60">
  <autoFilter ref="A1:F6" xr:uid="{6FF0752D-9CA6-408F-B4C5-59908A7ABE38}"/>
  <tableColumns count="6">
    <tableColumn id="1" xr3:uid="{69201B1D-BBE3-4BF8-A8B5-4F1AFC94499E}" name="Group Member" totalsRowLabel="Grand Total Hours" dataDxfId="66" totalsRowDxfId="58"/>
    <tableColumn id="2" xr3:uid="{D30A7EDF-6ABE-49AC-AFEE-C58F715BA762}" name="Day of the Week" dataDxfId="63" totalsRowDxfId="57"/>
    <tableColumn id="3" xr3:uid="{AFC5035D-20E4-470E-8D34-2B51FE21322F}" name="Start Time" dataDxfId="62" totalsRowDxfId="56"/>
    <tableColumn id="4" xr3:uid="{0D1FA6A2-6B41-45C7-BF9F-40A046F583AF}" name="End Time" dataDxfId="61" totalsRowDxfId="55"/>
    <tableColumn id="5" xr3:uid="{96AF3327-E515-4DB8-ACE2-2A8063439C2F}" name="Number of Hours Worked" dataDxfId="59" totalsRowDxfId="54">
      <calculatedColumnFormula>(D2-C2)*24</calculatedColumnFormula>
    </tableColumn>
    <tableColumn id="6" xr3:uid="{CFD420E8-75F9-4B8A-84E6-DE6E65162CEC}" name="Description of Work" totalsRowFunction="custom" dataDxfId="65" totalsRowDxfId="53">
      <totalsRowFormula>SUBTOTAL(109, Table4[Number of Hours Worked])</totalsRow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28F99-B077-4D22-99EE-FBBECEA16900}" name="Table42" displayName="Table42" ref="A1:F8" totalsRowCount="1" headerRowDxfId="52" tableBorderDxfId="51" totalsRowBorderDxfId="50">
  <autoFilter ref="A1:F7" xr:uid="{91A28F99-B077-4D22-99EE-FBBECEA16900}"/>
  <tableColumns count="6">
    <tableColumn id="1" xr3:uid="{18F471AF-1291-4D04-867B-FB41E2827382}" name="Group Member" totalsRowLabel="Grand Total Hours" dataDxfId="49" totalsRowDxfId="5"/>
    <tableColumn id="2" xr3:uid="{B640FC4D-C08D-4286-8FC3-A1670F8C2372}" name="Day of the Week" dataDxfId="48" totalsRowDxfId="4"/>
    <tableColumn id="3" xr3:uid="{BA0F9808-0F37-40A2-97BB-C0C7709CE567}" name="Start Time" dataDxfId="47" totalsRowDxfId="3"/>
    <tableColumn id="4" xr3:uid="{8466F4E0-7AA9-454D-B6D2-30F0381B1C13}" name="End Time" dataDxfId="46" totalsRowDxfId="2"/>
    <tableColumn id="5" xr3:uid="{CAD973A7-802E-4626-A5DC-DC033289E94F}" name="Number of Hours Worked" dataDxfId="45" totalsRowDxfId="1">
      <calculatedColumnFormula>(D2-C2)*24</calculatedColumnFormula>
    </tableColumn>
    <tableColumn id="6" xr3:uid="{911A8F48-F57D-44C1-8D1A-27C839DCF16B}" name="Description of Work" totalsRowFunction="custom" dataDxfId="44" totalsRowDxfId="0">
      <totalsRowFormula>SUBTOTAL(109, Table42[Number of Hours Worked])</totalsRow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A8E2A-E905-4155-8A8F-4814472D48AA}" name="Table43" displayName="Table43" ref="A1:F7" totalsRowCount="1" headerRowDxfId="43" tableBorderDxfId="42" totalsRowBorderDxfId="41">
  <autoFilter ref="A1:F6" xr:uid="{70FA8E2A-E905-4155-8A8F-4814472D48AA}"/>
  <tableColumns count="6">
    <tableColumn id="1" xr3:uid="{0F3E2B88-8542-4A73-BBB5-A0184D174678}" name="Group Member" totalsRowLabel="Grand Total Hours" dataDxfId="39" totalsRowDxfId="40"/>
    <tableColumn id="2" xr3:uid="{C265158D-0CA9-4947-A966-141A929F12E0}" name="Day of the Week" dataDxfId="37" totalsRowDxfId="38"/>
    <tableColumn id="3" xr3:uid="{E5F51BA7-D5E0-4000-8AFA-7DB4D090E45F}" name="Start Time" dataDxfId="35" totalsRowDxfId="36"/>
    <tableColumn id="4" xr3:uid="{19025086-2440-42E6-A70E-7008BBED2A30}" name="End Time" dataDxfId="33" totalsRowDxfId="34"/>
    <tableColumn id="5" xr3:uid="{CFDAB4F4-6FCB-4759-8692-E70718802DB0}" name="Number of Hours Worked" dataDxfId="31" totalsRowDxfId="32">
      <calculatedColumnFormula>(D2-C2)*24</calculatedColumnFormula>
    </tableColumn>
    <tableColumn id="6" xr3:uid="{0DFABDEC-D8FA-4325-855E-396F8CAC68B3}" name="Description of Work" totalsRowFunction="custom" dataDxfId="29" totalsRowDxfId="30">
      <totalsRowFormula>SUBTOTAL(109, Table43[Number of Hours Worked])</totalsRow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580E76-330B-4AAA-BD68-2112718FDD8D}" name="Table44" displayName="Table44" ref="A1:F7" totalsRowCount="1" headerRowDxfId="28" tableBorderDxfId="27" totalsRowBorderDxfId="26">
  <autoFilter ref="A1:F6" xr:uid="{DD580E76-330B-4AAA-BD68-2112718FDD8D}"/>
  <tableColumns count="6">
    <tableColumn id="1" xr3:uid="{376E0C84-7C15-4F76-BB1C-C4B86D0B816F}" name="Group Member" totalsRowLabel="Grand Total Hours" dataDxfId="24" totalsRowDxfId="25"/>
    <tableColumn id="2" xr3:uid="{284A9DAE-41F7-401F-8A91-E08602FE1696}" name="Day of the Week" dataDxfId="22" totalsRowDxfId="23"/>
    <tableColumn id="3" xr3:uid="{5D21E85C-BBE1-4CF8-860A-6DAF2BB3E89C}" name="Start Time" dataDxfId="20" totalsRowDxfId="21"/>
    <tableColumn id="4" xr3:uid="{8EBB3606-FD45-4C03-BC6D-64C2B7AD4CF1}" name="End Time" dataDxfId="18" totalsRowDxfId="19"/>
    <tableColumn id="5" xr3:uid="{B3AED747-CD07-486C-986A-4624B1630E35}" name="Number of Hours Worked" dataDxfId="16" totalsRowDxfId="17">
      <calculatedColumnFormula>(D2-C2)*24</calculatedColumnFormula>
    </tableColumn>
    <tableColumn id="6" xr3:uid="{CBDE6715-AA9C-4342-B05F-670E10E841E6}" name="Description of Work" totalsRowFunction="custom" dataDxfId="14" totalsRowDxfId="15">
      <totalsRowFormula>SUBTOTAL(109, Table44[Number of Hours Worked])</totalsRow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E234CD-C0F4-40C5-8AC9-E0AF268EA37F}" name="Table47" displayName="Table47" ref="A1:B10" totalsRowCount="1" headerRowDxfId="10" headerRowBorderDxfId="11" tableBorderDxfId="13" totalsRowBorderDxfId="12">
  <autoFilter ref="A1:B9" xr:uid="{59E234CD-C0F4-40C5-8AC9-E0AF268EA37F}"/>
  <tableColumns count="2">
    <tableColumn id="1" xr3:uid="{1F780C9D-3551-42FB-818B-F3E27D42586A}" name="Totals" totalsRowLabel="Grand Total Hours" dataDxfId="9" totalsRowDxfId="7"/>
    <tableColumn id="2" xr3:uid="{1238EC95-35AE-4299-A0B0-142668D0B2BD}" name="Hours Worked" totalsRowFunction="custom" dataDxfId="8" totalsRowDxfId="6">
      <totalsRowFormula>SUBTOTAL(109, Table47[Hours Worked])</totalsRowFormula>
    </tableColumn>
  </tableColumns>
  <tableStyleInfo name="TableStyleLight10" showFirstColumn="0" showLastColumn="0" showRowStripes="1" showColumnStripes="1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98FF-C5A6-444D-AC7A-09844E6CE87C}">
  <dimension ref="A1:O17"/>
  <sheetViews>
    <sheetView zoomScale="71" zoomScaleNormal="71" workbookViewId="0">
      <pane ySplit="1" topLeftCell="A2" activePane="bottomLeft" state="frozen"/>
      <selection activeCell="F17" sqref="F17:H17"/>
      <selection pane="bottomLeft" activeCell="G8" sqref="G8"/>
    </sheetView>
  </sheetViews>
  <sheetFormatPr defaultColWidth="13.75" defaultRowHeight="25" customHeight="1" outlineLevelRow="1" x14ac:dyDescent="0.3"/>
  <cols>
    <col min="1" max="1" width="19" style="1" bestFit="1" customWidth="1"/>
    <col min="2" max="2" width="20" style="1" bestFit="1" customWidth="1"/>
    <col min="3" max="3" width="14.6640625" style="23" bestFit="1" customWidth="1"/>
    <col min="4" max="4" width="14.25" style="23" bestFit="1" customWidth="1"/>
    <col min="5" max="5" width="27.4140625" style="3" bestFit="1" customWidth="1"/>
    <col min="6" max="6" width="22.5" style="3" bestFit="1" customWidth="1"/>
    <col min="7" max="7" width="13.75" style="1"/>
    <col min="8" max="8" width="20.58203125" style="1" bestFit="1" customWidth="1"/>
    <col min="9" max="9" width="16.08203125" style="1" bestFit="1" customWidth="1"/>
    <col min="10" max="10" width="12.33203125" style="1" bestFit="1" customWidth="1"/>
    <col min="11" max="11" width="13.58203125" style="1" bestFit="1" customWidth="1"/>
    <col min="12" max="12" width="20.58203125" style="1" bestFit="1" customWidth="1"/>
    <col min="13" max="13" width="16.08203125" style="1" bestFit="1" customWidth="1"/>
    <col min="14" max="16384" width="13.75" style="1"/>
  </cols>
  <sheetData>
    <row r="1" spans="1:15" s="4" customFormat="1" ht="25" customHeight="1" x14ac:dyDescent="0.3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2"/>
      <c r="H1" s="5"/>
      <c r="I1" s="5"/>
      <c r="J1" s="5"/>
      <c r="K1" s="5"/>
      <c r="L1" s="5"/>
      <c r="M1" s="7"/>
      <c r="N1" s="1"/>
      <c r="O1" s="1"/>
    </row>
    <row r="2" spans="1:15" ht="25" customHeight="1" outlineLevel="1" x14ac:dyDescent="0.3">
      <c r="A2" s="11" t="s">
        <v>6</v>
      </c>
      <c r="B2" s="12"/>
      <c r="C2" s="19"/>
      <c r="D2" s="21"/>
      <c r="E2" s="13">
        <f t="shared" ref="E2:E6" si="0">(D2-C2)*24</f>
        <v>0</v>
      </c>
      <c r="F2" s="12"/>
      <c r="G2" s="3"/>
      <c r="M2" s="6"/>
    </row>
    <row r="3" spans="1:15" ht="25" customHeight="1" outlineLevel="1" x14ac:dyDescent="0.3">
      <c r="A3" s="14" t="s">
        <v>7</v>
      </c>
      <c r="B3" s="15"/>
      <c r="C3" s="20"/>
      <c r="D3" s="20"/>
      <c r="E3" s="16">
        <f>(D3-C3)*24</f>
        <v>0</v>
      </c>
      <c r="F3" s="15"/>
      <c r="G3" s="5"/>
      <c r="J3" s="5"/>
      <c r="M3" s="6"/>
    </row>
    <row r="4" spans="1:15" ht="25" customHeight="1" outlineLevel="1" x14ac:dyDescent="0.3">
      <c r="A4" s="11" t="s">
        <v>8</v>
      </c>
      <c r="B4" s="12"/>
      <c r="C4" s="21"/>
      <c r="D4" s="21"/>
      <c r="E4" s="13">
        <f t="shared" si="0"/>
        <v>0</v>
      </c>
      <c r="F4" s="12"/>
      <c r="G4" s="5"/>
      <c r="J4" s="5"/>
      <c r="M4" s="6"/>
    </row>
    <row r="5" spans="1:15" ht="25" customHeight="1" outlineLevel="1" x14ac:dyDescent="0.3">
      <c r="A5" s="14" t="s">
        <v>9</v>
      </c>
      <c r="B5" s="15"/>
      <c r="C5" s="20"/>
      <c r="D5" s="20"/>
      <c r="E5" s="16">
        <f t="shared" si="0"/>
        <v>0</v>
      </c>
      <c r="F5" s="15"/>
      <c r="G5" s="5"/>
      <c r="J5" s="5"/>
      <c r="K5" s="6"/>
      <c r="L5" s="6"/>
      <c r="M5" s="6"/>
    </row>
    <row r="6" spans="1:15" ht="25" customHeight="1" outlineLevel="1" x14ac:dyDescent="0.3">
      <c r="A6" s="11" t="s">
        <v>10</v>
      </c>
      <c r="B6" s="12"/>
      <c r="C6" s="21"/>
      <c r="D6" s="21"/>
      <c r="E6" s="13">
        <f t="shared" si="0"/>
        <v>0</v>
      </c>
      <c r="F6" s="12"/>
      <c r="G6" s="5"/>
      <c r="J6" s="5"/>
      <c r="K6" s="6"/>
      <c r="L6" s="6"/>
      <c r="M6" s="6"/>
    </row>
    <row r="7" spans="1:15" ht="25" customHeight="1" x14ac:dyDescent="0.3">
      <c r="A7" s="30" t="s">
        <v>11</v>
      </c>
      <c r="B7" s="31"/>
      <c r="C7" s="32"/>
      <c r="D7" s="32"/>
      <c r="E7" s="33"/>
      <c r="F7" s="34">
        <f>SUBTOTAL(109, Table4[Number of Hours Worked])</f>
        <v>0</v>
      </c>
      <c r="G7" s="5"/>
      <c r="H7" s="6"/>
      <c r="I7" s="6"/>
      <c r="J7" s="5"/>
      <c r="K7" s="6"/>
      <c r="L7" s="6"/>
      <c r="M7" s="6"/>
    </row>
    <row r="8" spans="1:15" ht="25" customHeight="1" x14ac:dyDescent="0.3">
      <c r="A8" s="9"/>
      <c r="B8" s="9"/>
      <c r="C8" s="28"/>
      <c r="D8" s="28"/>
      <c r="E8" s="29"/>
      <c r="F8" s="29"/>
      <c r="G8" s="6"/>
      <c r="H8" s="6"/>
      <c r="I8" s="6"/>
      <c r="J8" s="5"/>
      <c r="K8" s="6"/>
      <c r="L8" s="6"/>
      <c r="M8" s="6"/>
    </row>
    <row r="9" spans="1:15" ht="25" customHeight="1" x14ac:dyDescent="0.3">
      <c r="A9" s="25" t="s">
        <v>12</v>
      </c>
      <c r="B9" s="26">
        <f>SUMIF($A$2:$A$100,"Zhengliang",$E$2:$E$100)</f>
        <v>0</v>
      </c>
      <c r="C9" s="26"/>
      <c r="D9" s="26"/>
      <c r="E9" s="26"/>
      <c r="F9" s="26"/>
      <c r="G9" s="6"/>
      <c r="H9" s="6"/>
      <c r="I9" s="6"/>
      <c r="J9" s="5"/>
      <c r="K9" s="6"/>
      <c r="L9" s="6"/>
      <c r="M9" s="6"/>
    </row>
    <row r="10" spans="1:15" ht="25" customHeight="1" x14ac:dyDescent="0.3">
      <c r="A10" s="25" t="s">
        <v>13</v>
      </c>
      <c r="B10" s="26">
        <f>SUMIF($A$2:$A$100,"Xiao",$E$2:$E$100)</f>
        <v>0</v>
      </c>
      <c r="C10" s="26"/>
      <c r="D10" s="26"/>
      <c r="E10" s="26"/>
      <c r="F10" s="26"/>
      <c r="G10" s="6"/>
      <c r="H10" s="6"/>
      <c r="I10" s="6"/>
      <c r="J10" s="6"/>
      <c r="K10" s="6"/>
      <c r="L10" s="6"/>
      <c r="M10" s="6"/>
    </row>
    <row r="11" spans="1:15" ht="25" customHeight="1" x14ac:dyDescent="0.3">
      <c r="A11" s="25" t="s">
        <v>14</v>
      </c>
      <c r="B11" s="26">
        <f>SUMIF($A$2:$A$100,"Heindy",$E$2:$E$100)</f>
        <v>0</v>
      </c>
      <c r="C11" s="26"/>
      <c r="D11" s="26"/>
      <c r="E11" s="26"/>
      <c r="F11" s="26"/>
      <c r="G11" s="6"/>
      <c r="H11" s="6"/>
      <c r="I11" s="6"/>
      <c r="J11" s="6"/>
      <c r="K11" s="6"/>
      <c r="L11" s="6"/>
      <c r="M11" s="6"/>
    </row>
    <row r="12" spans="1:15" ht="25" customHeight="1" x14ac:dyDescent="0.3">
      <c r="A12" s="25" t="s">
        <v>15</v>
      </c>
      <c r="B12" s="26">
        <f>SUMIF($A$2:$A$100,"Matthew",$E$2:$E$100)</f>
        <v>0</v>
      </c>
      <c r="C12" s="26"/>
      <c r="D12" s="26"/>
      <c r="E12" s="26"/>
      <c r="F12" s="26"/>
      <c r="G12" s="6"/>
      <c r="H12" s="6"/>
      <c r="I12" s="6"/>
      <c r="J12" s="6"/>
      <c r="K12" s="6"/>
      <c r="L12" s="6"/>
      <c r="M12" s="6"/>
    </row>
    <row r="13" spans="1:15" ht="25" customHeight="1" x14ac:dyDescent="0.3">
      <c r="A13" s="25" t="s">
        <v>16</v>
      </c>
      <c r="B13" s="26">
        <f>SUMIF($A$2:$A$100,"Patrick",$E$2:$E$100)</f>
        <v>0</v>
      </c>
      <c r="C13" s="26"/>
      <c r="D13" s="26"/>
      <c r="E13" s="26"/>
      <c r="F13" s="26"/>
      <c r="G13" s="6"/>
      <c r="H13" s="6"/>
      <c r="I13" s="6"/>
      <c r="J13" s="6"/>
      <c r="K13" s="6"/>
      <c r="L13" s="6"/>
      <c r="M13" s="6"/>
    </row>
    <row r="14" spans="1:15" ht="25" customHeight="1" x14ac:dyDescent="0.3">
      <c r="A14" s="25" t="s">
        <v>17</v>
      </c>
      <c r="B14" s="26">
        <f ca="1">SUMIF($B$2:$B$100, "Monday",$E$2:$E$100)</f>
        <v>0</v>
      </c>
      <c r="C14" s="26"/>
      <c r="D14" s="26"/>
      <c r="E14" s="26"/>
      <c r="F14" s="26"/>
      <c r="G14" s="6"/>
      <c r="H14" s="6"/>
      <c r="I14" s="6"/>
      <c r="J14" s="6"/>
      <c r="K14" s="6"/>
      <c r="L14" s="6"/>
      <c r="M14" s="6"/>
    </row>
    <row r="15" spans="1:15" ht="25" customHeight="1" x14ac:dyDescent="0.3">
      <c r="A15" s="25" t="s">
        <v>18</v>
      </c>
      <c r="B15" s="26">
        <f ca="1">SUMIF($B$2:$B$100, "Tuesday",$E$2:$E$100)</f>
        <v>0</v>
      </c>
      <c r="C15" s="26"/>
      <c r="D15" s="26"/>
      <c r="E15" s="26"/>
      <c r="F15" s="26"/>
      <c r="G15" s="6"/>
      <c r="H15" s="6"/>
      <c r="I15" s="6"/>
      <c r="J15" s="6"/>
      <c r="K15" s="6"/>
      <c r="L15" s="6"/>
      <c r="M15" s="6"/>
    </row>
    <row r="16" spans="1:15" ht="25" customHeight="1" x14ac:dyDescent="0.3">
      <c r="A16" s="25" t="s">
        <v>19</v>
      </c>
      <c r="B16" s="26">
        <f ca="1">SUMIF($B$2:$B$100, "Wednesday",$E$2:$E$100)</f>
        <v>0</v>
      </c>
      <c r="C16" s="26"/>
      <c r="D16" s="26"/>
      <c r="E16" s="26"/>
      <c r="F16" s="26"/>
      <c r="G16" s="6"/>
      <c r="H16" s="6"/>
      <c r="I16" s="6"/>
      <c r="J16" s="6"/>
      <c r="K16" s="6"/>
      <c r="L16" s="6"/>
      <c r="M16" s="6"/>
    </row>
    <row r="17" spans="1:13" ht="25" customHeight="1" x14ac:dyDescent="0.3">
      <c r="A17" s="5"/>
      <c r="B17" s="6"/>
      <c r="C17" s="22"/>
      <c r="D17" s="22"/>
      <c r="E17" s="6"/>
      <c r="F17" s="8"/>
      <c r="G17" s="6"/>
      <c r="H17" s="6"/>
      <c r="I17" s="6"/>
      <c r="J17" s="6"/>
      <c r="K17" s="6"/>
      <c r="L17" s="6"/>
      <c r="M17" s="6"/>
    </row>
  </sheetData>
  <mergeCells count="8">
    <mergeCell ref="B16:F16"/>
    <mergeCell ref="B13:F13"/>
    <mergeCell ref="B14:F14"/>
    <mergeCell ref="B15:F15"/>
    <mergeCell ref="B10:F10"/>
    <mergeCell ref="B11:F11"/>
    <mergeCell ref="B12:F12"/>
    <mergeCell ref="B9:F9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127-93A2-4399-8616-F420DA7D51BC}">
  <dimension ref="A1:F17"/>
  <sheetViews>
    <sheetView tabSelected="1" zoomScale="71" zoomScaleNormal="71" workbookViewId="0">
      <pane ySplit="1" topLeftCell="A2" activePane="bottomLeft" state="frozen"/>
      <selection activeCell="B18" sqref="B18"/>
      <selection pane="bottomLeft" activeCell="H6" sqref="H6"/>
    </sheetView>
  </sheetViews>
  <sheetFormatPr defaultColWidth="13.75" defaultRowHeight="25" customHeight="1" x14ac:dyDescent="0.3"/>
  <cols>
    <col min="1" max="1" width="19" style="24" bestFit="1" customWidth="1"/>
    <col min="2" max="2" width="20" style="24" bestFit="1" customWidth="1"/>
    <col min="3" max="3" width="14.6640625" style="24" bestFit="1" customWidth="1"/>
    <col min="4" max="4" width="14.25" style="24" bestFit="1" customWidth="1"/>
    <col min="5" max="5" width="27.4140625" style="24" bestFit="1" customWidth="1"/>
    <col min="6" max="6" width="24.83203125" style="24" bestFit="1" customWidth="1"/>
    <col min="7" max="7" width="20.58203125" style="24" bestFit="1" customWidth="1"/>
    <col min="8" max="8" width="28.75" style="24" bestFit="1" customWidth="1"/>
    <col min="9" max="9" width="12.33203125" style="24" bestFit="1" customWidth="1"/>
    <col min="10" max="10" width="13.58203125" style="24" bestFit="1" customWidth="1"/>
    <col min="11" max="11" width="20.58203125" style="24" bestFit="1" customWidth="1"/>
    <col min="12" max="12" width="16.08203125" style="24" bestFit="1" customWidth="1"/>
    <col min="13" max="16384" width="13.75" style="24"/>
  </cols>
  <sheetData>
    <row r="1" spans="1:6" ht="25" customHeight="1" x14ac:dyDescent="0.3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</row>
    <row r="2" spans="1:6" ht="25" customHeight="1" x14ac:dyDescent="0.3">
      <c r="A2" s="11" t="s">
        <v>6</v>
      </c>
      <c r="B2" s="12"/>
      <c r="C2" s="19"/>
      <c r="D2" s="21"/>
      <c r="E2" s="13">
        <f t="shared" ref="E2:E7" si="0">(D2-C2)*24</f>
        <v>0</v>
      </c>
      <c r="F2" s="12"/>
    </row>
    <row r="3" spans="1:6" ht="25" customHeight="1" x14ac:dyDescent="0.3">
      <c r="A3" s="14" t="s">
        <v>7</v>
      </c>
      <c r="B3" s="15"/>
      <c r="C3" s="20"/>
      <c r="D3" s="20"/>
      <c r="E3" s="16">
        <f>(D3-C3)*24</f>
        <v>0</v>
      </c>
      <c r="F3" s="15"/>
    </row>
    <row r="4" spans="1:6" ht="25" customHeight="1" x14ac:dyDescent="0.3">
      <c r="A4" s="11" t="s">
        <v>8</v>
      </c>
      <c r="B4" s="12"/>
      <c r="C4" s="21"/>
      <c r="D4" s="21"/>
      <c r="E4" s="13">
        <f t="shared" si="0"/>
        <v>0</v>
      </c>
      <c r="F4" s="12"/>
    </row>
    <row r="5" spans="1:6" ht="25" customHeight="1" x14ac:dyDescent="0.3">
      <c r="A5" s="14" t="s">
        <v>9</v>
      </c>
      <c r="B5" s="15" t="s">
        <v>20</v>
      </c>
      <c r="C5" s="20">
        <v>0.58333333333333337</v>
      </c>
      <c r="D5" s="20">
        <v>0.625</v>
      </c>
      <c r="E5" s="16">
        <f t="shared" si="0"/>
        <v>0.99999999999999911</v>
      </c>
      <c r="F5" s="15" t="s">
        <v>25</v>
      </c>
    </row>
    <row r="6" spans="1:6" ht="25" customHeight="1" x14ac:dyDescent="0.3">
      <c r="A6" s="14" t="s">
        <v>9</v>
      </c>
      <c r="B6" s="37" t="s">
        <v>23</v>
      </c>
      <c r="C6" s="38">
        <v>0.47916666666666669</v>
      </c>
      <c r="D6" s="38">
        <v>0.52083333333333337</v>
      </c>
      <c r="E6" s="16">
        <f>(D6-C6)*24</f>
        <v>1.0000000000000004</v>
      </c>
      <c r="F6" s="37" t="s">
        <v>24</v>
      </c>
    </row>
    <row r="7" spans="1:6" ht="25" customHeight="1" x14ac:dyDescent="0.3">
      <c r="A7" s="11" t="s">
        <v>10</v>
      </c>
      <c r="B7" s="12"/>
      <c r="C7" s="21"/>
      <c r="D7" s="21"/>
      <c r="E7" s="13">
        <f t="shared" si="0"/>
        <v>0</v>
      </c>
      <c r="F7" s="12"/>
    </row>
    <row r="8" spans="1:6" ht="25" customHeight="1" x14ac:dyDescent="0.3">
      <c r="A8" s="30" t="s">
        <v>11</v>
      </c>
      <c r="B8" s="31"/>
      <c r="C8" s="32"/>
      <c r="D8" s="32"/>
      <c r="E8" s="33"/>
      <c r="F8" s="34">
        <f>SUBTOTAL(109, Table42[Number of Hours Worked])</f>
        <v>1.9999999999999996</v>
      </c>
    </row>
    <row r="9" spans="1:6" ht="25" customHeight="1" x14ac:dyDescent="0.3">
      <c r="A9" s="9"/>
      <c r="B9" s="9"/>
      <c r="C9" s="28"/>
      <c r="D9" s="28"/>
      <c r="E9" s="29"/>
      <c r="F9" s="29"/>
    </row>
    <row r="10" spans="1:6" ht="25" customHeight="1" x14ac:dyDescent="0.3">
      <c r="A10" s="25" t="s">
        <v>12</v>
      </c>
      <c r="B10" s="26">
        <f>SUMIF($A$2:$A$100,"Zhengliang",$E$2:$E$100)</f>
        <v>0</v>
      </c>
      <c r="C10" s="26"/>
      <c r="D10" s="26"/>
      <c r="E10" s="26"/>
      <c r="F10" s="26"/>
    </row>
    <row r="11" spans="1:6" ht="25" customHeight="1" x14ac:dyDescent="0.3">
      <c r="A11" s="25" t="s">
        <v>13</v>
      </c>
      <c r="B11" s="26">
        <f>SUMIF($A$2:$A$100,"Xiao",$E$2:$E$100)</f>
        <v>0</v>
      </c>
      <c r="C11" s="26"/>
      <c r="D11" s="26"/>
      <c r="E11" s="26"/>
      <c r="F11" s="26"/>
    </row>
    <row r="12" spans="1:6" ht="25" customHeight="1" x14ac:dyDescent="0.3">
      <c r="A12" s="25" t="s">
        <v>14</v>
      </c>
      <c r="B12" s="26">
        <f>SUMIF($A$2:$A$100,"Heindy",$E$2:$E$100)</f>
        <v>0</v>
      </c>
      <c r="C12" s="26"/>
      <c r="D12" s="26"/>
      <c r="E12" s="26"/>
      <c r="F12" s="26"/>
    </row>
    <row r="13" spans="1:6" ht="25" customHeight="1" x14ac:dyDescent="0.3">
      <c r="A13" s="25" t="s">
        <v>15</v>
      </c>
      <c r="B13" s="26">
        <f>SUMIF($A$2:$A$100,"Matthew",$E$2:$E$100)</f>
        <v>1.9999999999999996</v>
      </c>
      <c r="C13" s="26"/>
      <c r="D13" s="26"/>
      <c r="E13" s="26"/>
      <c r="F13" s="26"/>
    </row>
    <row r="14" spans="1:6" ht="25" customHeight="1" x14ac:dyDescent="0.3">
      <c r="A14" s="25" t="s">
        <v>16</v>
      </c>
      <c r="B14" s="26">
        <f>SUMIF($A$2:$A$100,"Patrick",$E$2:$E$100)</f>
        <v>0</v>
      </c>
      <c r="C14" s="26"/>
      <c r="D14" s="26"/>
      <c r="E14" s="26"/>
      <c r="F14" s="26"/>
    </row>
    <row r="15" spans="1:6" ht="25" customHeight="1" x14ac:dyDescent="0.3">
      <c r="A15" s="25" t="s">
        <v>17</v>
      </c>
      <c r="B15" s="26">
        <f ca="1">SUMIF($B$2:$B$100, "Monday",$E$2:$E$100)</f>
        <v>0</v>
      </c>
      <c r="C15" s="26"/>
      <c r="D15" s="26"/>
      <c r="E15" s="26"/>
      <c r="F15" s="26"/>
    </row>
    <row r="16" spans="1:6" ht="25" customHeight="1" x14ac:dyDescent="0.3">
      <c r="A16" s="25" t="s">
        <v>18</v>
      </c>
      <c r="B16" s="26">
        <f ca="1">SUMIF($B$2:$B$100, "Tuesday",$E$2:$E$100)</f>
        <v>0</v>
      </c>
      <c r="C16" s="26"/>
      <c r="D16" s="26"/>
      <c r="E16" s="26"/>
      <c r="F16" s="26"/>
    </row>
    <row r="17" spans="1:6" ht="25" customHeight="1" x14ac:dyDescent="0.3">
      <c r="A17" s="25" t="s">
        <v>19</v>
      </c>
      <c r="B17" s="26">
        <f ca="1">SUMIF($B$2:$B$100, "Wednesday",$E$2:$E$100)</f>
        <v>0</v>
      </c>
      <c r="C17" s="26"/>
      <c r="D17" s="26"/>
      <c r="E17" s="26"/>
      <c r="F17" s="26"/>
    </row>
  </sheetData>
  <sortState xmlns:xlrd2="http://schemas.microsoft.com/office/spreadsheetml/2017/richdata2" ref="A2:E15">
    <sortCondition ref="A2:A15"/>
  </sortState>
  <mergeCells count="8"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0B2C-FCD8-4ABA-9639-4FAD18FF2B91}">
  <dimension ref="A1:F16"/>
  <sheetViews>
    <sheetView zoomScale="71" zoomScaleNormal="71" workbookViewId="0">
      <pane ySplit="1" topLeftCell="A2" activePane="bottomLeft" state="frozen"/>
      <selection activeCell="B18" sqref="B18"/>
      <selection pane="bottomLeft" activeCell="A9" sqref="A9:F16"/>
    </sheetView>
  </sheetViews>
  <sheetFormatPr defaultColWidth="13.75" defaultRowHeight="25" customHeight="1" x14ac:dyDescent="0.3"/>
  <cols>
    <col min="1" max="1" width="19" style="24" bestFit="1" customWidth="1"/>
    <col min="2" max="2" width="20" style="24" bestFit="1" customWidth="1"/>
    <col min="3" max="3" width="14.6640625" style="24" bestFit="1" customWidth="1"/>
    <col min="4" max="4" width="14.25" style="24" customWidth="1"/>
    <col min="5" max="5" width="27.4140625" style="24" bestFit="1" customWidth="1"/>
    <col min="6" max="6" width="22.5" style="24" bestFit="1" customWidth="1"/>
    <col min="7" max="7" width="20.58203125" style="24" bestFit="1" customWidth="1"/>
    <col min="8" max="8" width="16.08203125" style="24" bestFit="1" customWidth="1"/>
    <col min="9" max="9" width="12.33203125" style="24" bestFit="1" customWidth="1"/>
    <col min="10" max="10" width="13.58203125" style="24" bestFit="1" customWidth="1"/>
    <col min="11" max="11" width="20.58203125" style="24" bestFit="1" customWidth="1"/>
    <col min="12" max="12" width="16.08203125" style="24" bestFit="1" customWidth="1"/>
    <col min="13" max="16384" width="13.75" style="24"/>
  </cols>
  <sheetData>
    <row r="1" spans="1:6" ht="25" customHeight="1" x14ac:dyDescent="0.3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</row>
    <row r="2" spans="1:6" ht="25" customHeight="1" x14ac:dyDescent="0.3">
      <c r="A2" s="11" t="s">
        <v>6</v>
      </c>
      <c r="B2" s="12"/>
      <c r="C2" s="19"/>
      <c r="D2" s="21"/>
      <c r="E2" s="13">
        <f t="shared" ref="E2:E6" si="0">(D2-C2)*24</f>
        <v>0</v>
      </c>
      <c r="F2" s="12"/>
    </row>
    <row r="3" spans="1:6" ht="25" customHeight="1" x14ac:dyDescent="0.3">
      <c r="A3" s="14" t="s">
        <v>7</v>
      </c>
      <c r="B3" s="15"/>
      <c r="C3" s="20"/>
      <c r="D3" s="20"/>
      <c r="E3" s="16">
        <f>(D3-C3)*24</f>
        <v>0</v>
      </c>
      <c r="F3" s="15"/>
    </row>
    <row r="4" spans="1:6" ht="25" customHeight="1" x14ac:dyDescent="0.3">
      <c r="A4" s="11" t="s">
        <v>8</v>
      </c>
      <c r="B4" s="12"/>
      <c r="C4" s="21"/>
      <c r="D4" s="21"/>
      <c r="E4" s="13">
        <f t="shared" si="0"/>
        <v>0</v>
      </c>
      <c r="F4" s="12"/>
    </row>
    <row r="5" spans="1:6" ht="25" customHeight="1" x14ac:dyDescent="0.3">
      <c r="A5" s="14" t="s">
        <v>9</v>
      </c>
      <c r="B5" s="15"/>
      <c r="C5" s="20"/>
      <c r="D5" s="20"/>
      <c r="E5" s="16">
        <f t="shared" si="0"/>
        <v>0</v>
      </c>
      <c r="F5" s="15"/>
    </row>
    <row r="6" spans="1:6" ht="25" customHeight="1" x14ac:dyDescent="0.3">
      <c r="A6" s="11" t="s">
        <v>10</v>
      </c>
      <c r="B6" s="12"/>
      <c r="C6" s="21"/>
      <c r="D6" s="21"/>
      <c r="E6" s="13">
        <f t="shared" si="0"/>
        <v>0</v>
      </c>
      <c r="F6" s="12"/>
    </row>
    <row r="7" spans="1:6" ht="25" customHeight="1" x14ac:dyDescent="0.3">
      <c r="A7" s="30" t="s">
        <v>11</v>
      </c>
      <c r="B7" s="31"/>
      <c r="C7" s="32"/>
      <c r="D7" s="32"/>
      <c r="E7" s="33"/>
      <c r="F7" s="34">
        <f>SUBTOTAL(109, Table43[Number of Hours Worked])</f>
        <v>0</v>
      </c>
    </row>
    <row r="8" spans="1:6" ht="25" customHeight="1" x14ac:dyDescent="0.3">
      <c r="A8" s="9"/>
      <c r="B8" s="9"/>
      <c r="C8" s="28"/>
      <c r="D8" s="28"/>
      <c r="E8" s="29"/>
      <c r="F8" s="29"/>
    </row>
    <row r="9" spans="1:6" ht="25" customHeight="1" x14ac:dyDescent="0.3">
      <c r="A9" s="25" t="s">
        <v>12</v>
      </c>
      <c r="B9" s="26">
        <f>SUMIF($A$2:$A$100,"Zhengliang",$E$2:$E$100)</f>
        <v>0</v>
      </c>
      <c r="C9" s="26"/>
      <c r="D9" s="26"/>
      <c r="E9" s="26"/>
      <c r="F9" s="26"/>
    </row>
    <row r="10" spans="1:6" ht="25" customHeight="1" x14ac:dyDescent="0.3">
      <c r="A10" s="25" t="s">
        <v>13</v>
      </c>
      <c r="B10" s="26">
        <f>SUMIF($A$2:$A$100,"Xiao",$E$2:$E$100)</f>
        <v>0</v>
      </c>
      <c r="C10" s="26"/>
      <c r="D10" s="26"/>
      <c r="E10" s="26"/>
      <c r="F10" s="26"/>
    </row>
    <row r="11" spans="1:6" ht="25" customHeight="1" x14ac:dyDescent="0.3">
      <c r="A11" s="25" t="s">
        <v>14</v>
      </c>
      <c r="B11" s="26">
        <f>SUMIF($A$2:$A$100,"Heindy",$E$2:$E$100)</f>
        <v>0</v>
      </c>
      <c r="C11" s="26"/>
      <c r="D11" s="26"/>
      <c r="E11" s="26"/>
      <c r="F11" s="26"/>
    </row>
    <row r="12" spans="1:6" ht="25" customHeight="1" x14ac:dyDescent="0.3">
      <c r="A12" s="25" t="s">
        <v>15</v>
      </c>
      <c r="B12" s="26">
        <f>SUMIF($A$2:$A$100,"Matthew",$E$2:$E$100)</f>
        <v>0</v>
      </c>
      <c r="C12" s="26"/>
      <c r="D12" s="26"/>
      <c r="E12" s="26"/>
      <c r="F12" s="26"/>
    </row>
    <row r="13" spans="1:6" ht="25" customHeight="1" x14ac:dyDescent="0.3">
      <c r="A13" s="25" t="s">
        <v>16</v>
      </c>
      <c r="B13" s="26">
        <f>SUMIF($A$2:$A$100,"Patrick",$E$2:$E$100)</f>
        <v>0</v>
      </c>
      <c r="C13" s="26"/>
      <c r="D13" s="26"/>
      <c r="E13" s="26"/>
      <c r="F13" s="26"/>
    </row>
    <row r="14" spans="1:6" ht="25" customHeight="1" x14ac:dyDescent="0.3">
      <c r="A14" s="25" t="s">
        <v>17</v>
      </c>
      <c r="B14" s="26">
        <f ca="1">SUMIF($B$2:$B$100, "Monday",$E$2:$E$100)</f>
        <v>0</v>
      </c>
      <c r="C14" s="26"/>
      <c r="D14" s="26"/>
      <c r="E14" s="26"/>
      <c r="F14" s="26"/>
    </row>
    <row r="15" spans="1:6" ht="25" customHeight="1" x14ac:dyDescent="0.3">
      <c r="A15" s="25" t="s">
        <v>18</v>
      </c>
      <c r="B15" s="26">
        <f ca="1">SUMIF($B$2:$B$100, "Tuesday",$E$2:$E$100)</f>
        <v>0</v>
      </c>
      <c r="C15" s="26"/>
      <c r="D15" s="26"/>
      <c r="E15" s="26"/>
      <c r="F15" s="26"/>
    </row>
    <row r="16" spans="1:6" ht="25" customHeight="1" x14ac:dyDescent="0.3">
      <c r="A16" s="25" t="s">
        <v>19</v>
      </c>
      <c r="B16" s="26">
        <f ca="1">SUMIF($B$2:$B$100, "Wednesday",$E$2:$E$100)</f>
        <v>0</v>
      </c>
      <c r="C16" s="26"/>
      <c r="D16" s="26"/>
      <c r="E16" s="26"/>
      <c r="F16" s="26"/>
    </row>
  </sheetData>
  <mergeCells count="8">
    <mergeCell ref="B9:F9"/>
    <mergeCell ref="B10:F10"/>
    <mergeCell ref="B11:F11"/>
    <mergeCell ref="B12:F12"/>
    <mergeCell ref="B13:F13"/>
    <mergeCell ref="B14:F14"/>
    <mergeCell ref="B15:F15"/>
    <mergeCell ref="B16:F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DE11-88C3-43D2-9406-339A8C546E50}">
  <dimension ref="A1:F16"/>
  <sheetViews>
    <sheetView zoomScale="71" zoomScaleNormal="71" workbookViewId="0">
      <pane ySplit="1" topLeftCell="A2" activePane="bottomLeft" state="frozen"/>
      <selection activeCell="B18" sqref="B18"/>
      <selection pane="bottomLeft" activeCell="B9" sqref="B9:F9"/>
    </sheetView>
  </sheetViews>
  <sheetFormatPr defaultColWidth="13.75" defaultRowHeight="25" customHeight="1" x14ac:dyDescent="0.3"/>
  <cols>
    <col min="1" max="1" width="19" style="24" bestFit="1" customWidth="1"/>
    <col min="2" max="2" width="20" style="24" bestFit="1" customWidth="1"/>
    <col min="3" max="3" width="14.6640625" style="24" bestFit="1" customWidth="1"/>
    <col min="4" max="4" width="14.25" style="24" bestFit="1" customWidth="1"/>
    <col min="5" max="5" width="27.4140625" style="24" bestFit="1" customWidth="1"/>
    <col min="6" max="6" width="22.5" style="24" bestFit="1" customWidth="1"/>
    <col min="7" max="7" width="20.58203125" style="24" bestFit="1" customWidth="1"/>
    <col min="8" max="8" width="16.08203125" style="24" bestFit="1" customWidth="1"/>
    <col min="9" max="9" width="12.33203125" style="24" bestFit="1" customWidth="1"/>
    <col min="10" max="10" width="13.58203125" style="24" bestFit="1" customWidth="1"/>
    <col min="11" max="11" width="20.58203125" style="24" bestFit="1" customWidth="1"/>
    <col min="12" max="12" width="16.08203125" style="24" bestFit="1" customWidth="1"/>
    <col min="13" max="16384" width="13.75" style="24"/>
  </cols>
  <sheetData>
    <row r="1" spans="1:6" ht="25" customHeight="1" x14ac:dyDescent="0.3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</row>
    <row r="2" spans="1:6" ht="25" customHeight="1" x14ac:dyDescent="0.3">
      <c r="A2" s="11" t="s">
        <v>6</v>
      </c>
      <c r="B2" s="12"/>
      <c r="C2" s="19"/>
      <c r="D2" s="21"/>
      <c r="E2" s="13">
        <f t="shared" ref="E2:E6" si="0">(D2-C2)*24</f>
        <v>0</v>
      </c>
      <c r="F2" s="12"/>
    </row>
    <row r="3" spans="1:6" ht="25" customHeight="1" x14ac:dyDescent="0.3">
      <c r="A3" s="14" t="s">
        <v>7</v>
      </c>
      <c r="B3" s="15"/>
      <c r="C3" s="20"/>
      <c r="D3" s="20"/>
      <c r="E3" s="16">
        <f>(D3-C3)*24</f>
        <v>0</v>
      </c>
      <c r="F3" s="15"/>
    </row>
    <row r="4" spans="1:6" ht="25" customHeight="1" x14ac:dyDescent="0.3">
      <c r="A4" s="11" t="s">
        <v>8</v>
      </c>
      <c r="B4" s="12"/>
      <c r="C4" s="21"/>
      <c r="D4" s="21"/>
      <c r="E4" s="13">
        <f t="shared" si="0"/>
        <v>0</v>
      </c>
      <c r="F4" s="12"/>
    </row>
    <row r="5" spans="1:6" ht="25" customHeight="1" x14ac:dyDescent="0.3">
      <c r="A5" s="14" t="s">
        <v>9</v>
      </c>
      <c r="B5" s="15"/>
      <c r="C5" s="20"/>
      <c r="D5" s="20"/>
      <c r="E5" s="16">
        <f t="shared" si="0"/>
        <v>0</v>
      </c>
      <c r="F5" s="15"/>
    </row>
    <row r="6" spans="1:6" ht="25" customHeight="1" x14ac:dyDescent="0.3">
      <c r="A6" s="11" t="s">
        <v>10</v>
      </c>
      <c r="B6" s="12"/>
      <c r="C6" s="21"/>
      <c r="D6" s="21"/>
      <c r="E6" s="13">
        <f t="shared" si="0"/>
        <v>0</v>
      </c>
      <c r="F6" s="12"/>
    </row>
    <row r="7" spans="1:6" ht="25" customHeight="1" x14ac:dyDescent="0.3">
      <c r="A7" s="30" t="s">
        <v>11</v>
      </c>
      <c r="B7" s="31"/>
      <c r="C7" s="32"/>
      <c r="D7" s="32"/>
      <c r="E7" s="33"/>
      <c r="F7" s="34">
        <f>SUBTOTAL(109, Table44[Number of Hours Worked])</f>
        <v>0</v>
      </c>
    </row>
    <row r="8" spans="1:6" ht="25" customHeight="1" x14ac:dyDescent="0.3">
      <c r="A8" s="9"/>
      <c r="B8" s="9"/>
      <c r="C8" s="28"/>
      <c r="D8" s="28"/>
      <c r="E8" s="29"/>
      <c r="F8" s="29"/>
    </row>
    <row r="9" spans="1:6" ht="25" customHeight="1" x14ac:dyDescent="0.3">
      <c r="A9" s="25" t="s">
        <v>12</v>
      </c>
      <c r="B9" s="26">
        <f>SUMIF($A$2:$A$100,"Zhengliang",$E$2:$E$100)</f>
        <v>0</v>
      </c>
      <c r="C9" s="26"/>
      <c r="D9" s="26"/>
      <c r="E9" s="26"/>
      <c r="F9" s="26"/>
    </row>
    <row r="10" spans="1:6" ht="25" customHeight="1" x14ac:dyDescent="0.3">
      <c r="A10" s="25" t="s">
        <v>13</v>
      </c>
      <c r="B10" s="26">
        <f>SUMIF($A$2:$A$100,"Xiao",$E$2:$E$100)</f>
        <v>0</v>
      </c>
      <c r="C10" s="26"/>
      <c r="D10" s="26"/>
      <c r="E10" s="26"/>
      <c r="F10" s="26"/>
    </row>
    <row r="11" spans="1:6" ht="25" customHeight="1" x14ac:dyDescent="0.3">
      <c r="A11" s="25" t="s">
        <v>14</v>
      </c>
      <c r="B11" s="26">
        <f>SUMIF($A$2:$A$100,"Heindy",$E$2:$E$100)</f>
        <v>0</v>
      </c>
      <c r="C11" s="26"/>
      <c r="D11" s="26"/>
      <c r="E11" s="26"/>
      <c r="F11" s="26"/>
    </row>
    <row r="12" spans="1:6" ht="25" customHeight="1" x14ac:dyDescent="0.3">
      <c r="A12" s="25" t="s">
        <v>15</v>
      </c>
      <c r="B12" s="26">
        <f>SUMIF($A$2:$A$100,"Matthew",$E$2:$E$100)</f>
        <v>0</v>
      </c>
      <c r="C12" s="26"/>
      <c r="D12" s="26"/>
      <c r="E12" s="26"/>
      <c r="F12" s="26"/>
    </row>
    <row r="13" spans="1:6" ht="25" customHeight="1" x14ac:dyDescent="0.3">
      <c r="A13" s="25" t="s">
        <v>16</v>
      </c>
      <c r="B13" s="26">
        <f>SUMIF($A$2:$A$100,"Patrick",$E$2:$E$100)</f>
        <v>0</v>
      </c>
      <c r="C13" s="26"/>
      <c r="D13" s="26"/>
      <c r="E13" s="26"/>
      <c r="F13" s="26"/>
    </row>
    <row r="14" spans="1:6" ht="25" customHeight="1" x14ac:dyDescent="0.3">
      <c r="A14" s="25" t="s">
        <v>17</v>
      </c>
      <c r="B14" s="26">
        <f ca="1">SUMIF($B$2:$B$100, "Monday",$E$2:$E$100)</f>
        <v>0</v>
      </c>
      <c r="C14" s="26"/>
      <c r="D14" s="26"/>
      <c r="E14" s="26"/>
      <c r="F14" s="26"/>
    </row>
    <row r="15" spans="1:6" ht="25" customHeight="1" x14ac:dyDescent="0.3">
      <c r="A15" s="25" t="s">
        <v>18</v>
      </c>
      <c r="B15" s="26">
        <f ca="1">SUMIF($B$2:$B$100, "Tuesday",$E$2:$E$100)</f>
        <v>0</v>
      </c>
      <c r="C15" s="26"/>
      <c r="D15" s="26"/>
      <c r="E15" s="26"/>
      <c r="F15" s="26"/>
    </row>
    <row r="16" spans="1:6" ht="25" customHeight="1" x14ac:dyDescent="0.3">
      <c r="A16" s="25" t="s">
        <v>19</v>
      </c>
      <c r="B16" s="26">
        <f ca="1">SUMIF($B$2:$B$100, "Wednesday",$E$2:$E$100)</f>
        <v>0</v>
      </c>
      <c r="C16" s="26"/>
      <c r="D16" s="26"/>
      <c r="E16" s="26"/>
      <c r="F16" s="26"/>
    </row>
  </sheetData>
  <mergeCells count="8">
    <mergeCell ref="B9:F9"/>
    <mergeCell ref="B10:F10"/>
    <mergeCell ref="B11:F11"/>
    <mergeCell ref="B12:F12"/>
    <mergeCell ref="B13:F13"/>
    <mergeCell ref="B14:F14"/>
    <mergeCell ref="B15:F15"/>
    <mergeCell ref="B16:F1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B9D2-91F5-4B9E-961B-30562ED22F18}">
  <dimension ref="A1:F20"/>
  <sheetViews>
    <sheetView zoomScale="71" zoomScaleNormal="71" workbookViewId="0">
      <pane ySplit="1" topLeftCell="A2" activePane="bottomLeft" state="frozen"/>
      <selection activeCell="B18" sqref="B18"/>
      <selection pane="bottomLeft" activeCell="B8" sqref="B8"/>
    </sheetView>
  </sheetViews>
  <sheetFormatPr defaultColWidth="13.75" defaultRowHeight="25" customHeight="1" x14ac:dyDescent="0.3"/>
  <cols>
    <col min="1" max="1" width="17.4140625" style="1" bestFit="1" customWidth="1"/>
    <col min="2" max="2" width="15.25" style="1" bestFit="1" customWidth="1"/>
    <col min="3" max="5" width="13.75" style="1" customWidth="1"/>
    <col min="6" max="16384" width="13.75" style="1"/>
  </cols>
  <sheetData>
    <row r="1" spans="1:6" ht="25" customHeight="1" x14ac:dyDescent="0.3">
      <c r="A1" s="4" t="s">
        <v>21</v>
      </c>
      <c r="B1" s="25" t="s">
        <v>22</v>
      </c>
    </row>
    <row r="2" spans="1:6" ht="25" customHeight="1" x14ac:dyDescent="0.3">
      <c r="A2" s="25" t="s">
        <v>12</v>
      </c>
      <c r="B2" s="10">
        <f>SUM(Website!B9,Excel!B10,Visio!B9,PowerPoint!B9)</f>
        <v>0</v>
      </c>
    </row>
    <row r="3" spans="1:6" ht="25" customHeight="1" x14ac:dyDescent="0.3">
      <c r="A3" s="25" t="s">
        <v>13</v>
      </c>
      <c r="B3" s="27">
        <f>SUM(Website!B10,Excel!B11,Visio!B10,PowerPoint!B10)</f>
        <v>0</v>
      </c>
    </row>
    <row r="4" spans="1:6" ht="25" customHeight="1" x14ac:dyDescent="0.3">
      <c r="A4" s="25" t="s">
        <v>14</v>
      </c>
      <c r="B4" s="27">
        <f>SUM(Website!B11,Excel!B12,Visio!B11,PowerPoint!B11)</f>
        <v>0</v>
      </c>
    </row>
    <row r="5" spans="1:6" ht="25" customHeight="1" x14ac:dyDescent="0.3">
      <c r="A5" s="25" t="s">
        <v>15</v>
      </c>
      <c r="B5" s="27">
        <f>SUM(Website!B12,Excel!B13,Visio!B12,PowerPoint!B12)</f>
        <v>1.9999999999999996</v>
      </c>
    </row>
    <row r="6" spans="1:6" ht="25" customHeight="1" x14ac:dyDescent="0.3">
      <c r="A6" s="25" t="s">
        <v>16</v>
      </c>
      <c r="B6" s="27">
        <f>SUM(Website!B13,Excel!B14,Visio!B13,PowerPoint!B13)</f>
        <v>0</v>
      </c>
    </row>
    <row r="7" spans="1:6" ht="25" customHeight="1" x14ac:dyDescent="0.3">
      <c r="A7" s="25" t="s">
        <v>17</v>
      </c>
      <c r="B7" s="27">
        <f ca="1">SUM(Website!B14,Excel!B15,Visio!B14,PowerPoint!B14)</f>
        <v>0</v>
      </c>
    </row>
    <row r="8" spans="1:6" ht="25" customHeight="1" x14ac:dyDescent="0.3">
      <c r="A8" s="25" t="s">
        <v>18</v>
      </c>
      <c r="B8" s="27">
        <f ca="1">SUM(Website!B15,Excel!B16,Visio!B15,PowerPoint!B15)</f>
        <v>0</v>
      </c>
    </row>
    <row r="9" spans="1:6" ht="25" customHeight="1" x14ac:dyDescent="0.3">
      <c r="A9" s="25" t="s">
        <v>19</v>
      </c>
      <c r="B9" s="27">
        <f ca="1">SUM(Website!B16,Excel!B17,Visio!B16,PowerPoint!B16)</f>
        <v>0</v>
      </c>
    </row>
    <row r="10" spans="1:6" ht="25" customHeight="1" x14ac:dyDescent="0.3">
      <c r="A10" s="39" t="s">
        <v>11</v>
      </c>
      <c r="B10" s="34">
        <f ca="1">SUBTOTAL(109, Table47[Hours Worked])</f>
        <v>0</v>
      </c>
      <c r="C10" s="36"/>
      <c r="D10" s="36"/>
      <c r="E10" s="36"/>
      <c r="F10" s="36"/>
    </row>
    <row r="11" spans="1:6" ht="25" customHeight="1" x14ac:dyDescent="0.3">
      <c r="A11" s="36"/>
      <c r="B11" s="36"/>
      <c r="C11" s="36"/>
      <c r="D11" s="36"/>
      <c r="E11" s="36"/>
      <c r="F11" s="36"/>
    </row>
    <row r="12" spans="1:6" ht="25" customHeight="1" x14ac:dyDescent="0.3">
      <c r="A12" s="36"/>
      <c r="B12" s="36"/>
      <c r="C12" s="36"/>
      <c r="D12" s="36"/>
      <c r="E12" s="36"/>
      <c r="F12" s="36"/>
    </row>
    <row r="13" spans="1:6" ht="25" customHeight="1" x14ac:dyDescent="0.3">
      <c r="A13" s="36"/>
      <c r="B13" s="36"/>
      <c r="C13" s="36"/>
      <c r="D13" s="36"/>
      <c r="E13" s="36"/>
      <c r="F13" s="36"/>
    </row>
    <row r="14" spans="1:6" ht="25" customHeight="1" x14ac:dyDescent="0.3">
      <c r="A14" s="36"/>
      <c r="B14" s="36"/>
      <c r="C14" s="36"/>
      <c r="D14" s="36"/>
      <c r="E14" s="36"/>
      <c r="F14" s="36"/>
    </row>
    <row r="15" spans="1:6" ht="25" customHeight="1" x14ac:dyDescent="0.3">
      <c r="A15" s="36"/>
      <c r="B15" s="36"/>
      <c r="C15" s="36"/>
      <c r="D15" s="36"/>
      <c r="E15" s="36"/>
      <c r="F15" s="36"/>
    </row>
    <row r="16" spans="1:6" ht="25" customHeight="1" x14ac:dyDescent="0.3">
      <c r="A16" s="36"/>
      <c r="B16" s="36"/>
      <c r="C16" s="36"/>
      <c r="D16" s="36"/>
      <c r="E16" s="36"/>
      <c r="F16" s="36"/>
    </row>
    <row r="17" spans="1:6" ht="25" customHeight="1" x14ac:dyDescent="0.3">
      <c r="A17" s="36"/>
      <c r="B17" s="36"/>
      <c r="C17" s="36"/>
      <c r="D17" s="36"/>
      <c r="E17" s="36"/>
      <c r="F17" s="36"/>
    </row>
    <row r="18" spans="1:6" ht="25" customHeight="1" x14ac:dyDescent="0.3">
      <c r="A18" s="36"/>
      <c r="B18" s="36"/>
      <c r="C18" s="36"/>
      <c r="D18" s="36"/>
      <c r="E18" s="36"/>
      <c r="F18" s="36"/>
    </row>
    <row r="19" spans="1:6" ht="25" customHeight="1" x14ac:dyDescent="0.3">
      <c r="A19" s="36"/>
      <c r="B19" s="36"/>
      <c r="C19" s="35"/>
      <c r="D19" s="35"/>
      <c r="E19" s="35"/>
      <c r="F19" s="35"/>
    </row>
    <row r="20" spans="1:6" ht="25" customHeight="1" x14ac:dyDescent="0.3">
      <c r="A20" s="35"/>
      <c r="B20" s="3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0FCD231D9394688352540BD555F0F" ma:contentTypeVersion="8" ma:contentTypeDescription="Create a new document." ma:contentTypeScope="" ma:versionID="f93c011abd993eca5e4763799bd04796">
  <xsd:schema xmlns:xsd="http://www.w3.org/2001/XMLSchema" xmlns:xs="http://www.w3.org/2001/XMLSchema" xmlns:p="http://schemas.microsoft.com/office/2006/metadata/properties" xmlns:ns2="0e3fd812-2ab5-4985-b2b3-5eebe32c7fb7" targetNamespace="http://schemas.microsoft.com/office/2006/metadata/properties" ma:root="true" ma:fieldsID="2eed76405ae7778de3fceb0b1ef0291f" ns2:_="">
    <xsd:import namespace="0e3fd812-2ab5-4985-b2b3-5eebe32c7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d812-2ab5-4985-b2b3-5eebe32c7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4FC5C-41AA-4B3E-9BC4-FC6454529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fd812-2ab5-4985-b2b3-5eebe32c7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578DA-0C49-46D7-ACA1-A475626B0F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566F47-985C-4841-A9F9-F7026007CF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Excel</vt:lpstr>
      <vt:lpstr>Visio</vt:lpstr>
      <vt:lpstr>PowerPoint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</dc:creator>
  <cp:keywords/>
  <dc:description/>
  <cp:lastModifiedBy>matth</cp:lastModifiedBy>
  <cp:revision/>
  <dcterms:created xsi:type="dcterms:W3CDTF">2022-04-25T18:09:38Z</dcterms:created>
  <dcterms:modified xsi:type="dcterms:W3CDTF">2022-04-26T16:15:49Z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0x0101007890FCD231D9394688352540BD555F0F</vt:lpwstr>
  </property>
</Properties>
</file>