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Graph1" sheetId="4" r:id="rId1"/>
    <sheet name="Feuil1" sheetId="1" r:id="rId2"/>
    <sheet name="Feuil2" sheetId="2" r:id="rId3"/>
    <sheet name="Feuil3" sheetId="3" r:id="rId4"/>
  </sheets>
  <calcPr calcId="125725"/>
</workbook>
</file>

<file path=xl/calcChain.xml><?xml version="1.0" encoding="utf-8"?>
<calcChain xmlns="http://schemas.openxmlformats.org/spreadsheetml/2006/main">
  <c r="C19" i="1"/>
  <c r="B16"/>
  <c r="D14"/>
  <c r="C14"/>
  <c r="C13"/>
  <c r="C12"/>
  <c r="B13"/>
  <c r="B12"/>
  <c r="E4"/>
  <c r="E6"/>
  <c r="B7"/>
  <c r="E7" s="1"/>
  <c r="B6"/>
  <c r="D6" s="1"/>
  <c r="B5"/>
  <c r="E5" s="1"/>
  <c r="B4"/>
  <c r="D4" s="1"/>
  <c r="B3"/>
  <c r="D3" s="1"/>
  <c r="D7" l="1"/>
  <c r="D5"/>
  <c r="E3"/>
  <c r="E8" s="1"/>
  <c r="D8"/>
  <c r="B8"/>
</calcChain>
</file>

<file path=xl/sharedStrings.xml><?xml version="1.0" encoding="utf-8"?>
<sst xmlns="http://schemas.openxmlformats.org/spreadsheetml/2006/main" count="10" uniqueCount="10">
  <si>
    <t>1 jour = 1 h</t>
  </si>
  <si>
    <t>1 jour = 7h</t>
  </si>
  <si>
    <t>Heures en gp</t>
  </si>
  <si>
    <t>TJM</t>
  </si>
  <si>
    <t>Budget</t>
  </si>
  <si>
    <t>Heures</t>
  </si>
  <si>
    <t>Totaux</t>
  </si>
  <si>
    <t>D</t>
  </si>
  <si>
    <t>C</t>
  </si>
  <si>
    <t>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</si>
</sst>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>
        <c:manualLayout>
          <c:layoutTarget val="inner"/>
          <c:xMode val="edge"/>
          <c:yMode val="edge"/>
          <c:x val="0.20204634183418849"/>
          <c:y val="3.9958635007896162E-2"/>
          <c:w val="0.59590742384030915"/>
          <c:h val="0.91172683051357362"/>
        </c:manualLayout>
      </c:layout>
      <c:radarChart>
        <c:radarStyle val="marker"/>
        <c:ser>
          <c:idx val="0"/>
          <c:order val="0"/>
          <c:cat>
            <c:strRef>
              <c:f>Feuil1!$B$18:$B$20</c:f>
              <c:strCache>
                <c:ptCount val="3"/>
                <c:pt idx="0">
                  <c:v>D</c:v>
                </c:pt>
                <c:pt idx="1">
                  <c:v>C</c:v>
                </c:pt>
                <c:pt idx="2">
                  <c:v>Q</c:v>
                </c:pt>
              </c:strCache>
            </c:strRef>
          </c:cat>
          <c:val>
            <c:numRef>
              <c:f>Feuil1!$C$18:$C$20</c:f>
              <c:numCache>
                <c:formatCode>General</c:formatCode>
                <c:ptCount val="3"/>
                <c:pt idx="0">
                  <c:v>1</c:v>
                </c:pt>
                <c:pt idx="1">
                  <c:v>1.003052503052503</c:v>
                </c:pt>
                <c:pt idx="2">
                  <c:v>0.75</c:v>
                </c:pt>
              </c:numCache>
            </c:numRef>
          </c:val>
        </c:ser>
        <c:axId val="77827072"/>
        <c:axId val="87025152"/>
      </c:radarChart>
      <c:catAx>
        <c:axId val="77827072"/>
        <c:scaling>
          <c:orientation val="minMax"/>
        </c:scaling>
        <c:axPos val="b"/>
        <c:majorGridlines/>
        <c:tickLblPos val="nextTo"/>
        <c:crossAx val="87025152"/>
        <c:crosses val="autoZero"/>
        <c:auto val="1"/>
        <c:lblAlgn val="ctr"/>
        <c:lblOffset val="100"/>
      </c:catAx>
      <c:valAx>
        <c:axId val="87025152"/>
        <c:scaling>
          <c:orientation val="minMax"/>
        </c:scaling>
        <c:axPos val="l"/>
        <c:majorGridlines/>
        <c:numFmt formatCode="General" sourceLinked="1"/>
        <c:tickLblPos val="none"/>
        <c:crossAx val="77827072"/>
        <c:crosses val="autoZero"/>
        <c:crossBetween val="between"/>
        <c:majorUnit val="0.5"/>
      </c:valAx>
    </c:plotArea>
    <c:plotVisOnly val="1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0.44375</cdr:x>
      <cdr:y>0.17361</cdr:y>
    </cdr:from>
    <cdr:to>
      <cdr:x>0.5</cdr:x>
      <cdr:y>0.27778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2028825" y="476250"/>
          <a:ext cx="2571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fr-FR" sz="1100"/>
            <a:t>1</a:t>
          </a:r>
        </a:p>
      </cdr:txBody>
    </cdr:sp>
  </cdr:relSizeAnchor>
  <cdr:relSizeAnchor xmlns:cdr="http://schemas.openxmlformats.org/drawingml/2006/chartDrawing">
    <cdr:from>
      <cdr:x>0.30208</cdr:x>
      <cdr:y>0.54167</cdr:y>
    </cdr:from>
    <cdr:to>
      <cdr:x>0.38958</cdr:x>
      <cdr:y>0.63889</cdr:y>
    </cdr:to>
    <cdr:sp macro="" textlink="">
      <cdr:nvSpPr>
        <cdr:cNvPr id="3" name="ZoneTexte 2"/>
        <cdr:cNvSpPr txBox="1"/>
      </cdr:nvSpPr>
      <cdr:spPr>
        <a:xfrm xmlns:a="http://schemas.openxmlformats.org/drawingml/2006/main">
          <a:off x="1381125" y="1485900"/>
          <a:ext cx="4000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fr-FR" sz="1100"/>
            <a:t>0,75</a:t>
          </a:r>
        </a:p>
      </cdr:txBody>
    </cdr:sp>
  </cdr:relSizeAnchor>
  <cdr:relSizeAnchor xmlns:cdr="http://schemas.openxmlformats.org/drawingml/2006/chartDrawing">
    <cdr:from>
      <cdr:x>0.64792</cdr:x>
      <cdr:y>0.56597</cdr:y>
    </cdr:from>
    <cdr:to>
      <cdr:x>0.73958</cdr:x>
      <cdr:y>0.67014</cdr:y>
    </cdr:to>
    <cdr:sp macro="" textlink="">
      <cdr:nvSpPr>
        <cdr:cNvPr id="4" name="ZoneTexte 3"/>
        <cdr:cNvSpPr txBox="1"/>
      </cdr:nvSpPr>
      <cdr:spPr>
        <a:xfrm xmlns:a="http://schemas.openxmlformats.org/drawingml/2006/main">
          <a:off x="2962275" y="1552575"/>
          <a:ext cx="4191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fr-FR" sz="1100"/>
            <a:t>1,03</a:t>
          </a:r>
        </a:p>
      </cdr:txBody>
    </cdr:sp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8" sqref="B18:C20"/>
    </sheetView>
  </sheetViews>
  <sheetFormatPr baseColWidth="10" defaultRowHeight="15"/>
  <cols>
    <col min="1" max="1" width="12.5703125" bestFit="1" customWidth="1"/>
  </cols>
  <sheetData>
    <row r="1" spans="1:5">
      <c r="A1" s="1"/>
      <c r="B1" s="1" t="s">
        <v>5</v>
      </c>
      <c r="C1" s="1" t="s">
        <v>3</v>
      </c>
      <c r="D1" s="2" t="s">
        <v>4</v>
      </c>
      <c r="E1" s="2"/>
    </row>
    <row r="2" spans="1:5">
      <c r="A2" s="1"/>
      <c r="B2" s="1"/>
      <c r="C2" s="1"/>
      <c r="D2" s="1" t="s">
        <v>0</v>
      </c>
      <c r="E2" s="1" t="s">
        <v>1</v>
      </c>
    </row>
    <row r="3" spans="1:5">
      <c r="A3" s="1">
        <v>1</v>
      </c>
      <c r="B3" s="1">
        <f>B9+23</f>
        <v>53</v>
      </c>
      <c r="C3" s="1">
        <v>450</v>
      </c>
      <c r="D3" s="1">
        <f>B3/1*C3</f>
        <v>23850</v>
      </c>
      <c r="E3" s="1">
        <f>B3/7*C3</f>
        <v>3407.1428571428569</v>
      </c>
    </row>
    <row r="4" spans="1:5">
      <c r="A4" s="1">
        <v>2</v>
      </c>
      <c r="B4" s="1">
        <f>B9+36</f>
        <v>66</v>
      </c>
      <c r="C4" s="1">
        <v>450</v>
      </c>
      <c r="D4" s="1">
        <f>B4/1*C4</f>
        <v>29700</v>
      </c>
      <c r="E4" s="1">
        <f t="shared" ref="E4:E7" si="0">B4/7*C4</f>
        <v>4242.8571428571431</v>
      </c>
    </row>
    <row r="5" spans="1:5">
      <c r="A5" s="1">
        <v>3</v>
      </c>
      <c r="B5" s="1">
        <f>B9+29</f>
        <v>59</v>
      </c>
      <c r="C5" s="1">
        <v>450</v>
      </c>
      <c r="D5" s="1">
        <f>B5/1*C5</f>
        <v>26550</v>
      </c>
      <c r="E5" s="1">
        <f t="shared" si="0"/>
        <v>3792.8571428571431</v>
      </c>
    </row>
    <row r="6" spans="1:5">
      <c r="A6" s="1">
        <v>4</v>
      </c>
      <c r="B6" s="1">
        <f>B9+54</f>
        <v>84</v>
      </c>
      <c r="C6" s="1">
        <v>450</v>
      </c>
      <c r="D6" s="1">
        <f>B6/1*C6</f>
        <v>37800</v>
      </c>
      <c r="E6" s="1">
        <f t="shared" si="0"/>
        <v>5400</v>
      </c>
    </row>
    <row r="7" spans="1:5">
      <c r="A7" s="1">
        <v>5</v>
      </c>
      <c r="B7" s="1">
        <f>B9+4*7</f>
        <v>58</v>
      </c>
      <c r="C7" s="1">
        <v>800</v>
      </c>
      <c r="D7" s="1">
        <f>B7/1*C7</f>
        <v>46400</v>
      </c>
      <c r="E7" s="1">
        <f t="shared" si="0"/>
        <v>6628.5714285714294</v>
      </c>
    </row>
    <row r="8" spans="1:5">
      <c r="A8" s="1" t="s">
        <v>6</v>
      </c>
      <c r="B8" s="1">
        <f>SUM(B3:B7)</f>
        <v>320</v>
      </c>
      <c r="C8" s="1"/>
      <c r="D8" s="1">
        <f>SUM(D3:D7)</f>
        <v>164300</v>
      </c>
      <c r="E8" s="1">
        <f>SUM(E3:E7)</f>
        <v>23471.428571428572</v>
      </c>
    </row>
    <row r="9" spans="1:5">
      <c r="A9" s="1" t="s">
        <v>2</v>
      </c>
      <c r="B9" s="1">
        <v>30</v>
      </c>
      <c r="C9" s="1"/>
      <c r="D9" s="1"/>
      <c r="E9" s="1"/>
    </row>
    <row r="12" spans="1:5">
      <c r="B12">
        <f>4*7*9</f>
        <v>252</v>
      </c>
      <c r="C12">
        <f>B12*450</f>
        <v>113400</v>
      </c>
    </row>
    <row r="13" spans="1:5">
      <c r="B13">
        <f>7*9</f>
        <v>63</v>
      </c>
      <c r="C13">
        <f>B13*800</f>
        <v>50400</v>
      </c>
    </row>
    <row r="14" spans="1:5">
      <c r="C14">
        <f>C12+C13</f>
        <v>163800</v>
      </c>
      <c r="D14">
        <f>D8/C14</f>
        <v>1.003052503052503</v>
      </c>
    </row>
    <row r="16" spans="1:5">
      <c r="B16">
        <f>63*5</f>
        <v>315</v>
      </c>
    </row>
    <row r="18" spans="2:3">
      <c r="B18" t="s">
        <v>7</v>
      </c>
      <c r="C18">
        <v>1</v>
      </c>
    </row>
    <row r="19" spans="2:3">
      <c r="B19" t="s">
        <v>8</v>
      </c>
      <c r="C19">
        <f>D14</f>
        <v>1.003052503052503</v>
      </c>
    </row>
    <row r="20" spans="2:3">
      <c r="B20" t="s">
        <v>9</v>
      </c>
      <c r="C20">
        <v>0.75</v>
      </c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Graphiques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Graph1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2013-03-25T09:59:27Z</dcterms:modified>
</cp:coreProperties>
</file>