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nityProjects\CalorieCounter\Excel\"/>
    </mc:Choice>
  </mc:AlternateContent>
  <xr:revisionPtr revIDLastSave="0" documentId="13_ncr:1_{3088E0DF-ABDF-4727-9E0A-53CAFEE7696E}" xr6:coauthVersionLast="41" xr6:coauthVersionMax="41" xr10:uidLastSave="{00000000-0000-0000-0000-000000000000}"/>
  <bookViews>
    <workbookView xWindow="-120" yWindow="-120" windowWidth="29040" windowHeight="17640" activeTab="2" xr2:uid="{33C6AA41-56AE-4AB9-8D10-632200E29FC0}"/>
  </bookViews>
  <sheets>
    <sheet name="ScaleEntries" sheetId="2" r:id="rId1"/>
    <sheet name="TargetEntries" sheetId="4" r:id="rId2"/>
    <sheet name="Results" sheetId="6" r:id="rId3"/>
    <sheet name="ColorPalette" sheetId="5" r:id="rId4"/>
  </sheets>
  <definedNames>
    <definedName name="ExternalData_1" localSheetId="2" hidden="1">'Results'!$A$3:$K$96</definedName>
    <definedName name="ExternalData_1" localSheetId="0" hidden="1">ScaleEntries!$A$3:$G$39</definedName>
    <definedName name="ExternalData_1" localSheetId="1" hidden="1">TargetEntries!$A$3:$K$39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" i="6"/>
  <c r="O4" i="6"/>
  <c r="P4" i="6"/>
  <c r="Q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571D17-ECBA-425B-96D9-0858849054C4}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  <connection id="2" xr16:uid="{B51BD24E-AE38-4D93-A79A-30A300CD848F}" keepAlive="1" name="Query - ScaleEntries" description="Connection to the 'ScaleEntries' query in the workbook." type="5" refreshedVersion="6" background="1" saveData="1">
    <dbPr connection="Provider=Microsoft.Mashup.OleDb.1;Data Source=$Workbook$;Location=ScaleEntries;Extended Properties=&quot;&quot;" command="SELECT * FROM [ScaleEntries]"/>
  </connection>
  <connection id="3" xr16:uid="{3F04CCA3-6964-4473-9EC4-F90741279D83}" keepAlive="1" name="Query - ScaleEntries (2)" description="Connection to the 'ScaleEntries (2)' query in the workbook." type="5" refreshedVersion="6" background="1" saveData="1">
    <dbPr connection="Provider=Microsoft.Mashup.OleDb.1;Data Source=$Workbook$;Location=&quot;ScaleEntries (2)&quot;;Extended Properties=&quot;&quot;" command="SELECT * FROM [ScaleEntries (2)]"/>
  </connection>
  <connection id="4" xr16:uid="{E4590969-44C5-43D3-AE51-CB4F835E1E31}" keepAlive="1" name="Query - TargetEntries" description="Connection to the 'TargetEntries' query in the workbook." type="5" refreshedVersion="6" background="1" saveData="1">
    <dbPr connection="Provider=Microsoft.Mashup.OleDb.1;Data Source=$Workbook$;Location=TargetEntries;Extended Properties=&quot;&quot;" command="SELECT * FROM [TargetEntries]"/>
  </connection>
</connections>
</file>

<file path=xl/sharedStrings.xml><?xml version="1.0" encoding="utf-8"?>
<sst xmlns="http://schemas.openxmlformats.org/spreadsheetml/2006/main" count="223" uniqueCount="42">
  <si>
    <t>Date</t>
  </si>
  <si>
    <t>Weight</t>
  </si>
  <si>
    <t>BodyFat</t>
  </si>
  <si>
    <t>BodyWater</t>
  </si>
  <si>
    <t>MuscleMass</t>
  </si>
  <si>
    <t>BoneMass</t>
  </si>
  <si>
    <t>Bmi</t>
  </si>
  <si>
    <t>Scale Entries</t>
  </si>
  <si>
    <t>Target Entries</t>
  </si>
  <si>
    <t>CalorieMaintenanceLevel</t>
  </si>
  <si>
    <t>RestDayFat</t>
  </si>
  <si>
    <t>RestDayCarbs</t>
  </si>
  <si>
    <t>RestDayProtein</t>
  </si>
  <si>
    <t>RestDayCalories</t>
  </si>
  <si>
    <t>TrainingDayFat</t>
  </si>
  <si>
    <t>TrainingDayCarbs</t>
  </si>
  <si>
    <t>TrainingDayProtein</t>
  </si>
  <si>
    <t>TrainingDayCalories</t>
  </si>
  <si>
    <t>DayType</t>
  </si>
  <si>
    <t>DayOfWeek</t>
  </si>
  <si>
    <t>TotalFat</t>
  </si>
  <si>
    <t>TargetFat</t>
  </si>
  <si>
    <t>TotalCarbs</t>
  </si>
  <si>
    <t>TargetCarbs</t>
  </si>
  <si>
    <t>TotalProtein</t>
  </si>
  <si>
    <t>TargetProtein</t>
  </si>
  <si>
    <t>TotalCalories</t>
  </si>
  <si>
    <t>TargetCalories</t>
  </si>
  <si>
    <t>Rest</t>
  </si>
  <si>
    <t>Sunday</t>
  </si>
  <si>
    <t>Training</t>
  </si>
  <si>
    <t>Monday</t>
  </si>
  <si>
    <t>Tuesday</t>
  </si>
  <si>
    <t>Wednesday</t>
  </si>
  <si>
    <t>Thursday</t>
  </si>
  <si>
    <t>Friday</t>
  </si>
  <si>
    <t>Saturday</t>
  </si>
  <si>
    <t>Results</t>
  </si>
  <si>
    <t>Fat %</t>
  </si>
  <si>
    <t>Carbs %</t>
  </si>
  <si>
    <t>Protein %</t>
  </si>
  <si>
    <t>Calories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</si>
</sst>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8"/>
      <color rgb="FF404040"/>
      <name val="Calibri Light"/>
      <family val="2"/>
      <scheme val="major"/>
    </font>
    <font>
      <sz val="11"/>
      <color rgb="FF00B0F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3B3B"/>
      <name val="Calibri"/>
      <family val="2"/>
      <scheme val="minor"/>
    </font>
    <font>
      <sz val="11"/>
      <color rgb="FFFFBA3B"/>
      <name val="Calibri"/>
      <family val="2"/>
      <scheme val="minor"/>
    </font>
    <font>
      <sz val="11"/>
      <color rgb="FFFFFF3B"/>
      <name val="Calibri"/>
      <family val="2"/>
      <scheme val="minor"/>
    </font>
    <font>
      <sz val="11"/>
      <color rgb="FF3BFF3B"/>
      <name val="Calibri"/>
      <family val="2"/>
      <scheme val="minor"/>
    </font>
    <font>
      <sz val="11"/>
      <color rgb="FFFF32FF"/>
      <name val="Calibri"/>
      <family val="2"/>
      <scheme val="minor"/>
    </font>
    <font>
      <sz val="11"/>
      <color rgb="FF40404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040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BFF3B"/>
        <bgColor indexed="64"/>
      </patternFill>
    </fill>
    <fill>
      <patternFill patternType="solid">
        <fgColor rgb="FFFFBA3B"/>
        <bgColor indexed="64"/>
      </patternFill>
    </fill>
    <fill>
      <patternFill patternType="solid">
        <fgColor rgb="FFFF32FF"/>
        <bgColor indexed="64"/>
      </patternFill>
    </fill>
    <fill>
      <patternFill patternType="solid">
        <fgColor rgb="FFFFFF3B"/>
        <bgColor indexed="64"/>
      </patternFill>
    </fill>
    <fill>
      <patternFill patternType="solid">
        <fgColor rgb="FFFF3B3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0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14" fontId="0" fillId="0" borderId="0" xfId="2" applyNumberFormat="1" applyFont="1" applyAlignment="1">
      <alignment horizontal="center"/>
    </xf>
  </cellXfs>
  <cellStyles count="3">
    <cellStyle name="Entry Title" xfId="1" xr:uid="{6CEDBB33-05BB-4FAF-A5BD-EE69CDE46463}"/>
    <cellStyle name="Normal" xfId="0" builtinId="0"/>
    <cellStyle name="Percent" xfId="2" builtinId="5"/>
  </cellStyles>
  <dxfs count="44"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border>
        <left/>
        <right/>
        <top/>
        <bottom style="thin">
          <color rgb="FFFFFFFF"/>
        </bottom>
        <vertical/>
        <horizontal style="thin">
          <color rgb="FFFFFFFF"/>
        </horizontal>
      </border>
    </dxf>
    <dxf>
      <font>
        <color theme="0"/>
      </font>
      <fill>
        <patternFill patternType="solid">
          <bgColor rgb="FF40404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Entry Table" defaultPivotStyle="PivotStyleLight16">
    <tableStyle name="Entry Table" pivot="0" count="2" xr9:uid="{5A5F0A4E-6343-4801-B163-FBA593D9F713}">
      <tableStyleElement type="wholeTable" dxfId="19"/>
      <tableStyleElement type="headerRow" dxfId="18"/>
    </tableStyle>
  </tableStyles>
  <colors>
    <mruColors>
      <color rgb="FF3BFF3B"/>
      <color rgb="FF00B0F0"/>
      <color rgb="FFFF32FF"/>
      <color rgb="FFFF3B3B"/>
      <color rgb="FFFFFFFF"/>
      <color rgb="FFFFBA3B"/>
      <color rgb="FFFFFF3B"/>
      <color rgb="FF404040"/>
      <color rgb="FF333333"/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ScaleEntries!$B$3</c:f>
              <c:strCache>
                <c:ptCount val="1"/>
                <c:pt idx="0">
                  <c:v>Weight</c:v>
                </c:pt>
              </c:strCache>
            </c:strRef>
          </c:tx>
          <c:spPr>
            <a:ln w="34925" cap="rnd">
              <a:solidFill>
                <a:srgbClr val="FF3B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ScaleEntries!$A$4:$A$39</c:f>
              <c:numCache>
                <c:formatCode>m/d/yyyy</c:formatCode>
                <c:ptCount val="3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</c:numCache>
            </c:numRef>
          </c:cat>
          <c:val>
            <c:numRef>
              <c:f>ScaleEntries!$B$4:$B$39</c:f>
              <c:numCache>
                <c:formatCode>General</c:formatCode>
                <c:ptCount val="36"/>
                <c:pt idx="0">
                  <c:v>125.4</c:v>
                </c:pt>
                <c:pt idx="1">
                  <c:v>123.6</c:v>
                </c:pt>
                <c:pt idx="2">
                  <c:v>126.2</c:v>
                </c:pt>
                <c:pt idx="3">
                  <c:v>127</c:v>
                </c:pt>
                <c:pt idx="4">
                  <c:v>128</c:v>
                </c:pt>
                <c:pt idx="5">
                  <c:v>127.4</c:v>
                </c:pt>
                <c:pt idx="6">
                  <c:v>128.6</c:v>
                </c:pt>
                <c:pt idx="7">
                  <c:v>128.6</c:v>
                </c:pt>
                <c:pt idx="8">
                  <c:v>129.4</c:v>
                </c:pt>
                <c:pt idx="9">
                  <c:v>128.80000000000001</c:v>
                </c:pt>
                <c:pt idx="10">
                  <c:v>130</c:v>
                </c:pt>
                <c:pt idx="11">
                  <c:v>130</c:v>
                </c:pt>
                <c:pt idx="12">
                  <c:v>130.19999999999999</c:v>
                </c:pt>
                <c:pt idx="13">
                  <c:v>132.19999999999999</c:v>
                </c:pt>
                <c:pt idx="14">
                  <c:v>132.19999999999999</c:v>
                </c:pt>
                <c:pt idx="15">
                  <c:v>131.4</c:v>
                </c:pt>
                <c:pt idx="16">
                  <c:v>133.4</c:v>
                </c:pt>
                <c:pt idx="17">
                  <c:v>132.4</c:v>
                </c:pt>
                <c:pt idx="18">
                  <c:v>131.4</c:v>
                </c:pt>
                <c:pt idx="19">
                  <c:v>133.19999999999999</c:v>
                </c:pt>
                <c:pt idx="20">
                  <c:v>130.19999999999999</c:v>
                </c:pt>
                <c:pt idx="21">
                  <c:v>130.19999999999999</c:v>
                </c:pt>
                <c:pt idx="22">
                  <c:v>133</c:v>
                </c:pt>
                <c:pt idx="23">
                  <c:v>129.19999999999999</c:v>
                </c:pt>
                <c:pt idx="24">
                  <c:v>131.4</c:v>
                </c:pt>
                <c:pt idx="25">
                  <c:v>132.80000000000001</c:v>
                </c:pt>
                <c:pt idx="26">
                  <c:v>131.19999999999999</c:v>
                </c:pt>
                <c:pt idx="27">
                  <c:v>131.19999999999999</c:v>
                </c:pt>
                <c:pt idx="28">
                  <c:v>133.6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133.4</c:v>
                </c:pt>
                <c:pt idx="33">
                  <c:v>134.80000000000001</c:v>
                </c:pt>
                <c:pt idx="34">
                  <c:v>135.80000000000001</c:v>
                </c:pt>
                <c:pt idx="35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D-4BA4-A4AA-789E1857E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ScaleEntries!$C$4:$C$39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5AD-4BA4-A4AA-789E1857E85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AD-4BA4-A4AA-789E1857E85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AD-4BA4-A4AA-789E1857E85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5AD-4BA4-A4AA-789E1857E85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5AD-4BA4-A4AA-789E1857E859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Protein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'Results'!$P$3</c:f>
              <c:strCache>
                <c:ptCount val="1"/>
                <c:pt idx="0">
                  <c:v>Protein %</c:v>
                </c:pt>
              </c:strCache>
            </c:strRef>
          </c:tx>
          <c:spPr>
            <a:ln w="34925" cap="rnd">
              <a:solidFill>
                <a:srgbClr val="FF3B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'Results'!$M$4:$M$96</c:f>
              <c:numCache>
                <c:formatCode>m/d/yyyy</c:formatCode>
                <c:ptCount val="93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</c:numCache>
            </c:numRef>
          </c:cat>
          <c:val>
            <c:numRef>
              <c:f>'Results'!$P$4:$P$96</c:f>
              <c:numCache>
                <c:formatCode>0%</c:formatCode>
                <c:ptCount val="93"/>
                <c:pt idx="0">
                  <c:v>0.37532637075718017</c:v>
                </c:pt>
                <c:pt idx="1">
                  <c:v>0.95657982631930527</c:v>
                </c:pt>
                <c:pt idx="2">
                  <c:v>1.0040080160320644</c:v>
                </c:pt>
                <c:pt idx="3">
                  <c:v>0.57448229792919181</c:v>
                </c:pt>
                <c:pt idx="4">
                  <c:v>1.1656646626586507</c:v>
                </c:pt>
                <c:pt idx="5">
                  <c:v>1.342685370741483</c:v>
                </c:pt>
                <c:pt idx="6">
                  <c:v>0.80494321977287919</c:v>
                </c:pt>
                <c:pt idx="7">
                  <c:v>0.75150300601202413</c:v>
                </c:pt>
                <c:pt idx="8">
                  <c:v>1.0434201736806947</c:v>
                </c:pt>
                <c:pt idx="9">
                  <c:v>0.74281897127588514</c:v>
                </c:pt>
                <c:pt idx="10">
                  <c:v>0.82164328657314634</c:v>
                </c:pt>
                <c:pt idx="11">
                  <c:v>0.96058784235136951</c:v>
                </c:pt>
                <c:pt idx="12">
                  <c:v>0.94898626553302801</c:v>
                </c:pt>
                <c:pt idx="13">
                  <c:v>0.72138652714192275</c:v>
                </c:pt>
                <c:pt idx="14">
                  <c:v>0.58600392413342051</c:v>
                </c:pt>
                <c:pt idx="15">
                  <c:v>0.96206671026814905</c:v>
                </c:pt>
                <c:pt idx="16">
                  <c:v>1.0067294751009421</c:v>
                </c:pt>
                <c:pt idx="17">
                  <c:v>0.66843150231634685</c:v>
                </c:pt>
                <c:pt idx="18">
                  <c:v>0.97816015883520857</c:v>
                </c:pt>
                <c:pt idx="19">
                  <c:v>1.0489741892786235</c:v>
                </c:pt>
                <c:pt idx="20">
                  <c:v>0.5162144275314362</c:v>
                </c:pt>
                <c:pt idx="21">
                  <c:v>0.75181998676373263</c:v>
                </c:pt>
                <c:pt idx="22">
                  <c:v>0.69490403706154869</c:v>
                </c:pt>
                <c:pt idx="23">
                  <c:v>0.8371939113170086</c:v>
                </c:pt>
                <c:pt idx="24">
                  <c:v>1.0563195808775379</c:v>
                </c:pt>
                <c:pt idx="25">
                  <c:v>0.80091683038637851</c:v>
                </c:pt>
                <c:pt idx="26">
                  <c:v>1.0929927963326787</c:v>
                </c:pt>
                <c:pt idx="27">
                  <c:v>0.71054354944335307</c:v>
                </c:pt>
                <c:pt idx="28">
                  <c:v>0.90700720366732157</c:v>
                </c:pt>
                <c:pt idx="29">
                  <c:v>1.2067594433399602</c:v>
                </c:pt>
                <c:pt idx="30">
                  <c:v>1.2458581842279655</c:v>
                </c:pt>
                <c:pt idx="31">
                  <c:v>0.98939695162359187</c:v>
                </c:pt>
                <c:pt idx="32">
                  <c:v>1.0357852882703777</c:v>
                </c:pt>
                <c:pt idx="33">
                  <c:v>0.62955599734923784</c:v>
                </c:pt>
                <c:pt idx="34">
                  <c:v>1.0960901259111995</c:v>
                </c:pt>
                <c:pt idx="35">
                  <c:v>1.1119946984758118</c:v>
                </c:pt>
                <c:pt idx="36">
                  <c:v>1.2166998011928429</c:v>
                </c:pt>
                <c:pt idx="37">
                  <c:v>0.87276341948310132</c:v>
                </c:pt>
                <c:pt idx="38">
                  <c:v>1.1360677083333335</c:v>
                </c:pt>
                <c:pt idx="39">
                  <c:v>0.77083333333333337</c:v>
                </c:pt>
                <c:pt idx="40">
                  <c:v>0.72916666666666674</c:v>
                </c:pt>
                <c:pt idx="41">
                  <c:v>1.1106770833333333</c:v>
                </c:pt>
                <c:pt idx="42">
                  <c:v>0.75520833333333337</c:v>
                </c:pt>
                <c:pt idx="43">
                  <c:v>0.7890625</c:v>
                </c:pt>
                <c:pt idx="44">
                  <c:v>0.88802083333333337</c:v>
                </c:pt>
                <c:pt idx="45">
                  <c:v>0.84114583333333326</c:v>
                </c:pt>
                <c:pt idx="46">
                  <c:v>1.2048748353096179</c:v>
                </c:pt>
                <c:pt idx="47">
                  <c:v>0.83333333333333326</c:v>
                </c:pt>
                <c:pt idx="48">
                  <c:v>0.74967061923583656</c:v>
                </c:pt>
                <c:pt idx="49">
                  <c:v>0.8945981554677207</c:v>
                </c:pt>
                <c:pt idx="50">
                  <c:v>0.64097496706192347</c:v>
                </c:pt>
                <c:pt idx="51">
                  <c:v>0.67061923583662708</c:v>
                </c:pt>
                <c:pt idx="52">
                  <c:v>0.99407114624505921</c:v>
                </c:pt>
                <c:pt idx="53">
                  <c:v>1.0195567144719686</c:v>
                </c:pt>
                <c:pt idx="54">
                  <c:v>0.81355932203389825</c:v>
                </c:pt>
                <c:pt idx="55">
                  <c:v>0.9132985658409386</c:v>
                </c:pt>
                <c:pt idx="56">
                  <c:v>0.66166883963494127</c:v>
                </c:pt>
                <c:pt idx="57">
                  <c:v>0.79595827900912641</c:v>
                </c:pt>
                <c:pt idx="58">
                  <c:v>0.49543676662320729</c:v>
                </c:pt>
                <c:pt idx="59">
                  <c:v>0.80117340286831817</c:v>
                </c:pt>
                <c:pt idx="60">
                  <c:v>0.72555410691003908</c:v>
                </c:pt>
                <c:pt idx="61">
                  <c:v>1.1095176010430245</c:v>
                </c:pt>
                <c:pt idx="62">
                  <c:v>0.86831812255541063</c:v>
                </c:pt>
                <c:pt idx="63">
                  <c:v>0.64341590612777055</c:v>
                </c:pt>
                <c:pt idx="64">
                  <c:v>0.97522816166883952</c:v>
                </c:pt>
                <c:pt idx="65">
                  <c:v>0.56975228161668845</c:v>
                </c:pt>
                <c:pt idx="66">
                  <c:v>0.94132985658409385</c:v>
                </c:pt>
                <c:pt idx="67">
                  <c:v>0.90612777053455018</c:v>
                </c:pt>
                <c:pt idx="68">
                  <c:v>1.5606258148631029</c:v>
                </c:pt>
                <c:pt idx="69">
                  <c:v>0.67666232073011734</c:v>
                </c:pt>
                <c:pt idx="70">
                  <c:v>0.5202086049543676</c:v>
                </c:pt>
                <c:pt idx="71">
                  <c:v>0.70338983050847459</c:v>
                </c:pt>
                <c:pt idx="72">
                  <c:v>0.81290743155149936</c:v>
                </c:pt>
                <c:pt idx="73">
                  <c:v>0.76580645161290328</c:v>
                </c:pt>
                <c:pt idx="74">
                  <c:v>1.1522580645161289</c:v>
                </c:pt>
                <c:pt idx="75">
                  <c:v>0.73870967741935489</c:v>
                </c:pt>
                <c:pt idx="76">
                  <c:v>0.83419354838709681</c:v>
                </c:pt>
                <c:pt idx="77">
                  <c:v>0.7709677419354839</c:v>
                </c:pt>
                <c:pt idx="78">
                  <c:v>0.60516129032258059</c:v>
                </c:pt>
                <c:pt idx="79">
                  <c:v>0.74967741935483878</c:v>
                </c:pt>
                <c:pt idx="80">
                  <c:v>1.2048655569782329</c:v>
                </c:pt>
                <c:pt idx="81">
                  <c:v>0.92637644046094747</c:v>
                </c:pt>
                <c:pt idx="82">
                  <c:v>1.176056338028169</c:v>
                </c:pt>
                <c:pt idx="83">
                  <c:v>0.78553137003841234</c:v>
                </c:pt>
                <c:pt idx="84">
                  <c:v>0.69334186939820741</c:v>
                </c:pt>
                <c:pt idx="85">
                  <c:v>0.80729833546734953</c:v>
                </c:pt>
                <c:pt idx="86">
                  <c:v>0.67541613316261206</c:v>
                </c:pt>
                <c:pt idx="87">
                  <c:v>0.94987309644670048</c:v>
                </c:pt>
                <c:pt idx="88">
                  <c:v>0.72017766497461932</c:v>
                </c:pt>
                <c:pt idx="89">
                  <c:v>1.2868020304568528</c:v>
                </c:pt>
                <c:pt idx="90">
                  <c:v>0.57296954314720816</c:v>
                </c:pt>
                <c:pt idx="91">
                  <c:v>0.80520304568527923</c:v>
                </c:pt>
                <c:pt idx="92">
                  <c:v>0.36802030456852791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'Results'!$N$3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'Results'!$M$4:$M$96</c15:sqref>
                        </c15:formulaRef>
                      </c:ext>
                    </c:extLst>
                    <c:numCache>
                      <c:formatCode>m/d/yyyy</c:formatCode>
                      <c:ptCount val="93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'Results'!$N$4:$N$96</c15:sqref>
                        </c15:formulaRef>
                      </c:ext>
                    </c:extLst>
                    <c:numCache>
                      <c:formatCode>0%</c:formatCode>
                      <c:ptCount val="93"/>
                      <c:pt idx="0">
                        <c:v>0.68611111111111112</c:v>
                      </c:pt>
                      <c:pt idx="1">
                        <c:v>1.3554868624420402</c:v>
                      </c:pt>
                      <c:pt idx="2">
                        <c:v>1.1638655462184873</c:v>
                      </c:pt>
                      <c:pt idx="3">
                        <c:v>0.6386554621848739</c:v>
                      </c:pt>
                      <c:pt idx="4">
                        <c:v>1.2921174652241112</c:v>
                      </c:pt>
                      <c:pt idx="5">
                        <c:v>1.2184873949579831</c:v>
                      </c:pt>
                      <c:pt idx="6">
                        <c:v>0.96290571870170005</c:v>
                      </c:pt>
                      <c:pt idx="7">
                        <c:v>1.0294117647058822</c:v>
                      </c:pt>
                      <c:pt idx="8">
                        <c:v>1.3199381761978362</c:v>
                      </c:pt>
                      <c:pt idx="9">
                        <c:v>1.0742296918767507</c:v>
                      </c:pt>
                      <c:pt idx="10">
                        <c:v>1.2563025210084033</c:v>
                      </c:pt>
                      <c:pt idx="11">
                        <c:v>1.8562596599690879</c:v>
                      </c:pt>
                      <c:pt idx="12">
                        <c:v>1.0222222222222221</c:v>
                      </c:pt>
                      <c:pt idx="13">
                        <c:v>0.76805555555555549</c:v>
                      </c:pt>
                      <c:pt idx="14">
                        <c:v>0.99305555555555558</c:v>
                      </c:pt>
                      <c:pt idx="15">
                        <c:v>1.0902777777777777</c:v>
                      </c:pt>
                      <c:pt idx="16">
                        <c:v>0.69922480620155036</c:v>
                      </c:pt>
                      <c:pt idx="17">
                        <c:v>1.0655509065550908</c:v>
                      </c:pt>
                      <c:pt idx="18">
                        <c:v>1.4783821478382146</c:v>
                      </c:pt>
                      <c:pt idx="19">
                        <c:v>1.3836671802773497</c:v>
                      </c:pt>
                      <c:pt idx="20">
                        <c:v>1.1199442119944212</c:v>
                      </c:pt>
                      <c:pt idx="21">
                        <c:v>0.99383667180277346</c:v>
                      </c:pt>
                      <c:pt idx="22">
                        <c:v>1.4365411436541142</c:v>
                      </c:pt>
                      <c:pt idx="23">
                        <c:v>1.1833590138674883</c:v>
                      </c:pt>
                      <c:pt idx="24">
                        <c:v>1.6522948539638385</c:v>
                      </c:pt>
                      <c:pt idx="25">
                        <c:v>1.4242002781641168</c:v>
                      </c:pt>
                      <c:pt idx="26">
                        <c:v>1.5391705069124426</c:v>
                      </c:pt>
                      <c:pt idx="27">
                        <c:v>1.6063977746870652</c:v>
                      </c:pt>
                      <c:pt idx="28">
                        <c:v>1.0639777468706535</c:v>
                      </c:pt>
                      <c:pt idx="29">
                        <c:v>1.6089385474860336</c:v>
                      </c:pt>
                      <c:pt idx="30">
                        <c:v>1.7314814814814816</c:v>
                      </c:pt>
                      <c:pt idx="31">
                        <c:v>1.1354748603351956</c:v>
                      </c:pt>
                      <c:pt idx="32">
                        <c:v>1.3070987654320989</c:v>
                      </c:pt>
                      <c:pt idx="33">
                        <c:v>0.47067039106145259</c:v>
                      </c:pt>
                      <c:pt idx="34">
                        <c:v>1.367283950617284</c:v>
                      </c:pt>
                      <c:pt idx="35">
                        <c:v>1.2960893854748603</c:v>
                      </c:pt>
                      <c:pt idx="36">
                        <c:v>1.5935754189944134</c:v>
                      </c:pt>
                      <c:pt idx="37">
                        <c:v>1.5354938271604939</c:v>
                      </c:pt>
                      <c:pt idx="38">
                        <c:v>1.473926380368098</c:v>
                      </c:pt>
                      <c:pt idx="39">
                        <c:v>0.80027739251040231</c:v>
                      </c:pt>
                      <c:pt idx="40">
                        <c:v>1.3675450762829404</c:v>
                      </c:pt>
                      <c:pt idx="41">
                        <c:v>2.3819018404907975</c:v>
                      </c:pt>
                      <c:pt idx="42">
                        <c:v>1.9694868238557561</c:v>
                      </c:pt>
                      <c:pt idx="43">
                        <c:v>1.4993065187239945</c:v>
                      </c:pt>
                      <c:pt idx="44">
                        <c:v>2.0475460122699385</c:v>
                      </c:pt>
                      <c:pt idx="45">
                        <c:v>1.3855755894590849</c:v>
                      </c:pt>
                      <c:pt idx="46">
                        <c:v>0.94607087827426795</c:v>
                      </c:pt>
                      <c:pt idx="47">
                        <c:v>1.5807799442896937</c:v>
                      </c:pt>
                      <c:pt idx="48">
                        <c:v>1.1824512534818943</c:v>
                      </c:pt>
                      <c:pt idx="49">
                        <c:v>1.4114021571648687</c:v>
                      </c:pt>
                      <c:pt idx="50">
                        <c:v>0.6740947075208914</c:v>
                      </c:pt>
                      <c:pt idx="51">
                        <c:v>0.87465181058495822</c:v>
                      </c:pt>
                      <c:pt idx="52">
                        <c:v>0.66563944530046226</c:v>
                      </c:pt>
                      <c:pt idx="53">
                        <c:v>0.97916666666666663</c:v>
                      </c:pt>
                      <c:pt idx="54">
                        <c:v>1.4958333333333333</c:v>
                      </c:pt>
                      <c:pt idx="55">
                        <c:v>1.1861111111111111</c:v>
                      </c:pt>
                      <c:pt idx="56">
                        <c:v>1.2388888888888889</c:v>
                      </c:pt>
                      <c:pt idx="57">
                        <c:v>1.4509202453987728</c:v>
                      </c:pt>
                      <c:pt idx="58">
                        <c:v>1.3333333333333333</c:v>
                      </c:pt>
                      <c:pt idx="59">
                        <c:v>1.0460122699386503</c:v>
                      </c:pt>
                      <c:pt idx="60">
                        <c:v>0.92499999999999993</c:v>
                      </c:pt>
                      <c:pt idx="61">
                        <c:v>1.9631901840490797</c:v>
                      </c:pt>
                      <c:pt idx="62">
                        <c:v>1.6888888888888889</c:v>
                      </c:pt>
                      <c:pt idx="63">
                        <c:v>1.1152777777777778</c:v>
                      </c:pt>
                      <c:pt idx="64">
                        <c:v>1.3220858895705521</c:v>
                      </c:pt>
                      <c:pt idx="65">
                        <c:v>1.2541666666666667</c:v>
                      </c:pt>
                      <c:pt idx="66">
                        <c:v>2.1736111111111112</c:v>
                      </c:pt>
                      <c:pt idx="67">
                        <c:v>1.6012269938650308</c:v>
                      </c:pt>
                      <c:pt idx="68">
                        <c:v>1.223611111111111</c:v>
                      </c:pt>
                      <c:pt idx="69">
                        <c:v>1.0720858895705523</c:v>
                      </c:pt>
                      <c:pt idx="70">
                        <c:v>0.96944444444444444</c:v>
                      </c:pt>
                      <c:pt idx="71">
                        <c:v>2.0972222222222223</c:v>
                      </c:pt>
                      <c:pt idx="72">
                        <c:v>1.2269938650306749</c:v>
                      </c:pt>
                      <c:pt idx="73">
                        <c:v>1.3305670816044262</c:v>
                      </c:pt>
                      <c:pt idx="74">
                        <c:v>1.4220183486238531</c:v>
                      </c:pt>
                      <c:pt idx="75">
                        <c:v>1.6127247579529738</c:v>
                      </c:pt>
                      <c:pt idx="76">
                        <c:v>0.58103975535168195</c:v>
                      </c:pt>
                      <c:pt idx="77">
                        <c:v>1.3278008298755186</c:v>
                      </c:pt>
                      <c:pt idx="78">
                        <c:v>1.7874617737003058</c:v>
                      </c:pt>
                      <c:pt idx="79">
                        <c:v>1.7413554633471648</c:v>
                      </c:pt>
                      <c:pt idx="80">
                        <c:v>1.3312977099236643</c:v>
                      </c:pt>
                      <c:pt idx="81">
                        <c:v>1.3103448275862069</c:v>
                      </c:pt>
                      <c:pt idx="82">
                        <c:v>1.9816793893129774</c:v>
                      </c:pt>
                      <c:pt idx="83">
                        <c:v>1.6041379310344828</c:v>
                      </c:pt>
                      <c:pt idx="84">
                        <c:v>1.4579310344827587</c:v>
                      </c:pt>
                      <c:pt idx="85">
                        <c:v>1.4473282442748092</c:v>
                      </c:pt>
                      <c:pt idx="86">
                        <c:v>0.61379310344827587</c:v>
                      </c:pt>
                      <c:pt idx="87">
                        <c:v>1.7275494672754945</c:v>
                      </c:pt>
                      <c:pt idx="88">
                        <c:v>0.91609353507565328</c:v>
                      </c:pt>
                      <c:pt idx="89">
                        <c:v>1.8873668188736681</c:v>
                      </c:pt>
                      <c:pt idx="90">
                        <c:v>0.62448418156808794</c:v>
                      </c:pt>
                      <c:pt idx="91">
                        <c:v>1.4030261348005502</c:v>
                      </c:pt>
                      <c:pt idx="92">
                        <c:v>0.70839064649243466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69-4824-94B0-9C53FE78920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'Results'!$O$3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rgbClr val="3BFF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'Results'!$M$4:$M$96</c15:sqref>
                        </c15:formulaRef>
                      </c:ext>
                    </c:extLst>
                    <c:numCache>
                      <c:formatCode>m/d/yyyy</c:formatCode>
                      <c:ptCount val="93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'Results'!$O$4:$O$96</c15:sqref>
                        </c15:formulaRef>
                      </c:ext>
                    </c:extLst>
                    <c:numCache>
                      <c:formatCode>0%</c:formatCode>
                      <c:ptCount val="93"/>
                      <c:pt idx="0">
                        <c:v>0.48747152619589984</c:v>
                      </c:pt>
                      <c:pt idx="1">
                        <c:v>0.58918328325594094</c:v>
                      </c:pt>
                      <c:pt idx="2">
                        <c:v>0.67716236722306522</c:v>
                      </c:pt>
                      <c:pt idx="3">
                        <c:v>0.9241274658573595</c:v>
                      </c:pt>
                      <c:pt idx="4">
                        <c:v>0.51980333242283527</c:v>
                      </c:pt>
                      <c:pt idx="5">
                        <c:v>0.39643399089529585</c:v>
                      </c:pt>
                      <c:pt idx="6">
                        <c:v>0.70117454247473365</c:v>
                      </c:pt>
                      <c:pt idx="7">
                        <c:v>0.85698027314112291</c:v>
                      </c:pt>
                      <c:pt idx="8">
                        <c:v>0.78093417099153228</c:v>
                      </c:pt>
                      <c:pt idx="9">
                        <c:v>0.9499241274658573</c:v>
                      </c:pt>
                      <c:pt idx="10">
                        <c:v>0.72003034901365703</c:v>
                      </c:pt>
                      <c:pt idx="11">
                        <c:v>0.72657743785850859</c:v>
                      </c:pt>
                      <c:pt idx="12">
                        <c:v>0.74335611237661359</c:v>
                      </c:pt>
                      <c:pt idx="13">
                        <c:v>0.26006074411541386</c:v>
                      </c:pt>
                      <c:pt idx="14">
                        <c:v>0.75056947608200453</c:v>
                      </c:pt>
                      <c:pt idx="15">
                        <c:v>1.1059225512528474</c:v>
                      </c:pt>
                      <c:pt idx="16">
                        <c:v>0.43239552034963125</c:v>
                      </c:pt>
                      <c:pt idx="17">
                        <c:v>0.48405466970387245</c:v>
                      </c:pt>
                      <c:pt idx="18">
                        <c:v>1.1666666666666667</c:v>
                      </c:pt>
                      <c:pt idx="19">
                        <c:v>0.81731294374658658</c:v>
                      </c:pt>
                      <c:pt idx="20">
                        <c:v>0.78321943811693251</c:v>
                      </c:pt>
                      <c:pt idx="21">
                        <c:v>0.56908793009284542</c:v>
                      </c:pt>
                      <c:pt idx="22">
                        <c:v>1.0003796507213365</c:v>
                      </c:pt>
                      <c:pt idx="23">
                        <c:v>0.57509557618787543</c:v>
                      </c:pt>
                      <c:pt idx="24">
                        <c:v>1.2880455407969638</c:v>
                      </c:pt>
                      <c:pt idx="25">
                        <c:v>0.88425047438330173</c:v>
                      </c:pt>
                      <c:pt idx="26">
                        <c:v>1.0799890799890801</c:v>
                      </c:pt>
                      <c:pt idx="27">
                        <c:v>0.72182163187855786</c:v>
                      </c:pt>
                      <c:pt idx="28">
                        <c:v>0.81973434535104361</c:v>
                      </c:pt>
                      <c:pt idx="29">
                        <c:v>0.8</c:v>
                      </c:pt>
                      <c:pt idx="30">
                        <c:v>0.61004915346805033</c:v>
                      </c:pt>
                      <c:pt idx="31">
                        <c:v>0.74003795066413658</c:v>
                      </c:pt>
                      <c:pt idx="32">
                        <c:v>0.5062807209175314</c:v>
                      </c:pt>
                      <c:pt idx="33">
                        <c:v>0.85578747628083496</c:v>
                      </c:pt>
                      <c:pt idx="34">
                        <c:v>0.91835062807209178</c:v>
                      </c:pt>
                      <c:pt idx="35">
                        <c:v>0.8102466793168881</c:v>
                      </c:pt>
                      <c:pt idx="36">
                        <c:v>0.60796963946869065</c:v>
                      </c:pt>
                      <c:pt idx="37">
                        <c:v>0.54860731840524302</c:v>
                      </c:pt>
                      <c:pt idx="38">
                        <c:v>0.85917030567685593</c:v>
                      </c:pt>
                      <c:pt idx="39">
                        <c:v>0.63705391040242987</c:v>
                      </c:pt>
                      <c:pt idx="40">
                        <c:v>0.97114654517843602</c:v>
                      </c:pt>
                      <c:pt idx="41">
                        <c:v>0.65174672489082974</c:v>
                      </c:pt>
                      <c:pt idx="42">
                        <c:v>0.59984813971146556</c:v>
                      </c:pt>
                      <c:pt idx="43">
                        <c:v>0.54669703872437359</c:v>
                      </c:pt>
                      <c:pt idx="44">
                        <c:v>0.45633187772925765</c:v>
                      </c:pt>
                      <c:pt idx="45">
                        <c:v>0.57289293849658318</c:v>
                      </c:pt>
                      <c:pt idx="46">
                        <c:v>0.37609170305676859</c:v>
                      </c:pt>
                      <c:pt idx="47">
                        <c:v>0.82194381169324227</c:v>
                      </c:pt>
                      <c:pt idx="48">
                        <c:v>1.1476841305998482</c:v>
                      </c:pt>
                      <c:pt idx="49">
                        <c:v>0.59470524017467252</c:v>
                      </c:pt>
                      <c:pt idx="50">
                        <c:v>0.56188306757782847</c:v>
                      </c:pt>
                      <c:pt idx="51">
                        <c:v>0.55087319665907364</c:v>
                      </c:pt>
                      <c:pt idx="52">
                        <c:v>0.46506550218340614</c:v>
                      </c:pt>
                      <c:pt idx="53">
                        <c:v>0.45313092979127134</c:v>
                      </c:pt>
                      <c:pt idx="54">
                        <c:v>0.58216318785578747</c:v>
                      </c:pt>
                      <c:pt idx="55">
                        <c:v>0.77191650853889948</c:v>
                      </c:pt>
                      <c:pt idx="56">
                        <c:v>0.83795066413662245</c:v>
                      </c:pt>
                      <c:pt idx="57">
                        <c:v>0.90963690963690957</c:v>
                      </c:pt>
                      <c:pt idx="58">
                        <c:v>1.0113851992409868</c:v>
                      </c:pt>
                      <c:pt idx="59">
                        <c:v>0.57985257985257987</c:v>
                      </c:pt>
                      <c:pt idx="60">
                        <c:v>0.61328273244781784</c:v>
                      </c:pt>
                      <c:pt idx="61">
                        <c:v>0.80507780507780502</c:v>
                      </c:pt>
                      <c:pt idx="62">
                        <c:v>0.7844402277039848</c:v>
                      </c:pt>
                      <c:pt idx="63">
                        <c:v>1.1650853889943074</c:v>
                      </c:pt>
                      <c:pt idx="64">
                        <c:v>0.57220857220857213</c:v>
                      </c:pt>
                      <c:pt idx="65">
                        <c:v>0.94383301707779876</c:v>
                      </c:pt>
                      <c:pt idx="66">
                        <c:v>0.9943074003795066</c:v>
                      </c:pt>
                      <c:pt idx="67">
                        <c:v>0.80616980616980616</c:v>
                      </c:pt>
                      <c:pt idx="68">
                        <c:v>0.62239089184060725</c:v>
                      </c:pt>
                      <c:pt idx="69">
                        <c:v>0.44444444444444448</c:v>
                      </c:pt>
                      <c:pt idx="70">
                        <c:v>1.0094876660341556</c:v>
                      </c:pt>
                      <c:pt idx="71">
                        <c:v>1.0094876660341556</c:v>
                      </c:pt>
                      <c:pt idx="72">
                        <c:v>0.55883155883155877</c:v>
                      </c:pt>
                      <c:pt idx="73">
                        <c:v>0.8675018982536068</c:v>
                      </c:pt>
                      <c:pt idx="74">
                        <c:v>0.57259825327510927</c:v>
                      </c:pt>
                      <c:pt idx="75">
                        <c:v>0.99468488990129089</c:v>
                      </c:pt>
                      <c:pt idx="76">
                        <c:v>0.36108078602620092</c:v>
                      </c:pt>
                      <c:pt idx="77">
                        <c:v>0.85421412300683375</c:v>
                      </c:pt>
                      <c:pt idx="78">
                        <c:v>0.96779475982532759</c:v>
                      </c:pt>
                      <c:pt idx="79">
                        <c:v>1.4149582384206532</c:v>
                      </c:pt>
                      <c:pt idx="80">
                        <c:v>0.35798090040927694</c:v>
                      </c:pt>
                      <c:pt idx="81">
                        <c:v>1.0531712875047474</c:v>
                      </c:pt>
                      <c:pt idx="82">
                        <c:v>0.94652114597544335</c:v>
                      </c:pt>
                      <c:pt idx="83">
                        <c:v>1.3311811621724268</c:v>
                      </c:pt>
                      <c:pt idx="84">
                        <c:v>1.7326243828332699</c:v>
                      </c:pt>
                      <c:pt idx="85">
                        <c:v>0.95879945429740787</c:v>
                      </c:pt>
                      <c:pt idx="86">
                        <c:v>0.86099506266616022</c:v>
                      </c:pt>
                      <c:pt idx="87">
                        <c:v>0.64975450081833053</c:v>
                      </c:pt>
                      <c:pt idx="88">
                        <c:v>0.67527535131029248</c:v>
                      </c:pt>
                      <c:pt idx="89">
                        <c:v>0.83060556464811774</c:v>
                      </c:pt>
                      <c:pt idx="90">
                        <c:v>0.56855298139004928</c:v>
                      </c:pt>
                      <c:pt idx="91">
                        <c:v>1.6946448917584502</c:v>
                      </c:pt>
                      <c:pt idx="92">
                        <c:v>0.64830991264717042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'Results'!$Q$3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'Results'!$M$4:$M$96</c15:sqref>
                        </c15:formulaRef>
                      </c:ext>
                    </c:extLst>
                    <c:numCache>
                      <c:formatCode>m/d/yyyy</c:formatCode>
                      <c:ptCount val="93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'Results'!$Q$4:$Q$96</c15:sqref>
                        </c15:formulaRef>
                      </c:ext>
                    </c:extLst>
                    <c:numCache>
                      <c:formatCode>0%</c:formatCode>
                      <c:ptCount val="93"/>
                      <c:pt idx="0">
                        <c:v>0.51341658384824784</c:v>
                      </c:pt>
                      <c:pt idx="1">
                        <c:v>0.84098125188993056</c:v>
                      </c:pt>
                      <c:pt idx="2">
                        <c:v>0.89871928907475174</c:v>
                      </c:pt>
                      <c:pt idx="3">
                        <c:v>0.75309287332287855</c:v>
                      </c:pt>
                      <c:pt idx="4">
                        <c:v>0.83595403689144243</c:v>
                      </c:pt>
                      <c:pt idx="5">
                        <c:v>0.87341000174246386</c:v>
                      </c:pt>
                      <c:pt idx="6">
                        <c:v>0.78224221348654377</c:v>
                      </c:pt>
                      <c:pt idx="7">
                        <c:v>0.87780972294824877</c:v>
                      </c:pt>
                      <c:pt idx="8">
                        <c:v>0.9589507106138494</c:v>
                      </c:pt>
                      <c:pt idx="9">
                        <c:v>0.93078062380205606</c:v>
                      </c:pt>
                      <c:pt idx="10">
                        <c:v>0.89671545565429522</c:v>
                      </c:pt>
                      <c:pt idx="11">
                        <c:v>1.0281599637133354</c:v>
                      </c:pt>
                      <c:pt idx="12">
                        <c:v>0.87588085253555836</c:v>
                      </c:pt>
                      <c:pt idx="13">
                        <c:v>0.52436124681163809</c:v>
                      </c:pt>
                      <c:pt idx="14">
                        <c:v>0.77502053521248548</c:v>
                      </c:pt>
                      <c:pt idx="15">
                        <c:v>1.0635510786390558</c:v>
                      </c:pt>
                      <c:pt idx="16">
                        <c:v>0.62040615291354095</c:v>
                      </c:pt>
                      <c:pt idx="17">
                        <c:v>0.69541053362858751</c:v>
                      </c:pt>
                      <c:pt idx="18">
                        <c:v>1.2046372280838871</c:v>
                      </c:pt>
                      <c:pt idx="19">
                        <c:v>0.9948362293166485</c:v>
                      </c:pt>
                      <c:pt idx="20">
                        <c:v>0.80756371846641495</c:v>
                      </c:pt>
                      <c:pt idx="21">
                        <c:v>0.70427047604688853</c:v>
                      </c:pt>
                      <c:pt idx="22">
                        <c:v>1.042507924102297</c:v>
                      </c:pt>
                      <c:pt idx="23">
                        <c:v>0.7687610719535638</c:v>
                      </c:pt>
                      <c:pt idx="24">
                        <c:v>1.3288346742797819</c:v>
                      </c:pt>
                      <c:pt idx="25">
                        <c:v>1.0134094644865472</c:v>
                      </c:pt>
                      <c:pt idx="26">
                        <c:v>1.18408595687129</c:v>
                      </c:pt>
                      <c:pt idx="27">
                        <c:v>0.96647633878363182</c:v>
                      </c:pt>
                      <c:pt idx="28">
                        <c:v>0.91119474002941425</c:v>
                      </c:pt>
                      <c:pt idx="29">
                        <c:v>1.1332001042662263</c:v>
                      </c:pt>
                      <c:pt idx="30">
                        <c:v>1.0013575684440756</c:v>
                      </c:pt>
                      <c:pt idx="31">
                        <c:v>0.91619602050569116</c:v>
                      </c:pt>
                      <c:pt idx="32">
                        <c:v>0.80288860396711659</c:v>
                      </c:pt>
                      <c:pt idx="33">
                        <c:v>0.68872186984099393</c:v>
                      </c:pt>
                      <c:pt idx="34">
                        <c:v>1.0574703974658721</c:v>
                      </c:pt>
                      <c:pt idx="35">
                        <c:v>1.0254583369536883</c:v>
                      </c:pt>
                      <c:pt idx="36">
                        <c:v>1.0435745937961594</c:v>
                      </c:pt>
                      <c:pt idx="37">
                        <c:v>0.83939211101893052</c:v>
                      </c:pt>
                      <c:pt idx="38">
                        <c:v>1.0582345882705864</c:v>
                      </c:pt>
                      <c:pt idx="39">
                        <c:v>0.7182752071823203</c:v>
                      </c:pt>
                      <c:pt idx="40">
                        <c:v>1.0180421270718232</c:v>
                      </c:pt>
                      <c:pt idx="41">
                        <c:v>1.1381805909704514</c:v>
                      </c:pt>
                      <c:pt idx="42">
                        <c:v>1.024689226519337</c:v>
                      </c:pt>
                      <c:pt idx="43">
                        <c:v>0.87780559392265189</c:v>
                      </c:pt>
                      <c:pt idx="44">
                        <c:v>0.90591720413979293</c:v>
                      </c:pt>
                      <c:pt idx="45">
                        <c:v>0.87167645027624308</c:v>
                      </c:pt>
                      <c:pt idx="46">
                        <c:v>0.69083107497741647</c:v>
                      </c:pt>
                      <c:pt idx="47">
                        <c:v>1.0375845326859718</c:v>
                      </c:pt>
                      <c:pt idx="48">
                        <c:v>1.0527570660655452</c:v>
                      </c:pt>
                      <c:pt idx="49">
                        <c:v>0.84281842818428176</c:v>
                      </c:pt>
                      <c:pt idx="50">
                        <c:v>0.61418415120513259</c:v>
                      </c:pt>
                      <c:pt idx="51">
                        <c:v>0.67314028090861788</c:v>
                      </c:pt>
                      <c:pt idx="52">
                        <c:v>0.63008130081300806</c:v>
                      </c:pt>
                      <c:pt idx="53">
                        <c:v>0.75046426257827681</c:v>
                      </c:pt>
                      <c:pt idx="54">
                        <c:v>0.89920103649319794</c:v>
                      </c:pt>
                      <c:pt idx="55">
                        <c:v>0.92532930252645218</c:v>
                      </c:pt>
                      <c:pt idx="56">
                        <c:v>0.90347657093500322</c:v>
                      </c:pt>
                      <c:pt idx="57">
                        <c:v>1.0026636653535921</c:v>
                      </c:pt>
                      <c:pt idx="58">
                        <c:v>0.96480241848412873</c:v>
                      </c:pt>
                      <c:pt idx="59">
                        <c:v>0.73344588257362597</c:v>
                      </c:pt>
                      <c:pt idx="60">
                        <c:v>0.73029583243359963</c:v>
                      </c:pt>
                      <c:pt idx="61">
                        <c:v>1.130144438191709</c:v>
                      </c:pt>
                      <c:pt idx="62">
                        <c:v>1.0598142949686893</c:v>
                      </c:pt>
                      <c:pt idx="63">
                        <c:v>1.0129561649751673</c:v>
                      </c:pt>
                      <c:pt idx="64">
                        <c:v>0.83008816357156257</c:v>
                      </c:pt>
                      <c:pt idx="65">
                        <c:v>0.93159144893111634</c:v>
                      </c:pt>
                      <c:pt idx="66">
                        <c:v>1.3103433383718419</c:v>
                      </c:pt>
                      <c:pt idx="67">
                        <c:v>1.0042393547176891</c:v>
                      </c:pt>
                      <c:pt idx="68">
                        <c:v>1.039300367091341</c:v>
                      </c:pt>
                      <c:pt idx="69">
                        <c:v>0.6360907897205027</c:v>
                      </c:pt>
                      <c:pt idx="70">
                        <c:v>0.86866767436838699</c:v>
                      </c:pt>
                      <c:pt idx="71">
                        <c:v>1.2328222846037573</c:v>
                      </c:pt>
                      <c:pt idx="72">
                        <c:v>0.76443444006752947</c:v>
                      </c:pt>
                      <c:pt idx="73">
                        <c:v>0.97001247687475789</c:v>
                      </c:pt>
                      <c:pt idx="74">
                        <c:v>0.89391616497775106</c:v>
                      </c:pt>
                      <c:pt idx="75">
                        <c:v>1.0994277847093747</c:v>
                      </c:pt>
                      <c:pt idx="76">
                        <c:v>0.51916389335527058</c:v>
                      </c:pt>
                      <c:pt idx="77">
                        <c:v>0.9645914899109409</c:v>
                      </c:pt>
                      <c:pt idx="78">
                        <c:v>1.0640915379725535</c:v>
                      </c:pt>
                      <c:pt idx="79">
                        <c:v>1.3288732091382349</c:v>
                      </c:pt>
                      <c:pt idx="80">
                        <c:v>0.76940869240813281</c:v>
                      </c:pt>
                      <c:pt idx="81">
                        <c:v>1.0911821497532719</c:v>
                      </c:pt>
                      <c:pt idx="82">
                        <c:v>1.2276067897780265</c:v>
                      </c:pt>
                      <c:pt idx="83">
                        <c:v>1.2613173138811413</c:v>
                      </c:pt>
                      <c:pt idx="84">
                        <c:v>1.3770864621325896</c:v>
                      </c:pt>
                      <c:pt idx="85">
                        <c:v>1.0308524529005783</c:v>
                      </c:pt>
                      <c:pt idx="86">
                        <c:v>0.74202960738039048</c:v>
                      </c:pt>
                      <c:pt idx="87">
                        <c:v>0.95725446428571426</c:v>
                      </c:pt>
                      <c:pt idx="88">
                        <c:v>0.75474764756201873</c:v>
                      </c:pt>
                      <c:pt idx="89">
                        <c:v>1.1700892857142857</c:v>
                      </c:pt>
                      <c:pt idx="90">
                        <c:v>0.58537211291702307</c:v>
                      </c:pt>
                      <c:pt idx="91">
                        <c:v>1.3731394354148845</c:v>
                      </c:pt>
                      <c:pt idx="92">
                        <c:v>0.58952095808383231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Calories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'Results'!$Q$3</c:f>
              <c:strCache>
                <c:ptCount val="1"/>
                <c:pt idx="0">
                  <c:v>Calories %</c:v>
                </c:pt>
              </c:strCache>
            </c:strRef>
          </c:tx>
          <c:spPr>
            <a:ln w="34925" cap="rnd">
              <a:solidFill>
                <a:srgbClr val="FF32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'Results'!$M$4:$M$96</c:f>
              <c:numCache>
                <c:formatCode>m/d/yyyy</c:formatCode>
                <c:ptCount val="93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</c:numCache>
            </c:numRef>
          </c:cat>
          <c:val>
            <c:numRef>
              <c:f>'Results'!$Q$4:$Q$96</c:f>
              <c:numCache>
                <c:formatCode>0%</c:formatCode>
                <c:ptCount val="93"/>
                <c:pt idx="0">
                  <c:v>0.51341658384824784</c:v>
                </c:pt>
                <c:pt idx="1">
                  <c:v>0.84098125188993056</c:v>
                </c:pt>
                <c:pt idx="2">
                  <c:v>0.89871928907475174</c:v>
                </c:pt>
                <c:pt idx="3">
                  <c:v>0.75309287332287855</c:v>
                </c:pt>
                <c:pt idx="4">
                  <c:v>0.83595403689144243</c:v>
                </c:pt>
                <c:pt idx="5">
                  <c:v>0.87341000174246386</c:v>
                </c:pt>
                <c:pt idx="6">
                  <c:v>0.78224221348654377</c:v>
                </c:pt>
                <c:pt idx="7">
                  <c:v>0.87780972294824877</c:v>
                </c:pt>
                <c:pt idx="8">
                  <c:v>0.9589507106138494</c:v>
                </c:pt>
                <c:pt idx="9">
                  <c:v>0.93078062380205606</c:v>
                </c:pt>
                <c:pt idx="10">
                  <c:v>0.89671545565429522</c:v>
                </c:pt>
                <c:pt idx="11">
                  <c:v>1.0281599637133354</c:v>
                </c:pt>
                <c:pt idx="12">
                  <c:v>0.87588085253555836</c:v>
                </c:pt>
                <c:pt idx="13">
                  <c:v>0.52436124681163809</c:v>
                </c:pt>
                <c:pt idx="14">
                  <c:v>0.77502053521248548</c:v>
                </c:pt>
                <c:pt idx="15">
                  <c:v>1.0635510786390558</c:v>
                </c:pt>
                <c:pt idx="16">
                  <c:v>0.62040615291354095</c:v>
                </c:pt>
                <c:pt idx="17">
                  <c:v>0.69541053362858751</c:v>
                </c:pt>
                <c:pt idx="18">
                  <c:v>1.2046372280838871</c:v>
                </c:pt>
                <c:pt idx="19">
                  <c:v>0.9948362293166485</c:v>
                </c:pt>
                <c:pt idx="20">
                  <c:v>0.80756371846641495</c:v>
                </c:pt>
                <c:pt idx="21">
                  <c:v>0.70427047604688853</c:v>
                </c:pt>
                <c:pt idx="22">
                  <c:v>1.042507924102297</c:v>
                </c:pt>
                <c:pt idx="23">
                  <c:v>0.7687610719535638</c:v>
                </c:pt>
                <c:pt idx="24">
                  <c:v>1.3288346742797819</c:v>
                </c:pt>
                <c:pt idx="25">
                  <c:v>1.0134094644865472</c:v>
                </c:pt>
                <c:pt idx="26">
                  <c:v>1.18408595687129</c:v>
                </c:pt>
                <c:pt idx="27">
                  <c:v>0.96647633878363182</c:v>
                </c:pt>
                <c:pt idx="28">
                  <c:v>0.91119474002941425</c:v>
                </c:pt>
                <c:pt idx="29">
                  <c:v>1.1332001042662263</c:v>
                </c:pt>
                <c:pt idx="30">
                  <c:v>1.0013575684440756</c:v>
                </c:pt>
                <c:pt idx="31">
                  <c:v>0.91619602050569116</c:v>
                </c:pt>
                <c:pt idx="32">
                  <c:v>0.80288860396711659</c:v>
                </c:pt>
                <c:pt idx="33">
                  <c:v>0.68872186984099393</c:v>
                </c:pt>
                <c:pt idx="34">
                  <c:v>1.0574703974658721</c:v>
                </c:pt>
                <c:pt idx="35">
                  <c:v>1.0254583369536883</c:v>
                </c:pt>
                <c:pt idx="36">
                  <c:v>1.0435745937961594</c:v>
                </c:pt>
                <c:pt idx="37">
                  <c:v>0.83939211101893052</c:v>
                </c:pt>
                <c:pt idx="38">
                  <c:v>1.0582345882705864</c:v>
                </c:pt>
                <c:pt idx="39">
                  <c:v>0.7182752071823203</c:v>
                </c:pt>
                <c:pt idx="40">
                  <c:v>1.0180421270718232</c:v>
                </c:pt>
                <c:pt idx="41">
                  <c:v>1.1381805909704514</c:v>
                </c:pt>
                <c:pt idx="42">
                  <c:v>1.024689226519337</c:v>
                </c:pt>
                <c:pt idx="43">
                  <c:v>0.87780559392265189</c:v>
                </c:pt>
                <c:pt idx="44">
                  <c:v>0.90591720413979293</c:v>
                </c:pt>
                <c:pt idx="45">
                  <c:v>0.87167645027624308</c:v>
                </c:pt>
                <c:pt idx="46">
                  <c:v>0.69083107497741647</c:v>
                </c:pt>
                <c:pt idx="47">
                  <c:v>1.0375845326859718</c:v>
                </c:pt>
                <c:pt idx="48">
                  <c:v>1.0527570660655452</c:v>
                </c:pt>
                <c:pt idx="49">
                  <c:v>0.84281842818428176</c:v>
                </c:pt>
                <c:pt idx="50">
                  <c:v>0.61418415120513259</c:v>
                </c:pt>
                <c:pt idx="51">
                  <c:v>0.67314028090861788</c:v>
                </c:pt>
                <c:pt idx="52">
                  <c:v>0.63008130081300806</c:v>
                </c:pt>
                <c:pt idx="53">
                  <c:v>0.75046426257827681</c:v>
                </c:pt>
                <c:pt idx="54">
                  <c:v>0.89920103649319794</c:v>
                </c:pt>
                <c:pt idx="55">
                  <c:v>0.92532930252645218</c:v>
                </c:pt>
                <c:pt idx="56">
                  <c:v>0.90347657093500322</c:v>
                </c:pt>
                <c:pt idx="57">
                  <c:v>1.0026636653535921</c:v>
                </c:pt>
                <c:pt idx="58">
                  <c:v>0.96480241848412873</c:v>
                </c:pt>
                <c:pt idx="59">
                  <c:v>0.73344588257362597</c:v>
                </c:pt>
                <c:pt idx="60">
                  <c:v>0.73029583243359963</c:v>
                </c:pt>
                <c:pt idx="61">
                  <c:v>1.130144438191709</c:v>
                </c:pt>
                <c:pt idx="62">
                  <c:v>1.0598142949686893</c:v>
                </c:pt>
                <c:pt idx="63">
                  <c:v>1.0129561649751673</c:v>
                </c:pt>
                <c:pt idx="64">
                  <c:v>0.83008816357156257</c:v>
                </c:pt>
                <c:pt idx="65">
                  <c:v>0.93159144893111634</c:v>
                </c:pt>
                <c:pt idx="66">
                  <c:v>1.3103433383718419</c:v>
                </c:pt>
                <c:pt idx="67">
                  <c:v>1.0042393547176891</c:v>
                </c:pt>
                <c:pt idx="68">
                  <c:v>1.039300367091341</c:v>
                </c:pt>
                <c:pt idx="69">
                  <c:v>0.6360907897205027</c:v>
                </c:pt>
                <c:pt idx="70">
                  <c:v>0.86866767436838699</c:v>
                </c:pt>
                <c:pt idx="71">
                  <c:v>1.2328222846037573</c:v>
                </c:pt>
                <c:pt idx="72">
                  <c:v>0.76443444006752947</c:v>
                </c:pt>
                <c:pt idx="73">
                  <c:v>0.97001247687475789</c:v>
                </c:pt>
                <c:pt idx="74">
                  <c:v>0.89391616497775106</c:v>
                </c:pt>
                <c:pt idx="75">
                  <c:v>1.0994277847093747</c:v>
                </c:pt>
                <c:pt idx="76">
                  <c:v>0.51916389335527058</c:v>
                </c:pt>
                <c:pt idx="77">
                  <c:v>0.9645914899109409</c:v>
                </c:pt>
                <c:pt idx="78">
                  <c:v>1.0640915379725535</c:v>
                </c:pt>
                <c:pt idx="79">
                  <c:v>1.3288732091382349</c:v>
                </c:pt>
                <c:pt idx="80">
                  <c:v>0.76940869240813281</c:v>
                </c:pt>
                <c:pt idx="81">
                  <c:v>1.0911821497532719</c:v>
                </c:pt>
                <c:pt idx="82">
                  <c:v>1.2276067897780265</c:v>
                </c:pt>
                <c:pt idx="83">
                  <c:v>1.2613173138811413</c:v>
                </c:pt>
                <c:pt idx="84">
                  <c:v>1.3770864621325896</c:v>
                </c:pt>
                <c:pt idx="85">
                  <c:v>1.0308524529005783</c:v>
                </c:pt>
                <c:pt idx="86">
                  <c:v>0.74202960738039048</c:v>
                </c:pt>
                <c:pt idx="87">
                  <c:v>0.95725446428571426</c:v>
                </c:pt>
                <c:pt idx="88">
                  <c:v>0.75474764756201873</c:v>
                </c:pt>
                <c:pt idx="89">
                  <c:v>1.1700892857142857</c:v>
                </c:pt>
                <c:pt idx="90">
                  <c:v>0.58537211291702307</c:v>
                </c:pt>
                <c:pt idx="91">
                  <c:v>1.3731394354148845</c:v>
                </c:pt>
                <c:pt idx="92">
                  <c:v>0.58952095808383231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'Results'!$N$3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'Results'!$M$4:$M$96</c15:sqref>
                        </c15:formulaRef>
                      </c:ext>
                    </c:extLst>
                    <c:numCache>
                      <c:formatCode>m/d/yyyy</c:formatCode>
                      <c:ptCount val="93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'Results'!$N$4:$N$96</c15:sqref>
                        </c15:formulaRef>
                      </c:ext>
                    </c:extLst>
                    <c:numCache>
                      <c:formatCode>0%</c:formatCode>
                      <c:ptCount val="93"/>
                      <c:pt idx="0">
                        <c:v>0.68611111111111112</c:v>
                      </c:pt>
                      <c:pt idx="1">
                        <c:v>1.3554868624420402</c:v>
                      </c:pt>
                      <c:pt idx="2">
                        <c:v>1.1638655462184873</c:v>
                      </c:pt>
                      <c:pt idx="3">
                        <c:v>0.6386554621848739</c:v>
                      </c:pt>
                      <c:pt idx="4">
                        <c:v>1.2921174652241112</c:v>
                      </c:pt>
                      <c:pt idx="5">
                        <c:v>1.2184873949579831</c:v>
                      </c:pt>
                      <c:pt idx="6">
                        <c:v>0.96290571870170005</c:v>
                      </c:pt>
                      <c:pt idx="7">
                        <c:v>1.0294117647058822</c:v>
                      </c:pt>
                      <c:pt idx="8">
                        <c:v>1.3199381761978362</c:v>
                      </c:pt>
                      <c:pt idx="9">
                        <c:v>1.0742296918767507</c:v>
                      </c:pt>
                      <c:pt idx="10">
                        <c:v>1.2563025210084033</c:v>
                      </c:pt>
                      <c:pt idx="11">
                        <c:v>1.8562596599690879</c:v>
                      </c:pt>
                      <c:pt idx="12">
                        <c:v>1.0222222222222221</c:v>
                      </c:pt>
                      <c:pt idx="13">
                        <c:v>0.76805555555555549</c:v>
                      </c:pt>
                      <c:pt idx="14">
                        <c:v>0.99305555555555558</c:v>
                      </c:pt>
                      <c:pt idx="15">
                        <c:v>1.0902777777777777</c:v>
                      </c:pt>
                      <c:pt idx="16">
                        <c:v>0.69922480620155036</c:v>
                      </c:pt>
                      <c:pt idx="17">
                        <c:v>1.0655509065550908</c:v>
                      </c:pt>
                      <c:pt idx="18">
                        <c:v>1.4783821478382146</c:v>
                      </c:pt>
                      <c:pt idx="19">
                        <c:v>1.3836671802773497</c:v>
                      </c:pt>
                      <c:pt idx="20">
                        <c:v>1.1199442119944212</c:v>
                      </c:pt>
                      <c:pt idx="21">
                        <c:v>0.99383667180277346</c:v>
                      </c:pt>
                      <c:pt idx="22">
                        <c:v>1.4365411436541142</c:v>
                      </c:pt>
                      <c:pt idx="23">
                        <c:v>1.1833590138674883</c:v>
                      </c:pt>
                      <c:pt idx="24">
                        <c:v>1.6522948539638385</c:v>
                      </c:pt>
                      <c:pt idx="25">
                        <c:v>1.4242002781641168</c:v>
                      </c:pt>
                      <c:pt idx="26">
                        <c:v>1.5391705069124426</c:v>
                      </c:pt>
                      <c:pt idx="27">
                        <c:v>1.6063977746870652</c:v>
                      </c:pt>
                      <c:pt idx="28">
                        <c:v>1.0639777468706535</c:v>
                      </c:pt>
                      <c:pt idx="29">
                        <c:v>1.6089385474860336</c:v>
                      </c:pt>
                      <c:pt idx="30">
                        <c:v>1.7314814814814816</c:v>
                      </c:pt>
                      <c:pt idx="31">
                        <c:v>1.1354748603351956</c:v>
                      </c:pt>
                      <c:pt idx="32">
                        <c:v>1.3070987654320989</c:v>
                      </c:pt>
                      <c:pt idx="33">
                        <c:v>0.47067039106145259</c:v>
                      </c:pt>
                      <c:pt idx="34">
                        <c:v>1.367283950617284</c:v>
                      </c:pt>
                      <c:pt idx="35">
                        <c:v>1.2960893854748603</c:v>
                      </c:pt>
                      <c:pt idx="36">
                        <c:v>1.5935754189944134</c:v>
                      </c:pt>
                      <c:pt idx="37">
                        <c:v>1.5354938271604939</c:v>
                      </c:pt>
                      <c:pt idx="38">
                        <c:v>1.473926380368098</c:v>
                      </c:pt>
                      <c:pt idx="39">
                        <c:v>0.80027739251040231</c:v>
                      </c:pt>
                      <c:pt idx="40">
                        <c:v>1.3675450762829404</c:v>
                      </c:pt>
                      <c:pt idx="41">
                        <c:v>2.3819018404907975</c:v>
                      </c:pt>
                      <c:pt idx="42">
                        <c:v>1.9694868238557561</c:v>
                      </c:pt>
                      <c:pt idx="43">
                        <c:v>1.4993065187239945</c:v>
                      </c:pt>
                      <c:pt idx="44">
                        <c:v>2.0475460122699385</c:v>
                      </c:pt>
                      <c:pt idx="45">
                        <c:v>1.3855755894590849</c:v>
                      </c:pt>
                      <c:pt idx="46">
                        <c:v>0.94607087827426795</c:v>
                      </c:pt>
                      <c:pt idx="47">
                        <c:v>1.5807799442896937</c:v>
                      </c:pt>
                      <c:pt idx="48">
                        <c:v>1.1824512534818943</c:v>
                      </c:pt>
                      <c:pt idx="49">
                        <c:v>1.4114021571648687</c:v>
                      </c:pt>
                      <c:pt idx="50">
                        <c:v>0.6740947075208914</c:v>
                      </c:pt>
                      <c:pt idx="51">
                        <c:v>0.87465181058495822</c:v>
                      </c:pt>
                      <c:pt idx="52">
                        <c:v>0.66563944530046226</c:v>
                      </c:pt>
                      <c:pt idx="53">
                        <c:v>0.97916666666666663</c:v>
                      </c:pt>
                      <c:pt idx="54">
                        <c:v>1.4958333333333333</c:v>
                      </c:pt>
                      <c:pt idx="55">
                        <c:v>1.1861111111111111</c:v>
                      </c:pt>
                      <c:pt idx="56">
                        <c:v>1.2388888888888889</c:v>
                      </c:pt>
                      <c:pt idx="57">
                        <c:v>1.4509202453987728</c:v>
                      </c:pt>
                      <c:pt idx="58">
                        <c:v>1.3333333333333333</c:v>
                      </c:pt>
                      <c:pt idx="59">
                        <c:v>1.0460122699386503</c:v>
                      </c:pt>
                      <c:pt idx="60">
                        <c:v>0.92499999999999993</c:v>
                      </c:pt>
                      <c:pt idx="61">
                        <c:v>1.9631901840490797</c:v>
                      </c:pt>
                      <c:pt idx="62">
                        <c:v>1.6888888888888889</c:v>
                      </c:pt>
                      <c:pt idx="63">
                        <c:v>1.1152777777777778</c:v>
                      </c:pt>
                      <c:pt idx="64">
                        <c:v>1.3220858895705521</c:v>
                      </c:pt>
                      <c:pt idx="65">
                        <c:v>1.2541666666666667</c:v>
                      </c:pt>
                      <c:pt idx="66">
                        <c:v>2.1736111111111112</c:v>
                      </c:pt>
                      <c:pt idx="67">
                        <c:v>1.6012269938650308</c:v>
                      </c:pt>
                      <c:pt idx="68">
                        <c:v>1.223611111111111</c:v>
                      </c:pt>
                      <c:pt idx="69">
                        <c:v>1.0720858895705523</c:v>
                      </c:pt>
                      <c:pt idx="70">
                        <c:v>0.96944444444444444</c:v>
                      </c:pt>
                      <c:pt idx="71">
                        <c:v>2.0972222222222223</c:v>
                      </c:pt>
                      <c:pt idx="72">
                        <c:v>1.2269938650306749</c:v>
                      </c:pt>
                      <c:pt idx="73">
                        <c:v>1.3305670816044262</c:v>
                      </c:pt>
                      <c:pt idx="74">
                        <c:v>1.4220183486238531</c:v>
                      </c:pt>
                      <c:pt idx="75">
                        <c:v>1.6127247579529738</c:v>
                      </c:pt>
                      <c:pt idx="76">
                        <c:v>0.58103975535168195</c:v>
                      </c:pt>
                      <c:pt idx="77">
                        <c:v>1.3278008298755186</c:v>
                      </c:pt>
                      <c:pt idx="78">
                        <c:v>1.7874617737003058</c:v>
                      </c:pt>
                      <c:pt idx="79">
                        <c:v>1.7413554633471648</c:v>
                      </c:pt>
                      <c:pt idx="80">
                        <c:v>1.3312977099236643</c:v>
                      </c:pt>
                      <c:pt idx="81">
                        <c:v>1.3103448275862069</c:v>
                      </c:pt>
                      <c:pt idx="82">
                        <c:v>1.9816793893129774</c:v>
                      </c:pt>
                      <c:pt idx="83">
                        <c:v>1.6041379310344828</c:v>
                      </c:pt>
                      <c:pt idx="84">
                        <c:v>1.4579310344827587</c:v>
                      </c:pt>
                      <c:pt idx="85">
                        <c:v>1.4473282442748092</c:v>
                      </c:pt>
                      <c:pt idx="86">
                        <c:v>0.61379310344827587</c:v>
                      </c:pt>
                      <c:pt idx="87">
                        <c:v>1.7275494672754945</c:v>
                      </c:pt>
                      <c:pt idx="88">
                        <c:v>0.91609353507565328</c:v>
                      </c:pt>
                      <c:pt idx="89">
                        <c:v>1.8873668188736681</c:v>
                      </c:pt>
                      <c:pt idx="90">
                        <c:v>0.62448418156808794</c:v>
                      </c:pt>
                      <c:pt idx="91">
                        <c:v>1.4030261348005502</c:v>
                      </c:pt>
                      <c:pt idx="92">
                        <c:v>0.70839064649243466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69-4824-94B0-9C53FE78920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'Results'!$O$3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rgbClr val="3BFF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'Results'!$M$4:$M$96</c15:sqref>
                        </c15:formulaRef>
                      </c:ext>
                    </c:extLst>
                    <c:numCache>
                      <c:formatCode>m/d/yyyy</c:formatCode>
                      <c:ptCount val="93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'Results'!$O$4:$O$96</c15:sqref>
                        </c15:formulaRef>
                      </c:ext>
                    </c:extLst>
                    <c:numCache>
                      <c:formatCode>0%</c:formatCode>
                      <c:ptCount val="93"/>
                      <c:pt idx="0">
                        <c:v>0.48747152619589984</c:v>
                      </c:pt>
                      <c:pt idx="1">
                        <c:v>0.58918328325594094</c:v>
                      </c:pt>
                      <c:pt idx="2">
                        <c:v>0.67716236722306522</c:v>
                      </c:pt>
                      <c:pt idx="3">
                        <c:v>0.9241274658573595</c:v>
                      </c:pt>
                      <c:pt idx="4">
                        <c:v>0.51980333242283527</c:v>
                      </c:pt>
                      <c:pt idx="5">
                        <c:v>0.39643399089529585</c:v>
                      </c:pt>
                      <c:pt idx="6">
                        <c:v>0.70117454247473365</c:v>
                      </c:pt>
                      <c:pt idx="7">
                        <c:v>0.85698027314112291</c:v>
                      </c:pt>
                      <c:pt idx="8">
                        <c:v>0.78093417099153228</c:v>
                      </c:pt>
                      <c:pt idx="9">
                        <c:v>0.9499241274658573</c:v>
                      </c:pt>
                      <c:pt idx="10">
                        <c:v>0.72003034901365703</c:v>
                      </c:pt>
                      <c:pt idx="11">
                        <c:v>0.72657743785850859</c:v>
                      </c:pt>
                      <c:pt idx="12">
                        <c:v>0.74335611237661359</c:v>
                      </c:pt>
                      <c:pt idx="13">
                        <c:v>0.26006074411541386</c:v>
                      </c:pt>
                      <c:pt idx="14">
                        <c:v>0.75056947608200453</c:v>
                      </c:pt>
                      <c:pt idx="15">
                        <c:v>1.1059225512528474</c:v>
                      </c:pt>
                      <c:pt idx="16">
                        <c:v>0.43239552034963125</c:v>
                      </c:pt>
                      <c:pt idx="17">
                        <c:v>0.48405466970387245</c:v>
                      </c:pt>
                      <c:pt idx="18">
                        <c:v>1.1666666666666667</c:v>
                      </c:pt>
                      <c:pt idx="19">
                        <c:v>0.81731294374658658</c:v>
                      </c:pt>
                      <c:pt idx="20">
                        <c:v>0.78321943811693251</c:v>
                      </c:pt>
                      <c:pt idx="21">
                        <c:v>0.56908793009284542</c:v>
                      </c:pt>
                      <c:pt idx="22">
                        <c:v>1.0003796507213365</c:v>
                      </c:pt>
                      <c:pt idx="23">
                        <c:v>0.57509557618787543</c:v>
                      </c:pt>
                      <c:pt idx="24">
                        <c:v>1.2880455407969638</c:v>
                      </c:pt>
                      <c:pt idx="25">
                        <c:v>0.88425047438330173</c:v>
                      </c:pt>
                      <c:pt idx="26">
                        <c:v>1.0799890799890801</c:v>
                      </c:pt>
                      <c:pt idx="27">
                        <c:v>0.72182163187855786</c:v>
                      </c:pt>
                      <c:pt idx="28">
                        <c:v>0.81973434535104361</c:v>
                      </c:pt>
                      <c:pt idx="29">
                        <c:v>0.8</c:v>
                      </c:pt>
                      <c:pt idx="30">
                        <c:v>0.61004915346805033</c:v>
                      </c:pt>
                      <c:pt idx="31">
                        <c:v>0.74003795066413658</c:v>
                      </c:pt>
                      <c:pt idx="32">
                        <c:v>0.5062807209175314</c:v>
                      </c:pt>
                      <c:pt idx="33">
                        <c:v>0.85578747628083496</c:v>
                      </c:pt>
                      <c:pt idx="34">
                        <c:v>0.91835062807209178</c:v>
                      </c:pt>
                      <c:pt idx="35">
                        <c:v>0.8102466793168881</c:v>
                      </c:pt>
                      <c:pt idx="36">
                        <c:v>0.60796963946869065</c:v>
                      </c:pt>
                      <c:pt idx="37">
                        <c:v>0.54860731840524302</c:v>
                      </c:pt>
                      <c:pt idx="38">
                        <c:v>0.85917030567685593</c:v>
                      </c:pt>
                      <c:pt idx="39">
                        <c:v>0.63705391040242987</c:v>
                      </c:pt>
                      <c:pt idx="40">
                        <c:v>0.97114654517843602</c:v>
                      </c:pt>
                      <c:pt idx="41">
                        <c:v>0.65174672489082974</c:v>
                      </c:pt>
                      <c:pt idx="42">
                        <c:v>0.59984813971146556</c:v>
                      </c:pt>
                      <c:pt idx="43">
                        <c:v>0.54669703872437359</c:v>
                      </c:pt>
                      <c:pt idx="44">
                        <c:v>0.45633187772925765</c:v>
                      </c:pt>
                      <c:pt idx="45">
                        <c:v>0.57289293849658318</c:v>
                      </c:pt>
                      <c:pt idx="46">
                        <c:v>0.37609170305676859</c:v>
                      </c:pt>
                      <c:pt idx="47">
                        <c:v>0.82194381169324227</c:v>
                      </c:pt>
                      <c:pt idx="48">
                        <c:v>1.1476841305998482</c:v>
                      </c:pt>
                      <c:pt idx="49">
                        <c:v>0.59470524017467252</c:v>
                      </c:pt>
                      <c:pt idx="50">
                        <c:v>0.56188306757782847</c:v>
                      </c:pt>
                      <c:pt idx="51">
                        <c:v>0.55087319665907364</c:v>
                      </c:pt>
                      <c:pt idx="52">
                        <c:v>0.46506550218340614</c:v>
                      </c:pt>
                      <c:pt idx="53">
                        <c:v>0.45313092979127134</c:v>
                      </c:pt>
                      <c:pt idx="54">
                        <c:v>0.58216318785578747</c:v>
                      </c:pt>
                      <c:pt idx="55">
                        <c:v>0.77191650853889948</c:v>
                      </c:pt>
                      <c:pt idx="56">
                        <c:v>0.83795066413662245</c:v>
                      </c:pt>
                      <c:pt idx="57">
                        <c:v>0.90963690963690957</c:v>
                      </c:pt>
                      <c:pt idx="58">
                        <c:v>1.0113851992409868</c:v>
                      </c:pt>
                      <c:pt idx="59">
                        <c:v>0.57985257985257987</c:v>
                      </c:pt>
                      <c:pt idx="60">
                        <c:v>0.61328273244781784</c:v>
                      </c:pt>
                      <c:pt idx="61">
                        <c:v>0.80507780507780502</c:v>
                      </c:pt>
                      <c:pt idx="62">
                        <c:v>0.7844402277039848</c:v>
                      </c:pt>
                      <c:pt idx="63">
                        <c:v>1.1650853889943074</c:v>
                      </c:pt>
                      <c:pt idx="64">
                        <c:v>0.57220857220857213</c:v>
                      </c:pt>
                      <c:pt idx="65">
                        <c:v>0.94383301707779876</c:v>
                      </c:pt>
                      <c:pt idx="66">
                        <c:v>0.9943074003795066</c:v>
                      </c:pt>
                      <c:pt idx="67">
                        <c:v>0.80616980616980616</c:v>
                      </c:pt>
                      <c:pt idx="68">
                        <c:v>0.62239089184060725</c:v>
                      </c:pt>
                      <c:pt idx="69">
                        <c:v>0.44444444444444448</c:v>
                      </c:pt>
                      <c:pt idx="70">
                        <c:v>1.0094876660341556</c:v>
                      </c:pt>
                      <c:pt idx="71">
                        <c:v>1.0094876660341556</c:v>
                      </c:pt>
                      <c:pt idx="72">
                        <c:v>0.55883155883155877</c:v>
                      </c:pt>
                      <c:pt idx="73">
                        <c:v>0.8675018982536068</c:v>
                      </c:pt>
                      <c:pt idx="74">
                        <c:v>0.57259825327510927</c:v>
                      </c:pt>
                      <c:pt idx="75">
                        <c:v>0.99468488990129089</c:v>
                      </c:pt>
                      <c:pt idx="76">
                        <c:v>0.36108078602620092</c:v>
                      </c:pt>
                      <c:pt idx="77">
                        <c:v>0.85421412300683375</c:v>
                      </c:pt>
                      <c:pt idx="78">
                        <c:v>0.96779475982532759</c:v>
                      </c:pt>
                      <c:pt idx="79">
                        <c:v>1.4149582384206532</c:v>
                      </c:pt>
                      <c:pt idx="80">
                        <c:v>0.35798090040927694</c:v>
                      </c:pt>
                      <c:pt idx="81">
                        <c:v>1.0531712875047474</c:v>
                      </c:pt>
                      <c:pt idx="82">
                        <c:v>0.94652114597544335</c:v>
                      </c:pt>
                      <c:pt idx="83">
                        <c:v>1.3311811621724268</c:v>
                      </c:pt>
                      <c:pt idx="84">
                        <c:v>1.7326243828332699</c:v>
                      </c:pt>
                      <c:pt idx="85">
                        <c:v>0.95879945429740787</c:v>
                      </c:pt>
                      <c:pt idx="86">
                        <c:v>0.86099506266616022</c:v>
                      </c:pt>
                      <c:pt idx="87">
                        <c:v>0.64975450081833053</c:v>
                      </c:pt>
                      <c:pt idx="88">
                        <c:v>0.67527535131029248</c:v>
                      </c:pt>
                      <c:pt idx="89">
                        <c:v>0.83060556464811774</c:v>
                      </c:pt>
                      <c:pt idx="90">
                        <c:v>0.56855298139004928</c:v>
                      </c:pt>
                      <c:pt idx="91">
                        <c:v>1.6946448917584502</c:v>
                      </c:pt>
                      <c:pt idx="92">
                        <c:v>0.64830991264717042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'Results'!$P$3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rgbClr val="FF3B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'Results'!$M$4:$M$96</c15:sqref>
                        </c15:formulaRef>
                      </c:ext>
                    </c:extLst>
                    <c:numCache>
                      <c:formatCode>m/d/yyyy</c:formatCode>
                      <c:ptCount val="93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'Results'!$P$4:$P$96</c15:sqref>
                        </c15:formulaRef>
                      </c:ext>
                    </c:extLst>
                    <c:numCache>
                      <c:formatCode>0%</c:formatCode>
                      <c:ptCount val="93"/>
                      <c:pt idx="0">
                        <c:v>0.37532637075718017</c:v>
                      </c:pt>
                      <c:pt idx="1">
                        <c:v>0.95657982631930527</c:v>
                      </c:pt>
                      <c:pt idx="2">
                        <c:v>1.0040080160320644</c:v>
                      </c:pt>
                      <c:pt idx="3">
                        <c:v>0.57448229792919181</c:v>
                      </c:pt>
                      <c:pt idx="4">
                        <c:v>1.1656646626586507</c:v>
                      </c:pt>
                      <c:pt idx="5">
                        <c:v>1.342685370741483</c:v>
                      </c:pt>
                      <c:pt idx="6">
                        <c:v>0.80494321977287919</c:v>
                      </c:pt>
                      <c:pt idx="7">
                        <c:v>0.75150300601202413</c:v>
                      </c:pt>
                      <c:pt idx="8">
                        <c:v>1.0434201736806947</c:v>
                      </c:pt>
                      <c:pt idx="9">
                        <c:v>0.74281897127588514</c:v>
                      </c:pt>
                      <c:pt idx="10">
                        <c:v>0.82164328657314634</c:v>
                      </c:pt>
                      <c:pt idx="11">
                        <c:v>0.96058784235136951</c:v>
                      </c:pt>
                      <c:pt idx="12">
                        <c:v>0.94898626553302801</c:v>
                      </c:pt>
                      <c:pt idx="13">
                        <c:v>0.72138652714192275</c:v>
                      </c:pt>
                      <c:pt idx="14">
                        <c:v>0.58600392413342051</c:v>
                      </c:pt>
                      <c:pt idx="15">
                        <c:v>0.96206671026814905</c:v>
                      </c:pt>
                      <c:pt idx="16">
                        <c:v>1.0067294751009421</c:v>
                      </c:pt>
                      <c:pt idx="17">
                        <c:v>0.66843150231634685</c:v>
                      </c:pt>
                      <c:pt idx="18">
                        <c:v>0.97816015883520857</c:v>
                      </c:pt>
                      <c:pt idx="19">
                        <c:v>1.0489741892786235</c:v>
                      </c:pt>
                      <c:pt idx="20">
                        <c:v>0.5162144275314362</c:v>
                      </c:pt>
                      <c:pt idx="21">
                        <c:v>0.75181998676373263</c:v>
                      </c:pt>
                      <c:pt idx="22">
                        <c:v>0.69490403706154869</c:v>
                      </c:pt>
                      <c:pt idx="23">
                        <c:v>0.8371939113170086</c:v>
                      </c:pt>
                      <c:pt idx="24">
                        <c:v>1.0563195808775379</c:v>
                      </c:pt>
                      <c:pt idx="25">
                        <c:v>0.80091683038637851</c:v>
                      </c:pt>
                      <c:pt idx="26">
                        <c:v>1.0929927963326787</c:v>
                      </c:pt>
                      <c:pt idx="27">
                        <c:v>0.71054354944335307</c:v>
                      </c:pt>
                      <c:pt idx="28">
                        <c:v>0.90700720366732157</c:v>
                      </c:pt>
                      <c:pt idx="29">
                        <c:v>1.2067594433399602</c:v>
                      </c:pt>
                      <c:pt idx="30">
                        <c:v>1.2458581842279655</c:v>
                      </c:pt>
                      <c:pt idx="31">
                        <c:v>0.98939695162359187</c:v>
                      </c:pt>
                      <c:pt idx="32">
                        <c:v>1.0357852882703777</c:v>
                      </c:pt>
                      <c:pt idx="33">
                        <c:v>0.62955599734923784</c:v>
                      </c:pt>
                      <c:pt idx="34">
                        <c:v>1.0960901259111995</c:v>
                      </c:pt>
                      <c:pt idx="35">
                        <c:v>1.1119946984758118</c:v>
                      </c:pt>
                      <c:pt idx="36">
                        <c:v>1.2166998011928429</c:v>
                      </c:pt>
                      <c:pt idx="37">
                        <c:v>0.87276341948310132</c:v>
                      </c:pt>
                      <c:pt idx="38">
                        <c:v>1.1360677083333335</c:v>
                      </c:pt>
                      <c:pt idx="39">
                        <c:v>0.77083333333333337</c:v>
                      </c:pt>
                      <c:pt idx="40">
                        <c:v>0.72916666666666674</c:v>
                      </c:pt>
                      <c:pt idx="41">
                        <c:v>1.1106770833333333</c:v>
                      </c:pt>
                      <c:pt idx="42">
                        <c:v>0.75520833333333337</c:v>
                      </c:pt>
                      <c:pt idx="43">
                        <c:v>0.7890625</c:v>
                      </c:pt>
                      <c:pt idx="44">
                        <c:v>0.88802083333333337</c:v>
                      </c:pt>
                      <c:pt idx="45">
                        <c:v>0.84114583333333326</c:v>
                      </c:pt>
                      <c:pt idx="46">
                        <c:v>1.2048748353096179</c:v>
                      </c:pt>
                      <c:pt idx="47">
                        <c:v>0.83333333333333326</c:v>
                      </c:pt>
                      <c:pt idx="48">
                        <c:v>0.74967061923583656</c:v>
                      </c:pt>
                      <c:pt idx="49">
                        <c:v>0.8945981554677207</c:v>
                      </c:pt>
                      <c:pt idx="50">
                        <c:v>0.64097496706192347</c:v>
                      </c:pt>
                      <c:pt idx="51">
                        <c:v>0.67061923583662708</c:v>
                      </c:pt>
                      <c:pt idx="52">
                        <c:v>0.99407114624505921</c:v>
                      </c:pt>
                      <c:pt idx="53">
                        <c:v>1.0195567144719686</c:v>
                      </c:pt>
                      <c:pt idx="54">
                        <c:v>0.81355932203389825</c:v>
                      </c:pt>
                      <c:pt idx="55">
                        <c:v>0.9132985658409386</c:v>
                      </c:pt>
                      <c:pt idx="56">
                        <c:v>0.66166883963494127</c:v>
                      </c:pt>
                      <c:pt idx="57">
                        <c:v>0.79595827900912641</c:v>
                      </c:pt>
                      <c:pt idx="58">
                        <c:v>0.49543676662320729</c:v>
                      </c:pt>
                      <c:pt idx="59">
                        <c:v>0.80117340286831817</c:v>
                      </c:pt>
                      <c:pt idx="60">
                        <c:v>0.72555410691003908</c:v>
                      </c:pt>
                      <c:pt idx="61">
                        <c:v>1.1095176010430245</c:v>
                      </c:pt>
                      <c:pt idx="62">
                        <c:v>0.86831812255541063</c:v>
                      </c:pt>
                      <c:pt idx="63">
                        <c:v>0.64341590612777055</c:v>
                      </c:pt>
                      <c:pt idx="64">
                        <c:v>0.97522816166883952</c:v>
                      </c:pt>
                      <c:pt idx="65">
                        <c:v>0.56975228161668845</c:v>
                      </c:pt>
                      <c:pt idx="66">
                        <c:v>0.94132985658409385</c:v>
                      </c:pt>
                      <c:pt idx="67">
                        <c:v>0.90612777053455018</c:v>
                      </c:pt>
                      <c:pt idx="68">
                        <c:v>1.5606258148631029</c:v>
                      </c:pt>
                      <c:pt idx="69">
                        <c:v>0.67666232073011734</c:v>
                      </c:pt>
                      <c:pt idx="70">
                        <c:v>0.5202086049543676</c:v>
                      </c:pt>
                      <c:pt idx="71">
                        <c:v>0.70338983050847459</c:v>
                      </c:pt>
                      <c:pt idx="72">
                        <c:v>0.81290743155149936</c:v>
                      </c:pt>
                      <c:pt idx="73">
                        <c:v>0.76580645161290328</c:v>
                      </c:pt>
                      <c:pt idx="74">
                        <c:v>1.1522580645161289</c:v>
                      </c:pt>
                      <c:pt idx="75">
                        <c:v>0.73870967741935489</c:v>
                      </c:pt>
                      <c:pt idx="76">
                        <c:v>0.83419354838709681</c:v>
                      </c:pt>
                      <c:pt idx="77">
                        <c:v>0.7709677419354839</c:v>
                      </c:pt>
                      <c:pt idx="78">
                        <c:v>0.60516129032258059</c:v>
                      </c:pt>
                      <c:pt idx="79">
                        <c:v>0.74967741935483878</c:v>
                      </c:pt>
                      <c:pt idx="80">
                        <c:v>1.2048655569782329</c:v>
                      </c:pt>
                      <c:pt idx="81">
                        <c:v>0.92637644046094747</c:v>
                      </c:pt>
                      <c:pt idx="82">
                        <c:v>1.176056338028169</c:v>
                      </c:pt>
                      <c:pt idx="83">
                        <c:v>0.78553137003841234</c:v>
                      </c:pt>
                      <c:pt idx="84">
                        <c:v>0.69334186939820741</c:v>
                      </c:pt>
                      <c:pt idx="85">
                        <c:v>0.80729833546734953</c:v>
                      </c:pt>
                      <c:pt idx="86">
                        <c:v>0.67541613316261206</c:v>
                      </c:pt>
                      <c:pt idx="87">
                        <c:v>0.94987309644670048</c:v>
                      </c:pt>
                      <c:pt idx="88">
                        <c:v>0.72017766497461932</c:v>
                      </c:pt>
                      <c:pt idx="89">
                        <c:v>1.2868020304568528</c:v>
                      </c:pt>
                      <c:pt idx="90">
                        <c:v>0.57296954314720816</c:v>
                      </c:pt>
                      <c:pt idx="91">
                        <c:v>0.80520304568527923</c:v>
                      </c:pt>
                      <c:pt idx="92">
                        <c:v>0.36802030456852791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'Results'!$N$3</c:f>
              <c:strCache>
                <c:ptCount val="1"/>
                <c:pt idx="0">
                  <c:v>Fat %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'Results'!$M$4:$M$96</c:f>
              <c:numCache>
                <c:formatCode>m/d/yyyy</c:formatCode>
                <c:ptCount val="93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</c:numCache>
            </c:numRef>
          </c:cat>
          <c:val>
            <c:numRef>
              <c:f>'Results'!$N$4:$N$96</c:f>
              <c:numCache>
                <c:formatCode>0%</c:formatCode>
                <c:ptCount val="93"/>
                <c:pt idx="0">
                  <c:v>0.68611111111111112</c:v>
                </c:pt>
                <c:pt idx="1">
                  <c:v>1.3554868624420402</c:v>
                </c:pt>
                <c:pt idx="2">
                  <c:v>1.1638655462184873</c:v>
                </c:pt>
                <c:pt idx="3">
                  <c:v>0.6386554621848739</c:v>
                </c:pt>
                <c:pt idx="4">
                  <c:v>1.2921174652241112</c:v>
                </c:pt>
                <c:pt idx="5">
                  <c:v>1.2184873949579831</c:v>
                </c:pt>
                <c:pt idx="6">
                  <c:v>0.96290571870170005</c:v>
                </c:pt>
                <c:pt idx="7">
                  <c:v>1.0294117647058822</c:v>
                </c:pt>
                <c:pt idx="8">
                  <c:v>1.3199381761978362</c:v>
                </c:pt>
                <c:pt idx="9">
                  <c:v>1.0742296918767507</c:v>
                </c:pt>
                <c:pt idx="10">
                  <c:v>1.2563025210084033</c:v>
                </c:pt>
                <c:pt idx="11">
                  <c:v>1.8562596599690879</c:v>
                </c:pt>
                <c:pt idx="12">
                  <c:v>1.0222222222222221</c:v>
                </c:pt>
                <c:pt idx="13">
                  <c:v>0.76805555555555549</c:v>
                </c:pt>
                <c:pt idx="14">
                  <c:v>0.99305555555555558</c:v>
                </c:pt>
                <c:pt idx="15">
                  <c:v>1.0902777777777777</c:v>
                </c:pt>
                <c:pt idx="16">
                  <c:v>0.69922480620155036</c:v>
                </c:pt>
                <c:pt idx="17">
                  <c:v>1.0655509065550908</c:v>
                </c:pt>
                <c:pt idx="18">
                  <c:v>1.4783821478382146</c:v>
                </c:pt>
                <c:pt idx="19">
                  <c:v>1.3836671802773497</c:v>
                </c:pt>
                <c:pt idx="20">
                  <c:v>1.1199442119944212</c:v>
                </c:pt>
                <c:pt idx="21">
                  <c:v>0.99383667180277346</c:v>
                </c:pt>
                <c:pt idx="22">
                  <c:v>1.4365411436541142</c:v>
                </c:pt>
                <c:pt idx="23">
                  <c:v>1.1833590138674883</c:v>
                </c:pt>
                <c:pt idx="24">
                  <c:v>1.6522948539638385</c:v>
                </c:pt>
                <c:pt idx="25">
                  <c:v>1.4242002781641168</c:v>
                </c:pt>
                <c:pt idx="26">
                  <c:v>1.5391705069124426</c:v>
                </c:pt>
                <c:pt idx="27">
                  <c:v>1.6063977746870652</c:v>
                </c:pt>
                <c:pt idx="28">
                  <c:v>1.0639777468706535</c:v>
                </c:pt>
                <c:pt idx="29">
                  <c:v>1.6089385474860336</c:v>
                </c:pt>
                <c:pt idx="30">
                  <c:v>1.7314814814814816</c:v>
                </c:pt>
                <c:pt idx="31">
                  <c:v>1.1354748603351956</c:v>
                </c:pt>
                <c:pt idx="32">
                  <c:v>1.3070987654320989</c:v>
                </c:pt>
                <c:pt idx="33">
                  <c:v>0.47067039106145259</c:v>
                </c:pt>
                <c:pt idx="34">
                  <c:v>1.367283950617284</c:v>
                </c:pt>
                <c:pt idx="35">
                  <c:v>1.2960893854748603</c:v>
                </c:pt>
                <c:pt idx="36">
                  <c:v>1.5935754189944134</c:v>
                </c:pt>
                <c:pt idx="37">
                  <c:v>1.5354938271604939</c:v>
                </c:pt>
                <c:pt idx="38">
                  <c:v>1.473926380368098</c:v>
                </c:pt>
                <c:pt idx="39">
                  <c:v>0.80027739251040231</c:v>
                </c:pt>
                <c:pt idx="40">
                  <c:v>1.3675450762829404</c:v>
                </c:pt>
                <c:pt idx="41">
                  <c:v>2.3819018404907975</c:v>
                </c:pt>
                <c:pt idx="42">
                  <c:v>1.9694868238557561</c:v>
                </c:pt>
                <c:pt idx="43">
                  <c:v>1.4993065187239945</c:v>
                </c:pt>
                <c:pt idx="44">
                  <c:v>2.0475460122699385</c:v>
                </c:pt>
                <c:pt idx="45">
                  <c:v>1.3855755894590849</c:v>
                </c:pt>
                <c:pt idx="46">
                  <c:v>0.94607087827426795</c:v>
                </c:pt>
                <c:pt idx="47">
                  <c:v>1.5807799442896937</c:v>
                </c:pt>
                <c:pt idx="48">
                  <c:v>1.1824512534818943</c:v>
                </c:pt>
                <c:pt idx="49">
                  <c:v>1.4114021571648687</c:v>
                </c:pt>
                <c:pt idx="50">
                  <c:v>0.6740947075208914</c:v>
                </c:pt>
                <c:pt idx="51">
                  <c:v>0.87465181058495822</c:v>
                </c:pt>
                <c:pt idx="52">
                  <c:v>0.66563944530046226</c:v>
                </c:pt>
                <c:pt idx="53">
                  <c:v>0.97916666666666663</c:v>
                </c:pt>
                <c:pt idx="54">
                  <c:v>1.4958333333333333</c:v>
                </c:pt>
                <c:pt idx="55">
                  <c:v>1.1861111111111111</c:v>
                </c:pt>
                <c:pt idx="56">
                  <c:v>1.2388888888888889</c:v>
                </c:pt>
                <c:pt idx="57">
                  <c:v>1.4509202453987728</c:v>
                </c:pt>
                <c:pt idx="58">
                  <c:v>1.3333333333333333</c:v>
                </c:pt>
                <c:pt idx="59">
                  <c:v>1.0460122699386503</c:v>
                </c:pt>
                <c:pt idx="60">
                  <c:v>0.92499999999999993</c:v>
                </c:pt>
                <c:pt idx="61">
                  <c:v>1.9631901840490797</c:v>
                </c:pt>
                <c:pt idx="62">
                  <c:v>1.6888888888888889</c:v>
                </c:pt>
                <c:pt idx="63">
                  <c:v>1.1152777777777778</c:v>
                </c:pt>
                <c:pt idx="64">
                  <c:v>1.3220858895705521</c:v>
                </c:pt>
                <c:pt idx="65">
                  <c:v>1.2541666666666667</c:v>
                </c:pt>
                <c:pt idx="66">
                  <c:v>2.1736111111111112</c:v>
                </c:pt>
                <c:pt idx="67">
                  <c:v>1.6012269938650308</c:v>
                </c:pt>
                <c:pt idx="68">
                  <c:v>1.223611111111111</c:v>
                </c:pt>
                <c:pt idx="69">
                  <c:v>1.0720858895705523</c:v>
                </c:pt>
                <c:pt idx="70">
                  <c:v>0.96944444444444444</c:v>
                </c:pt>
                <c:pt idx="71">
                  <c:v>2.0972222222222223</c:v>
                </c:pt>
                <c:pt idx="72">
                  <c:v>1.2269938650306749</c:v>
                </c:pt>
                <c:pt idx="73">
                  <c:v>1.3305670816044262</c:v>
                </c:pt>
                <c:pt idx="74">
                  <c:v>1.4220183486238531</c:v>
                </c:pt>
                <c:pt idx="75">
                  <c:v>1.6127247579529738</c:v>
                </c:pt>
                <c:pt idx="76">
                  <c:v>0.58103975535168195</c:v>
                </c:pt>
                <c:pt idx="77">
                  <c:v>1.3278008298755186</c:v>
                </c:pt>
                <c:pt idx="78">
                  <c:v>1.7874617737003058</c:v>
                </c:pt>
                <c:pt idx="79">
                  <c:v>1.7413554633471648</c:v>
                </c:pt>
                <c:pt idx="80">
                  <c:v>1.3312977099236643</c:v>
                </c:pt>
                <c:pt idx="81">
                  <c:v>1.3103448275862069</c:v>
                </c:pt>
                <c:pt idx="82">
                  <c:v>1.9816793893129774</c:v>
                </c:pt>
                <c:pt idx="83">
                  <c:v>1.6041379310344828</c:v>
                </c:pt>
                <c:pt idx="84">
                  <c:v>1.4579310344827587</c:v>
                </c:pt>
                <c:pt idx="85">
                  <c:v>1.4473282442748092</c:v>
                </c:pt>
                <c:pt idx="86">
                  <c:v>0.61379310344827587</c:v>
                </c:pt>
                <c:pt idx="87">
                  <c:v>1.7275494672754945</c:v>
                </c:pt>
                <c:pt idx="88">
                  <c:v>0.91609353507565328</c:v>
                </c:pt>
                <c:pt idx="89">
                  <c:v>1.8873668188736681</c:v>
                </c:pt>
                <c:pt idx="90">
                  <c:v>0.62448418156808794</c:v>
                </c:pt>
                <c:pt idx="91">
                  <c:v>1.4030261348005502</c:v>
                </c:pt>
                <c:pt idx="92">
                  <c:v>0.70839064649243466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1"/>
          <c:order val="1"/>
          <c:tx>
            <c:strRef>
              <c:f>'Results'!$O$3</c:f>
              <c:strCache>
                <c:ptCount val="1"/>
                <c:pt idx="0">
                  <c:v>Carbs %</c:v>
                </c:pt>
              </c:strCache>
            </c:strRef>
          </c:tx>
          <c:spPr>
            <a:ln w="34925" cap="rnd">
              <a:solidFill>
                <a:srgbClr val="3BFF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'Results'!$M$4:$M$96</c:f>
              <c:numCache>
                <c:formatCode>m/d/yyyy</c:formatCode>
                <c:ptCount val="93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</c:numCache>
            </c:numRef>
          </c:cat>
          <c:val>
            <c:numRef>
              <c:f>'Results'!$O$4:$O$96</c:f>
              <c:numCache>
                <c:formatCode>0%</c:formatCode>
                <c:ptCount val="93"/>
                <c:pt idx="0">
                  <c:v>0.48747152619589984</c:v>
                </c:pt>
                <c:pt idx="1">
                  <c:v>0.58918328325594094</c:v>
                </c:pt>
                <c:pt idx="2">
                  <c:v>0.67716236722306522</c:v>
                </c:pt>
                <c:pt idx="3">
                  <c:v>0.9241274658573595</c:v>
                </c:pt>
                <c:pt idx="4">
                  <c:v>0.51980333242283527</c:v>
                </c:pt>
                <c:pt idx="5">
                  <c:v>0.39643399089529585</c:v>
                </c:pt>
                <c:pt idx="6">
                  <c:v>0.70117454247473365</c:v>
                </c:pt>
                <c:pt idx="7">
                  <c:v>0.85698027314112291</c:v>
                </c:pt>
                <c:pt idx="8">
                  <c:v>0.78093417099153228</c:v>
                </c:pt>
                <c:pt idx="9">
                  <c:v>0.9499241274658573</c:v>
                </c:pt>
                <c:pt idx="10">
                  <c:v>0.72003034901365703</c:v>
                </c:pt>
                <c:pt idx="11">
                  <c:v>0.72657743785850859</c:v>
                </c:pt>
                <c:pt idx="12">
                  <c:v>0.74335611237661359</c:v>
                </c:pt>
                <c:pt idx="13">
                  <c:v>0.26006074411541386</c:v>
                </c:pt>
                <c:pt idx="14">
                  <c:v>0.75056947608200453</c:v>
                </c:pt>
                <c:pt idx="15">
                  <c:v>1.1059225512528474</c:v>
                </c:pt>
                <c:pt idx="16">
                  <c:v>0.43239552034963125</c:v>
                </c:pt>
                <c:pt idx="17">
                  <c:v>0.48405466970387245</c:v>
                </c:pt>
                <c:pt idx="18">
                  <c:v>1.1666666666666667</c:v>
                </c:pt>
                <c:pt idx="19">
                  <c:v>0.81731294374658658</c:v>
                </c:pt>
                <c:pt idx="20">
                  <c:v>0.78321943811693251</c:v>
                </c:pt>
                <c:pt idx="21">
                  <c:v>0.56908793009284542</c:v>
                </c:pt>
                <c:pt idx="22">
                  <c:v>1.0003796507213365</c:v>
                </c:pt>
                <c:pt idx="23">
                  <c:v>0.57509557618787543</c:v>
                </c:pt>
                <c:pt idx="24">
                  <c:v>1.2880455407969638</c:v>
                </c:pt>
                <c:pt idx="25">
                  <c:v>0.88425047438330173</c:v>
                </c:pt>
                <c:pt idx="26">
                  <c:v>1.0799890799890801</c:v>
                </c:pt>
                <c:pt idx="27">
                  <c:v>0.72182163187855786</c:v>
                </c:pt>
                <c:pt idx="28">
                  <c:v>0.81973434535104361</c:v>
                </c:pt>
                <c:pt idx="29">
                  <c:v>0.8</c:v>
                </c:pt>
                <c:pt idx="30">
                  <c:v>0.61004915346805033</c:v>
                </c:pt>
                <c:pt idx="31">
                  <c:v>0.74003795066413658</c:v>
                </c:pt>
                <c:pt idx="32">
                  <c:v>0.5062807209175314</c:v>
                </c:pt>
                <c:pt idx="33">
                  <c:v>0.85578747628083496</c:v>
                </c:pt>
                <c:pt idx="34">
                  <c:v>0.91835062807209178</c:v>
                </c:pt>
                <c:pt idx="35">
                  <c:v>0.8102466793168881</c:v>
                </c:pt>
                <c:pt idx="36">
                  <c:v>0.60796963946869065</c:v>
                </c:pt>
                <c:pt idx="37">
                  <c:v>0.54860731840524302</c:v>
                </c:pt>
                <c:pt idx="38">
                  <c:v>0.85917030567685593</c:v>
                </c:pt>
                <c:pt idx="39">
                  <c:v>0.63705391040242987</c:v>
                </c:pt>
                <c:pt idx="40">
                  <c:v>0.97114654517843602</c:v>
                </c:pt>
                <c:pt idx="41">
                  <c:v>0.65174672489082974</c:v>
                </c:pt>
                <c:pt idx="42">
                  <c:v>0.59984813971146556</c:v>
                </c:pt>
                <c:pt idx="43">
                  <c:v>0.54669703872437359</c:v>
                </c:pt>
                <c:pt idx="44">
                  <c:v>0.45633187772925765</c:v>
                </c:pt>
                <c:pt idx="45">
                  <c:v>0.57289293849658318</c:v>
                </c:pt>
                <c:pt idx="46">
                  <c:v>0.37609170305676859</c:v>
                </c:pt>
                <c:pt idx="47">
                  <c:v>0.82194381169324227</c:v>
                </c:pt>
                <c:pt idx="48">
                  <c:v>1.1476841305998482</c:v>
                </c:pt>
                <c:pt idx="49">
                  <c:v>0.59470524017467252</c:v>
                </c:pt>
                <c:pt idx="50">
                  <c:v>0.56188306757782847</c:v>
                </c:pt>
                <c:pt idx="51">
                  <c:v>0.55087319665907364</c:v>
                </c:pt>
                <c:pt idx="52">
                  <c:v>0.46506550218340614</c:v>
                </c:pt>
                <c:pt idx="53">
                  <c:v>0.45313092979127134</c:v>
                </c:pt>
                <c:pt idx="54">
                  <c:v>0.58216318785578747</c:v>
                </c:pt>
                <c:pt idx="55">
                  <c:v>0.77191650853889948</c:v>
                </c:pt>
                <c:pt idx="56">
                  <c:v>0.83795066413662245</c:v>
                </c:pt>
                <c:pt idx="57">
                  <c:v>0.90963690963690957</c:v>
                </c:pt>
                <c:pt idx="58">
                  <c:v>1.0113851992409868</c:v>
                </c:pt>
                <c:pt idx="59">
                  <c:v>0.57985257985257987</c:v>
                </c:pt>
                <c:pt idx="60">
                  <c:v>0.61328273244781784</c:v>
                </c:pt>
                <c:pt idx="61">
                  <c:v>0.80507780507780502</c:v>
                </c:pt>
                <c:pt idx="62">
                  <c:v>0.7844402277039848</c:v>
                </c:pt>
                <c:pt idx="63">
                  <c:v>1.1650853889943074</c:v>
                </c:pt>
                <c:pt idx="64">
                  <c:v>0.57220857220857213</c:v>
                </c:pt>
                <c:pt idx="65">
                  <c:v>0.94383301707779876</c:v>
                </c:pt>
                <c:pt idx="66">
                  <c:v>0.9943074003795066</c:v>
                </c:pt>
                <c:pt idx="67">
                  <c:v>0.80616980616980616</c:v>
                </c:pt>
                <c:pt idx="68">
                  <c:v>0.62239089184060725</c:v>
                </c:pt>
                <c:pt idx="69">
                  <c:v>0.44444444444444448</c:v>
                </c:pt>
                <c:pt idx="70">
                  <c:v>1.0094876660341556</c:v>
                </c:pt>
                <c:pt idx="71">
                  <c:v>1.0094876660341556</c:v>
                </c:pt>
                <c:pt idx="72">
                  <c:v>0.55883155883155877</c:v>
                </c:pt>
                <c:pt idx="73">
                  <c:v>0.8675018982536068</c:v>
                </c:pt>
                <c:pt idx="74">
                  <c:v>0.57259825327510927</c:v>
                </c:pt>
                <c:pt idx="75">
                  <c:v>0.99468488990129089</c:v>
                </c:pt>
                <c:pt idx="76">
                  <c:v>0.36108078602620092</c:v>
                </c:pt>
                <c:pt idx="77">
                  <c:v>0.85421412300683375</c:v>
                </c:pt>
                <c:pt idx="78">
                  <c:v>0.96779475982532759</c:v>
                </c:pt>
                <c:pt idx="79">
                  <c:v>1.4149582384206532</c:v>
                </c:pt>
                <c:pt idx="80">
                  <c:v>0.35798090040927694</c:v>
                </c:pt>
                <c:pt idx="81">
                  <c:v>1.0531712875047474</c:v>
                </c:pt>
                <c:pt idx="82">
                  <c:v>0.94652114597544335</c:v>
                </c:pt>
                <c:pt idx="83">
                  <c:v>1.3311811621724268</c:v>
                </c:pt>
                <c:pt idx="84">
                  <c:v>1.7326243828332699</c:v>
                </c:pt>
                <c:pt idx="85">
                  <c:v>0.95879945429740787</c:v>
                </c:pt>
                <c:pt idx="86">
                  <c:v>0.86099506266616022</c:v>
                </c:pt>
                <c:pt idx="87">
                  <c:v>0.64975450081833053</c:v>
                </c:pt>
                <c:pt idx="88">
                  <c:v>0.67527535131029248</c:v>
                </c:pt>
                <c:pt idx="89">
                  <c:v>0.83060556464811774</c:v>
                </c:pt>
                <c:pt idx="90">
                  <c:v>0.56855298139004928</c:v>
                </c:pt>
                <c:pt idx="91">
                  <c:v>1.6946448917584502</c:v>
                </c:pt>
                <c:pt idx="92">
                  <c:v>0.64830991264717042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B69-4824-94B0-9C53FE78920F}"/>
            </c:ext>
          </c:extLst>
        </c:ser>
        <c:ser>
          <c:idx val="2"/>
          <c:order val="2"/>
          <c:tx>
            <c:strRef>
              <c:f>'Results'!$P$3</c:f>
              <c:strCache>
                <c:ptCount val="1"/>
                <c:pt idx="0">
                  <c:v>Protein %</c:v>
                </c:pt>
              </c:strCache>
            </c:strRef>
          </c:tx>
          <c:spPr>
            <a:ln w="34925" cap="rnd">
              <a:solidFill>
                <a:srgbClr val="FF3B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'Results'!$M$4:$M$96</c:f>
              <c:numCache>
                <c:formatCode>m/d/yyyy</c:formatCode>
                <c:ptCount val="93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</c:numCache>
            </c:numRef>
          </c:cat>
          <c:val>
            <c:numRef>
              <c:f>'Results'!$P$4:$P$96</c:f>
              <c:numCache>
                <c:formatCode>0%</c:formatCode>
                <c:ptCount val="93"/>
                <c:pt idx="0">
                  <c:v>0.37532637075718017</c:v>
                </c:pt>
                <c:pt idx="1">
                  <c:v>0.95657982631930527</c:v>
                </c:pt>
                <c:pt idx="2">
                  <c:v>1.0040080160320644</c:v>
                </c:pt>
                <c:pt idx="3">
                  <c:v>0.57448229792919181</c:v>
                </c:pt>
                <c:pt idx="4">
                  <c:v>1.1656646626586507</c:v>
                </c:pt>
                <c:pt idx="5">
                  <c:v>1.342685370741483</c:v>
                </c:pt>
                <c:pt idx="6">
                  <c:v>0.80494321977287919</c:v>
                </c:pt>
                <c:pt idx="7">
                  <c:v>0.75150300601202413</c:v>
                </c:pt>
                <c:pt idx="8">
                  <c:v>1.0434201736806947</c:v>
                </c:pt>
                <c:pt idx="9">
                  <c:v>0.74281897127588514</c:v>
                </c:pt>
                <c:pt idx="10">
                  <c:v>0.82164328657314634</c:v>
                </c:pt>
                <c:pt idx="11">
                  <c:v>0.96058784235136951</c:v>
                </c:pt>
                <c:pt idx="12">
                  <c:v>0.94898626553302801</c:v>
                </c:pt>
                <c:pt idx="13">
                  <c:v>0.72138652714192275</c:v>
                </c:pt>
                <c:pt idx="14">
                  <c:v>0.58600392413342051</c:v>
                </c:pt>
                <c:pt idx="15">
                  <c:v>0.96206671026814905</c:v>
                </c:pt>
                <c:pt idx="16">
                  <c:v>1.0067294751009421</c:v>
                </c:pt>
                <c:pt idx="17">
                  <c:v>0.66843150231634685</c:v>
                </c:pt>
                <c:pt idx="18">
                  <c:v>0.97816015883520857</c:v>
                </c:pt>
                <c:pt idx="19">
                  <c:v>1.0489741892786235</c:v>
                </c:pt>
                <c:pt idx="20">
                  <c:v>0.5162144275314362</c:v>
                </c:pt>
                <c:pt idx="21">
                  <c:v>0.75181998676373263</c:v>
                </c:pt>
                <c:pt idx="22">
                  <c:v>0.69490403706154869</c:v>
                </c:pt>
                <c:pt idx="23">
                  <c:v>0.8371939113170086</c:v>
                </c:pt>
                <c:pt idx="24">
                  <c:v>1.0563195808775379</c:v>
                </c:pt>
                <c:pt idx="25">
                  <c:v>0.80091683038637851</c:v>
                </c:pt>
                <c:pt idx="26">
                  <c:v>1.0929927963326787</c:v>
                </c:pt>
                <c:pt idx="27">
                  <c:v>0.71054354944335307</c:v>
                </c:pt>
                <c:pt idx="28">
                  <c:v>0.90700720366732157</c:v>
                </c:pt>
                <c:pt idx="29">
                  <c:v>1.2067594433399602</c:v>
                </c:pt>
                <c:pt idx="30">
                  <c:v>1.2458581842279655</c:v>
                </c:pt>
                <c:pt idx="31">
                  <c:v>0.98939695162359187</c:v>
                </c:pt>
                <c:pt idx="32">
                  <c:v>1.0357852882703777</c:v>
                </c:pt>
                <c:pt idx="33">
                  <c:v>0.62955599734923784</c:v>
                </c:pt>
                <c:pt idx="34">
                  <c:v>1.0960901259111995</c:v>
                </c:pt>
                <c:pt idx="35">
                  <c:v>1.1119946984758118</c:v>
                </c:pt>
                <c:pt idx="36">
                  <c:v>1.2166998011928429</c:v>
                </c:pt>
                <c:pt idx="37">
                  <c:v>0.87276341948310132</c:v>
                </c:pt>
                <c:pt idx="38">
                  <c:v>1.1360677083333335</c:v>
                </c:pt>
                <c:pt idx="39">
                  <c:v>0.77083333333333337</c:v>
                </c:pt>
                <c:pt idx="40">
                  <c:v>0.72916666666666674</c:v>
                </c:pt>
                <c:pt idx="41">
                  <c:v>1.1106770833333333</c:v>
                </c:pt>
                <c:pt idx="42">
                  <c:v>0.75520833333333337</c:v>
                </c:pt>
                <c:pt idx="43">
                  <c:v>0.7890625</c:v>
                </c:pt>
                <c:pt idx="44">
                  <c:v>0.88802083333333337</c:v>
                </c:pt>
                <c:pt idx="45">
                  <c:v>0.84114583333333326</c:v>
                </c:pt>
                <c:pt idx="46">
                  <c:v>1.2048748353096179</c:v>
                </c:pt>
                <c:pt idx="47">
                  <c:v>0.83333333333333326</c:v>
                </c:pt>
                <c:pt idx="48">
                  <c:v>0.74967061923583656</c:v>
                </c:pt>
                <c:pt idx="49">
                  <c:v>0.8945981554677207</c:v>
                </c:pt>
                <c:pt idx="50">
                  <c:v>0.64097496706192347</c:v>
                </c:pt>
                <c:pt idx="51">
                  <c:v>0.67061923583662708</c:v>
                </c:pt>
                <c:pt idx="52">
                  <c:v>0.99407114624505921</c:v>
                </c:pt>
                <c:pt idx="53">
                  <c:v>1.0195567144719686</c:v>
                </c:pt>
                <c:pt idx="54">
                  <c:v>0.81355932203389825</c:v>
                </c:pt>
                <c:pt idx="55">
                  <c:v>0.9132985658409386</c:v>
                </c:pt>
                <c:pt idx="56">
                  <c:v>0.66166883963494127</c:v>
                </c:pt>
                <c:pt idx="57">
                  <c:v>0.79595827900912641</c:v>
                </c:pt>
                <c:pt idx="58">
                  <c:v>0.49543676662320729</c:v>
                </c:pt>
                <c:pt idx="59">
                  <c:v>0.80117340286831817</c:v>
                </c:pt>
                <c:pt idx="60">
                  <c:v>0.72555410691003908</c:v>
                </c:pt>
                <c:pt idx="61">
                  <c:v>1.1095176010430245</c:v>
                </c:pt>
                <c:pt idx="62">
                  <c:v>0.86831812255541063</c:v>
                </c:pt>
                <c:pt idx="63">
                  <c:v>0.64341590612777055</c:v>
                </c:pt>
                <c:pt idx="64">
                  <c:v>0.97522816166883952</c:v>
                </c:pt>
                <c:pt idx="65">
                  <c:v>0.56975228161668845</c:v>
                </c:pt>
                <c:pt idx="66">
                  <c:v>0.94132985658409385</c:v>
                </c:pt>
                <c:pt idx="67">
                  <c:v>0.90612777053455018</c:v>
                </c:pt>
                <c:pt idx="68">
                  <c:v>1.5606258148631029</c:v>
                </c:pt>
                <c:pt idx="69">
                  <c:v>0.67666232073011734</c:v>
                </c:pt>
                <c:pt idx="70">
                  <c:v>0.5202086049543676</c:v>
                </c:pt>
                <c:pt idx="71">
                  <c:v>0.70338983050847459</c:v>
                </c:pt>
                <c:pt idx="72">
                  <c:v>0.81290743155149936</c:v>
                </c:pt>
                <c:pt idx="73">
                  <c:v>0.76580645161290328</c:v>
                </c:pt>
                <c:pt idx="74">
                  <c:v>1.1522580645161289</c:v>
                </c:pt>
                <c:pt idx="75">
                  <c:v>0.73870967741935489</c:v>
                </c:pt>
                <c:pt idx="76">
                  <c:v>0.83419354838709681</c:v>
                </c:pt>
                <c:pt idx="77">
                  <c:v>0.7709677419354839</c:v>
                </c:pt>
                <c:pt idx="78">
                  <c:v>0.60516129032258059</c:v>
                </c:pt>
                <c:pt idx="79">
                  <c:v>0.74967741935483878</c:v>
                </c:pt>
                <c:pt idx="80">
                  <c:v>1.2048655569782329</c:v>
                </c:pt>
                <c:pt idx="81">
                  <c:v>0.92637644046094747</c:v>
                </c:pt>
                <c:pt idx="82">
                  <c:v>1.176056338028169</c:v>
                </c:pt>
                <c:pt idx="83">
                  <c:v>0.78553137003841234</c:v>
                </c:pt>
                <c:pt idx="84">
                  <c:v>0.69334186939820741</c:v>
                </c:pt>
                <c:pt idx="85">
                  <c:v>0.80729833546734953</c:v>
                </c:pt>
                <c:pt idx="86">
                  <c:v>0.67541613316261206</c:v>
                </c:pt>
                <c:pt idx="87">
                  <c:v>0.94987309644670048</c:v>
                </c:pt>
                <c:pt idx="88">
                  <c:v>0.72017766497461932</c:v>
                </c:pt>
                <c:pt idx="89">
                  <c:v>1.2868020304568528</c:v>
                </c:pt>
                <c:pt idx="90">
                  <c:v>0.57296954314720816</c:v>
                </c:pt>
                <c:pt idx="91">
                  <c:v>0.80520304568527923</c:v>
                </c:pt>
                <c:pt idx="92">
                  <c:v>0.36802030456852791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B69-4824-94B0-9C53FE78920F}"/>
            </c:ext>
          </c:extLst>
        </c:ser>
        <c:ser>
          <c:idx val="3"/>
          <c:order val="3"/>
          <c:tx>
            <c:strRef>
              <c:f>'Results'!$Q$3</c:f>
              <c:strCache>
                <c:ptCount val="1"/>
                <c:pt idx="0">
                  <c:v>Calories %</c:v>
                </c:pt>
              </c:strCache>
            </c:strRef>
          </c:tx>
          <c:spPr>
            <a:ln w="34925" cap="rnd">
              <a:solidFill>
                <a:srgbClr val="FF32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'Results'!$M$4:$M$96</c:f>
              <c:numCache>
                <c:formatCode>m/d/yyyy</c:formatCode>
                <c:ptCount val="93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</c:numCache>
            </c:numRef>
          </c:cat>
          <c:val>
            <c:numRef>
              <c:f>'Results'!$Q$4:$Q$96</c:f>
              <c:numCache>
                <c:formatCode>0%</c:formatCode>
                <c:ptCount val="93"/>
                <c:pt idx="0">
                  <c:v>0.51341658384824784</c:v>
                </c:pt>
                <c:pt idx="1">
                  <c:v>0.84098125188993056</c:v>
                </c:pt>
                <c:pt idx="2">
                  <c:v>0.89871928907475174</c:v>
                </c:pt>
                <c:pt idx="3">
                  <c:v>0.75309287332287855</c:v>
                </c:pt>
                <c:pt idx="4">
                  <c:v>0.83595403689144243</c:v>
                </c:pt>
                <c:pt idx="5">
                  <c:v>0.87341000174246386</c:v>
                </c:pt>
                <c:pt idx="6">
                  <c:v>0.78224221348654377</c:v>
                </c:pt>
                <c:pt idx="7">
                  <c:v>0.87780972294824877</c:v>
                </c:pt>
                <c:pt idx="8">
                  <c:v>0.9589507106138494</c:v>
                </c:pt>
                <c:pt idx="9">
                  <c:v>0.93078062380205606</c:v>
                </c:pt>
                <c:pt idx="10">
                  <c:v>0.89671545565429522</c:v>
                </c:pt>
                <c:pt idx="11">
                  <c:v>1.0281599637133354</c:v>
                </c:pt>
                <c:pt idx="12">
                  <c:v>0.87588085253555836</c:v>
                </c:pt>
                <c:pt idx="13">
                  <c:v>0.52436124681163809</c:v>
                </c:pt>
                <c:pt idx="14">
                  <c:v>0.77502053521248548</c:v>
                </c:pt>
                <c:pt idx="15">
                  <c:v>1.0635510786390558</c:v>
                </c:pt>
                <c:pt idx="16">
                  <c:v>0.62040615291354095</c:v>
                </c:pt>
                <c:pt idx="17">
                  <c:v>0.69541053362858751</c:v>
                </c:pt>
                <c:pt idx="18">
                  <c:v>1.2046372280838871</c:v>
                </c:pt>
                <c:pt idx="19">
                  <c:v>0.9948362293166485</c:v>
                </c:pt>
                <c:pt idx="20">
                  <c:v>0.80756371846641495</c:v>
                </c:pt>
                <c:pt idx="21">
                  <c:v>0.70427047604688853</c:v>
                </c:pt>
                <c:pt idx="22">
                  <c:v>1.042507924102297</c:v>
                </c:pt>
                <c:pt idx="23">
                  <c:v>0.7687610719535638</c:v>
                </c:pt>
                <c:pt idx="24">
                  <c:v>1.3288346742797819</c:v>
                </c:pt>
                <c:pt idx="25">
                  <c:v>1.0134094644865472</c:v>
                </c:pt>
                <c:pt idx="26">
                  <c:v>1.18408595687129</c:v>
                </c:pt>
                <c:pt idx="27">
                  <c:v>0.96647633878363182</c:v>
                </c:pt>
                <c:pt idx="28">
                  <c:v>0.91119474002941425</c:v>
                </c:pt>
                <c:pt idx="29">
                  <c:v>1.1332001042662263</c:v>
                </c:pt>
                <c:pt idx="30">
                  <c:v>1.0013575684440756</c:v>
                </c:pt>
                <c:pt idx="31">
                  <c:v>0.91619602050569116</c:v>
                </c:pt>
                <c:pt idx="32">
                  <c:v>0.80288860396711659</c:v>
                </c:pt>
                <c:pt idx="33">
                  <c:v>0.68872186984099393</c:v>
                </c:pt>
                <c:pt idx="34">
                  <c:v>1.0574703974658721</c:v>
                </c:pt>
                <c:pt idx="35">
                  <c:v>1.0254583369536883</c:v>
                </c:pt>
                <c:pt idx="36">
                  <c:v>1.0435745937961594</c:v>
                </c:pt>
                <c:pt idx="37">
                  <c:v>0.83939211101893052</c:v>
                </c:pt>
                <c:pt idx="38">
                  <c:v>1.0582345882705864</c:v>
                </c:pt>
                <c:pt idx="39">
                  <c:v>0.7182752071823203</c:v>
                </c:pt>
                <c:pt idx="40">
                  <c:v>1.0180421270718232</c:v>
                </c:pt>
                <c:pt idx="41">
                  <c:v>1.1381805909704514</c:v>
                </c:pt>
                <c:pt idx="42">
                  <c:v>1.024689226519337</c:v>
                </c:pt>
                <c:pt idx="43">
                  <c:v>0.87780559392265189</c:v>
                </c:pt>
                <c:pt idx="44">
                  <c:v>0.90591720413979293</c:v>
                </c:pt>
                <c:pt idx="45">
                  <c:v>0.87167645027624308</c:v>
                </c:pt>
                <c:pt idx="46">
                  <c:v>0.69083107497741647</c:v>
                </c:pt>
                <c:pt idx="47">
                  <c:v>1.0375845326859718</c:v>
                </c:pt>
                <c:pt idx="48">
                  <c:v>1.0527570660655452</c:v>
                </c:pt>
                <c:pt idx="49">
                  <c:v>0.84281842818428176</c:v>
                </c:pt>
                <c:pt idx="50">
                  <c:v>0.61418415120513259</c:v>
                </c:pt>
                <c:pt idx="51">
                  <c:v>0.67314028090861788</c:v>
                </c:pt>
                <c:pt idx="52">
                  <c:v>0.63008130081300806</c:v>
                </c:pt>
                <c:pt idx="53">
                  <c:v>0.75046426257827681</c:v>
                </c:pt>
                <c:pt idx="54">
                  <c:v>0.89920103649319794</c:v>
                </c:pt>
                <c:pt idx="55">
                  <c:v>0.92532930252645218</c:v>
                </c:pt>
                <c:pt idx="56">
                  <c:v>0.90347657093500322</c:v>
                </c:pt>
                <c:pt idx="57">
                  <c:v>1.0026636653535921</c:v>
                </c:pt>
                <c:pt idx="58">
                  <c:v>0.96480241848412873</c:v>
                </c:pt>
                <c:pt idx="59">
                  <c:v>0.73344588257362597</c:v>
                </c:pt>
                <c:pt idx="60">
                  <c:v>0.73029583243359963</c:v>
                </c:pt>
                <c:pt idx="61">
                  <c:v>1.130144438191709</c:v>
                </c:pt>
                <c:pt idx="62">
                  <c:v>1.0598142949686893</c:v>
                </c:pt>
                <c:pt idx="63">
                  <c:v>1.0129561649751673</c:v>
                </c:pt>
                <c:pt idx="64">
                  <c:v>0.83008816357156257</c:v>
                </c:pt>
                <c:pt idx="65">
                  <c:v>0.93159144893111634</c:v>
                </c:pt>
                <c:pt idx="66">
                  <c:v>1.3103433383718419</c:v>
                </c:pt>
                <c:pt idx="67">
                  <c:v>1.0042393547176891</c:v>
                </c:pt>
                <c:pt idx="68">
                  <c:v>1.039300367091341</c:v>
                </c:pt>
                <c:pt idx="69">
                  <c:v>0.6360907897205027</c:v>
                </c:pt>
                <c:pt idx="70">
                  <c:v>0.86866767436838699</c:v>
                </c:pt>
                <c:pt idx="71">
                  <c:v>1.2328222846037573</c:v>
                </c:pt>
                <c:pt idx="72">
                  <c:v>0.76443444006752947</c:v>
                </c:pt>
                <c:pt idx="73">
                  <c:v>0.97001247687475789</c:v>
                </c:pt>
                <c:pt idx="74">
                  <c:v>0.89391616497775106</c:v>
                </c:pt>
                <c:pt idx="75">
                  <c:v>1.0994277847093747</c:v>
                </c:pt>
                <c:pt idx="76">
                  <c:v>0.51916389335527058</c:v>
                </c:pt>
                <c:pt idx="77">
                  <c:v>0.9645914899109409</c:v>
                </c:pt>
                <c:pt idx="78">
                  <c:v>1.0640915379725535</c:v>
                </c:pt>
                <c:pt idx="79">
                  <c:v>1.3288732091382349</c:v>
                </c:pt>
                <c:pt idx="80">
                  <c:v>0.76940869240813281</c:v>
                </c:pt>
                <c:pt idx="81">
                  <c:v>1.0911821497532719</c:v>
                </c:pt>
                <c:pt idx="82">
                  <c:v>1.2276067897780265</c:v>
                </c:pt>
                <c:pt idx="83">
                  <c:v>1.2613173138811413</c:v>
                </c:pt>
                <c:pt idx="84">
                  <c:v>1.3770864621325896</c:v>
                </c:pt>
                <c:pt idx="85">
                  <c:v>1.0308524529005783</c:v>
                </c:pt>
                <c:pt idx="86">
                  <c:v>0.74202960738039048</c:v>
                </c:pt>
                <c:pt idx="87">
                  <c:v>0.95725446428571426</c:v>
                </c:pt>
                <c:pt idx="88">
                  <c:v>0.75474764756201873</c:v>
                </c:pt>
                <c:pt idx="89">
                  <c:v>1.1700892857142857</c:v>
                </c:pt>
                <c:pt idx="90">
                  <c:v>0.58537211291702307</c:v>
                </c:pt>
                <c:pt idx="91">
                  <c:v>1.3731394354148845</c:v>
                </c:pt>
                <c:pt idx="92">
                  <c:v>0.58952095808383231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/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Fat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ScaleEntries!$C$3</c:f>
              <c:strCache>
                <c:ptCount val="1"/>
                <c:pt idx="0">
                  <c:v>BodyFat</c:v>
                </c:pt>
              </c:strCache>
            </c:strRef>
          </c:tx>
          <c:spPr>
            <a:ln w="34925" cap="rnd">
              <a:solidFill>
                <a:srgbClr val="FFBA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ScaleEntries!$A$4:$A$39</c:f>
              <c:numCache>
                <c:formatCode>m/d/yyyy</c:formatCode>
                <c:ptCount val="3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</c:numCache>
            </c:numRef>
          </c:cat>
          <c:val>
            <c:numRef>
              <c:f>ScaleEntries!$C$4:$C$39</c:f>
              <c:numCache>
                <c:formatCode>General</c:formatCode>
                <c:ptCount val="36"/>
                <c:pt idx="0">
                  <c:v>10.199999999999999</c:v>
                </c:pt>
                <c:pt idx="1">
                  <c:v>9.6999999999999993</c:v>
                </c:pt>
                <c:pt idx="2">
                  <c:v>10.3</c:v>
                </c:pt>
                <c:pt idx="3">
                  <c:v>10.4</c:v>
                </c:pt>
                <c:pt idx="4">
                  <c:v>10.7</c:v>
                </c:pt>
                <c:pt idx="5">
                  <c:v>10.6</c:v>
                </c:pt>
                <c:pt idx="6">
                  <c:v>10.8</c:v>
                </c:pt>
                <c:pt idx="7">
                  <c:v>10.9</c:v>
                </c:pt>
                <c:pt idx="8">
                  <c:v>11</c:v>
                </c:pt>
                <c:pt idx="9">
                  <c:v>10.8</c:v>
                </c:pt>
                <c:pt idx="10">
                  <c:v>11.2</c:v>
                </c:pt>
                <c:pt idx="11">
                  <c:v>11.2</c:v>
                </c:pt>
                <c:pt idx="12">
                  <c:v>11.3</c:v>
                </c:pt>
                <c:pt idx="13">
                  <c:v>11.7</c:v>
                </c:pt>
                <c:pt idx="14">
                  <c:v>11.9</c:v>
                </c:pt>
                <c:pt idx="15">
                  <c:v>11.6</c:v>
                </c:pt>
                <c:pt idx="16">
                  <c:v>12.6</c:v>
                </c:pt>
                <c:pt idx="17">
                  <c:v>12.2</c:v>
                </c:pt>
                <c:pt idx="18">
                  <c:v>12.1</c:v>
                </c:pt>
                <c:pt idx="19">
                  <c:v>12.5</c:v>
                </c:pt>
                <c:pt idx="20">
                  <c:v>11.8</c:v>
                </c:pt>
                <c:pt idx="21">
                  <c:v>11.8</c:v>
                </c:pt>
                <c:pt idx="22">
                  <c:v>12.4</c:v>
                </c:pt>
                <c:pt idx="23">
                  <c:v>11.4</c:v>
                </c:pt>
                <c:pt idx="24">
                  <c:v>12.2</c:v>
                </c:pt>
                <c:pt idx="25">
                  <c:v>12.4</c:v>
                </c:pt>
                <c:pt idx="26">
                  <c:v>12</c:v>
                </c:pt>
                <c:pt idx="27">
                  <c:v>12.1</c:v>
                </c:pt>
                <c:pt idx="28">
                  <c:v>12.7</c:v>
                </c:pt>
                <c:pt idx="29">
                  <c:v>12.3</c:v>
                </c:pt>
                <c:pt idx="30">
                  <c:v>12.4</c:v>
                </c:pt>
                <c:pt idx="31">
                  <c:v>12.2</c:v>
                </c:pt>
                <c:pt idx="32">
                  <c:v>12.7</c:v>
                </c:pt>
                <c:pt idx="33">
                  <c:v>12.7</c:v>
                </c:pt>
                <c:pt idx="34">
                  <c:v>13</c:v>
                </c:pt>
                <c:pt idx="35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ScaleEntries!$D$3</c:f>
              <c:strCache>
                <c:ptCount val="1"/>
                <c:pt idx="0">
                  <c:v>BodyWater</c:v>
                </c:pt>
              </c:strCache>
            </c:strRef>
          </c:tx>
          <c:spPr>
            <a:ln w="34925" cap="rnd">
              <a:solidFill>
                <a:srgbClr val="FFFF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ScaleEntries!$A$4:$A$39</c:f>
              <c:numCache>
                <c:formatCode>m/d/yyyy</c:formatCode>
                <c:ptCount val="3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</c:numCache>
            </c:numRef>
          </c:cat>
          <c:val>
            <c:numRef>
              <c:f>ScaleEntries!$D$4:$D$39</c:f>
              <c:numCache>
                <c:formatCode>General</c:formatCode>
                <c:ptCount val="36"/>
                <c:pt idx="0">
                  <c:v>65.7</c:v>
                </c:pt>
                <c:pt idx="1">
                  <c:v>66.099999999999994</c:v>
                </c:pt>
                <c:pt idx="2">
                  <c:v>65.7</c:v>
                </c:pt>
                <c:pt idx="3">
                  <c:v>65.599999999999994</c:v>
                </c:pt>
                <c:pt idx="4">
                  <c:v>65.400000000000006</c:v>
                </c:pt>
                <c:pt idx="5">
                  <c:v>65.400000000000006</c:v>
                </c:pt>
                <c:pt idx="6">
                  <c:v>65.3</c:v>
                </c:pt>
                <c:pt idx="7">
                  <c:v>65.2</c:v>
                </c:pt>
                <c:pt idx="8">
                  <c:v>65.099999999999994</c:v>
                </c:pt>
                <c:pt idx="9">
                  <c:v>65.3</c:v>
                </c:pt>
                <c:pt idx="10">
                  <c:v>65</c:v>
                </c:pt>
                <c:pt idx="11">
                  <c:v>65</c:v>
                </c:pt>
                <c:pt idx="12">
                  <c:v>64.900000000000006</c:v>
                </c:pt>
                <c:pt idx="13">
                  <c:v>64.599999999999994</c:v>
                </c:pt>
                <c:pt idx="14">
                  <c:v>64.5</c:v>
                </c:pt>
                <c:pt idx="15">
                  <c:v>64.7</c:v>
                </c:pt>
                <c:pt idx="16">
                  <c:v>64</c:v>
                </c:pt>
                <c:pt idx="17">
                  <c:v>64.3</c:v>
                </c:pt>
                <c:pt idx="18">
                  <c:v>64.3</c:v>
                </c:pt>
                <c:pt idx="19">
                  <c:v>64.099999999999994</c:v>
                </c:pt>
                <c:pt idx="20">
                  <c:v>64.599999999999994</c:v>
                </c:pt>
                <c:pt idx="21">
                  <c:v>64.599999999999994</c:v>
                </c:pt>
                <c:pt idx="22">
                  <c:v>64.099999999999994</c:v>
                </c:pt>
                <c:pt idx="23">
                  <c:v>64.900000000000006</c:v>
                </c:pt>
                <c:pt idx="24">
                  <c:v>64.3</c:v>
                </c:pt>
                <c:pt idx="25">
                  <c:v>64.099999999999994</c:v>
                </c:pt>
                <c:pt idx="26">
                  <c:v>64.400000000000006</c:v>
                </c:pt>
                <c:pt idx="27">
                  <c:v>64.3</c:v>
                </c:pt>
                <c:pt idx="28">
                  <c:v>63.9</c:v>
                </c:pt>
                <c:pt idx="29">
                  <c:v>64.2</c:v>
                </c:pt>
                <c:pt idx="30">
                  <c:v>64.099999999999994</c:v>
                </c:pt>
                <c:pt idx="31">
                  <c:v>64.3</c:v>
                </c:pt>
                <c:pt idx="32">
                  <c:v>63.9</c:v>
                </c:pt>
                <c:pt idx="33">
                  <c:v>63.9</c:v>
                </c:pt>
                <c:pt idx="34">
                  <c:v>63.7</c:v>
                </c:pt>
                <c:pt idx="35">
                  <c:v>63.5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Muscle</a:t>
            </a:r>
            <a:r>
              <a:rPr lang="en-US" baseline="0"/>
              <a:t>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ScaleEntries!$E$3</c:f>
              <c:strCache>
                <c:ptCount val="1"/>
                <c:pt idx="0">
                  <c:v>MuscleMass</c:v>
                </c:pt>
              </c:strCache>
            </c:strRef>
          </c:tx>
          <c:spPr>
            <a:ln w="34925" cap="rnd">
              <a:solidFill>
                <a:srgbClr val="3BFF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ScaleEntries!$A$4:$A$39</c:f>
              <c:numCache>
                <c:formatCode>m/d/yyyy</c:formatCode>
                <c:ptCount val="3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</c:numCache>
            </c:numRef>
          </c:cat>
          <c:val>
            <c:numRef>
              <c:f>ScaleEntries!$E$4:$E$39</c:f>
              <c:numCache>
                <c:formatCode>General</c:formatCode>
                <c:ptCount val="36"/>
                <c:pt idx="0">
                  <c:v>46.7</c:v>
                </c:pt>
                <c:pt idx="1">
                  <c:v>47</c:v>
                </c:pt>
                <c:pt idx="2">
                  <c:v>46.6</c:v>
                </c:pt>
                <c:pt idx="3">
                  <c:v>46.6</c:v>
                </c:pt>
                <c:pt idx="4">
                  <c:v>46.4</c:v>
                </c:pt>
                <c:pt idx="5">
                  <c:v>46.1</c:v>
                </c:pt>
                <c:pt idx="6">
                  <c:v>46.4</c:v>
                </c:pt>
                <c:pt idx="7">
                  <c:v>46.3</c:v>
                </c:pt>
                <c:pt idx="8">
                  <c:v>46.3</c:v>
                </c:pt>
                <c:pt idx="9">
                  <c:v>46.4</c:v>
                </c:pt>
                <c:pt idx="10">
                  <c:v>46.2</c:v>
                </c:pt>
                <c:pt idx="11">
                  <c:v>46.2</c:v>
                </c:pt>
                <c:pt idx="12">
                  <c:v>46.1</c:v>
                </c:pt>
                <c:pt idx="13">
                  <c:v>45.9</c:v>
                </c:pt>
                <c:pt idx="14">
                  <c:v>45.8</c:v>
                </c:pt>
                <c:pt idx="15">
                  <c:v>46</c:v>
                </c:pt>
                <c:pt idx="16">
                  <c:v>45.4</c:v>
                </c:pt>
                <c:pt idx="17">
                  <c:v>45.7</c:v>
                </c:pt>
                <c:pt idx="18">
                  <c:v>45.7</c:v>
                </c:pt>
                <c:pt idx="19">
                  <c:v>45.5</c:v>
                </c:pt>
                <c:pt idx="20">
                  <c:v>45.9</c:v>
                </c:pt>
                <c:pt idx="21">
                  <c:v>45.9</c:v>
                </c:pt>
                <c:pt idx="22">
                  <c:v>45.6</c:v>
                </c:pt>
                <c:pt idx="23">
                  <c:v>46.1</c:v>
                </c:pt>
                <c:pt idx="24">
                  <c:v>45.7</c:v>
                </c:pt>
                <c:pt idx="25">
                  <c:v>45.6</c:v>
                </c:pt>
                <c:pt idx="26">
                  <c:v>45.8</c:v>
                </c:pt>
                <c:pt idx="27">
                  <c:v>45.7</c:v>
                </c:pt>
                <c:pt idx="28">
                  <c:v>45.4</c:v>
                </c:pt>
                <c:pt idx="29">
                  <c:v>45.6</c:v>
                </c:pt>
                <c:pt idx="30">
                  <c:v>45.6</c:v>
                </c:pt>
                <c:pt idx="31">
                  <c:v>45.7</c:v>
                </c:pt>
                <c:pt idx="32">
                  <c:v>45.4</c:v>
                </c:pt>
                <c:pt idx="33">
                  <c:v>45.4</c:v>
                </c:pt>
                <c:pt idx="34">
                  <c:v>45.2</c:v>
                </c:pt>
                <c:pt idx="35">
                  <c:v>45.1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Bone</a:t>
            </a:r>
            <a:r>
              <a:rPr lang="en-US" baseline="0"/>
              <a:t>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ScaleEntries!$F$3</c:f>
              <c:strCache>
                <c:ptCount val="1"/>
                <c:pt idx="0">
                  <c:v>BoneMass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ScaleEntries!$A$4:$A$39</c:f>
              <c:numCache>
                <c:formatCode>m/d/yyyy</c:formatCode>
                <c:ptCount val="3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</c:numCache>
            </c:numRef>
          </c:cat>
          <c:val>
            <c:numRef>
              <c:f>ScaleEntries!$F$4:$F$39</c:f>
              <c:numCache>
                <c:formatCode>General</c:formatCode>
                <c:ptCount val="36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4.9000000000000004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4.9000000000000004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4.9000000000000004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4.9000000000000004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Mass Index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ScaleEntries!$G$3</c:f>
              <c:strCache>
                <c:ptCount val="1"/>
                <c:pt idx="0">
                  <c:v>Bmi</c:v>
                </c:pt>
              </c:strCache>
            </c:strRef>
          </c:tx>
          <c:spPr>
            <a:ln w="34925" cap="rnd">
              <a:solidFill>
                <a:srgbClr val="FF32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ScaleEntries!$A$4:$A$39</c:f>
              <c:numCache>
                <c:formatCode>m/d/yyyy</c:formatCode>
                <c:ptCount val="3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</c:numCache>
            </c:numRef>
          </c:cat>
          <c:val>
            <c:numRef>
              <c:f>ScaleEntries!$G$4:$G$39</c:f>
              <c:numCache>
                <c:formatCode>General</c:formatCode>
                <c:ptCount val="36"/>
                <c:pt idx="0">
                  <c:v>19.7</c:v>
                </c:pt>
                <c:pt idx="1">
                  <c:v>19.399999999999999</c:v>
                </c:pt>
                <c:pt idx="2">
                  <c:v>19.8</c:v>
                </c:pt>
                <c:pt idx="3">
                  <c:v>19.899999999999999</c:v>
                </c:pt>
                <c:pt idx="4">
                  <c:v>20.100000000000001</c:v>
                </c:pt>
                <c:pt idx="5">
                  <c:v>20</c:v>
                </c:pt>
                <c:pt idx="6">
                  <c:v>20.2</c:v>
                </c:pt>
                <c:pt idx="7">
                  <c:v>20.2</c:v>
                </c:pt>
                <c:pt idx="8">
                  <c:v>20.3</c:v>
                </c:pt>
                <c:pt idx="9">
                  <c:v>20.2</c:v>
                </c:pt>
                <c:pt idx="10">
                  <c:v>20.399999999999999</c:v>
                </c:pt>
                <c:pt idx="11">
                  <c:v>20.399999999999999</c:v>
                </c:pt>
                <c:pt idx="12">
                  <c:v>20.5</c:v>
                </c:pt>
                <c:pt idx="13">
                  <c:v>20.8</c:v>
                </c:pt>
                <c:pt idx="14">
                  <c:v>20.8</c:v>
                </c:pt>
                <c:pt idx="15">
                  <c:v>20.6</c:v>
                </c:pt>
                <c:pt idx="16">
                  <c:v>21.1</c:v>
                </c:pt>
                <c:pt idx="17">
                  <c:v>21</c:v>
                </c:pt>
                <c:pt idx="18">
                  <c:v>20.9</c:v>
                </c:pt>
                <c:pt idx="19">
                  <c:v>21.1</c:v>
                </c:pt>
                <c:pt idx="20">
                  <c:v>20.7</c:v>
                </c:pt>
                <c:pt idx="21">
                  <c:v>20.7</c:v>
                </c:pt>
                <c:pt idx="22">
                  <c:v>21.1</c:v>
                </c:pt>
                <c:pt idx="23">
                  <c:v>20.5</c:v>
                </c:pt>
                <c:pt idx="24">
                  <c:v>20.9</c:v>
                </c:pt>
                <c:pt idx="25">
                  <c:v>21.1</c:v>
                </c:pt>
                <c:pt idx="26">
                  <c:v>20.8</c:v>
                </c:pt>
                <c:pt idx="27">
                  <c:v>20.8</c:v>
                </c:pt>
                <c:pt idx="28">
                  <c:v>21.2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21.2</c:v>
                </c:pt>
                <c:pt idx="33">
                  <c:v>21.4</c:v>
                </c:pt>
                <c:pt idx="34">
                  <c:v>21.6</c:v>
                </c:pt>
                <c:pt idx="35">
                  <c:v>21.1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Calorie Maintenance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TargetEntries!$C$3</c:f>
              <c:strCache>
                <c:ptCount val="1"/>
                <c:pt idx="0">
                  <c:v>CalorieMaintenanceLevel</c:v>
                </c:pt>
              </c:strCache>
            </c:strRef>
          </c:tx>
          <c:spPr>
            <a:ln w="34925" cap="rnd">
              <a:solidFill>
                <a:srgbClr val="3BFF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TargetEntries!$A$4:$A$39</c:f>
              <c:numCache>
                <c:formatCode>m/d/yyyy</c:formatCode>
                <c:ptCount val="3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</c:numCache>
            </c:numRef>
          </c:cat>
          <c:val>
            <c:numRef>
              <c:f>TargetEntries!$C$4:$C$39</c:f>
              <c:numCache>
                <c:formatCode>General</c:formatCode>
                <c:ptCount val="36"/>
                <c:pt idx="0">
                  <c:v>2115.6</c:v>
                </c:pt>
                <c:pt idx="1">
                  <c:v>2104.4</c:v>
                </c:pt>
                <c:pt idx="2">
                  <c:v>2120.6</c:v>
                </c:pt>
                <c:pt idx="3">
                  <c:v>2125.6</c:v>
                </c:pt>
                <c:pt idx="4">
                  <c:v>2131.9</c:v>
                </c:pt>
                <c:pt idx="5">
                  <c:v>2128.1</c:v>
                </c:pt>
                <c:pt idx="6">
                  <c:v>2135.6</c:v>
                </c:pt>
                <c:pt idx="7">
                  <c:v>2135.6</c:v>
                </c:pt>
                <c:pt idx="8">
                  <c:v>2140.6</c:v>
                </c:pt>
                <c:pt idx="9">
                  <c:v>2136.9</c:v>
                </c:pt>
                <c:pt idx="10">
                  <c:v>2144.3000000000002</c:v>
                </c:pt>
                <c:pt idx="11">
                  <c:v>2144.3000000000002</c:v>
                </c:pt>
                <c:pt idx="12">
                  <c:v>2145.6</c:v>
                </c:pt>
                <c:pt idx="13">
                  <c:v>2158.1</c:v>
                </c:pt>
                <c:pt idx="14">
                  <c:v>2158.1</c:v>
                </c:pt>
                <c:pt idx="15">
                  <c:v>2153.1</c:v>
                </c:pt>
                <c:pt idx="16">
                  <c:v>2165.5</c:v>
                </c:pt>
                <c:pt idx="17">
                  <c:v>2159.3000000000002</c:v>
                </c:pt>
                <c:pt idx="18">
                  <c:v>2153.1</c:v>
                </c:pt>
                <c:pt idx="19">
                  <c:v>2164.3000000000002</c:v>
                </c:pt>
                <c:pt idx="20">
                  <c:v>2145.6</c:v>
                </c:pt>
                <c:pt idx="21">
                  <c:v>2145.6</c:v>
                </c:pt>
                <c:pt idx="22">
                  <c:v>2163.1</c:v>
                </c:pt>
                <c:pt idx="23">
                  <c:v>2139.4</c:v>
                </c:pt>
                <c:pt idx="24">
                  <c:v>2153.1</c:v>
                </c:pt>
                <c:pt idx="25">
                  <c:v>2161.8000000000002</c:v>
                </c:pt>
                <c:pt idx="26">
                  <c:v>2151.8000000000002</c:v>
                </c:pt>
                <c:pt idx="27">
                  <c:v>2151.8000000000002</c:v>
                </c:pt>
                <c:pt idx="28">
                  <c:v>2166.8000000000002</c:v>
                </c:pt>
                <c:pt idx="29">
                  <c:v>2156.8000000000002</c:v>
                </c:pt>
                <c:pt idx="30">
                  <c:v>2156.8000000000002</c:v>
                </c:pt>
                <c:pt idx="31">
                  <c:v>2156.8000000000002</c:v>
                </c:pt>
                <c:pt idx="32">
                  <c:v>2165.5</c:v>
                </c:pt>
                <c:pt idx="33">
                  <c:v>2174.3000000000002</c:v>
                </c:pt>
                <c:pt idx="34">
                  <c:v>2180.5</c:v>
                </c:pt>
                <c:pt idx="35">
                  <c:v>2188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EF2-4F1A-8187-1BCB577F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TargetEntries!$B$3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TargetEntries!$A$4:$A$39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TargetEntries!$B$4:$B$39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EF2-4F1A-8187-1BCB577F087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TargetEntries!$D$3</c15:sqref>
                        </c15:formulaRef>
                      </c:ext>
                    </c:extLst>
                    <c:strCache>
                      <c:ptCount val="1"/>
                      <c:pt idx="0">
                        <c:v>RestDayFat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TargetEntries!$D$4:$D$39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70.5</c:v>
                      </c:pt>
                      <c:pt idx="1">
                        <c:v>70.099999999999994</c:v>
                      </c:pt>
                      <c:pt idx="2">
                        <c:v>70.599999999999994</c:v>
                      </c:pt>
                      <c:pt idx="3">
                        <c:v>70.8</c:v>
                      </c:pt>
                      <c:pt idx="4">
                        <c:v>71</c:v>
                      </c:pt>
                      <c:pt idx="5">
                        <c:v>70.900000000000006</c:v>
                      </c:pt>
                      <c:pt idx="6">
                        <c:v>71.099999999999994</c:v>
                      </c:pt>
                      <c:pt idx="7">
                        <c:v>71.099999999999994</c:v>
                      </c:pt>
                      <c:pt idx="8">
                        <c:v>71.3</c:v>
                      </c:pt>
                      <c:pt idx="9">
                        <c:v>71.099999999999994</c:v>
                      </c:pt>
                      <c:pt idx="10">
                        <c:v>71.400000000000006</c:v>
                      </c:pt>
                      <c:pt idx="11">
                        <c:v>71.400000000000006</c:v>
                      </c:pt>
                      <c:pt idx="12">
                        <c:v>71.400000000000006</c:v>
                      </c:pt>
                      <c:pt idx="13">
                        <c:v>71.8</c:v>
                      </c:pt>
                      <c:pt idx="14">
                        <c:v>71.8</c:v>
                      </c:pt>
                      <c:pt idx="15">
                        <c:v>71.7</c:v>
                      </c:pt>
                      <c:pt idx="16">
                        <c:v>72</c:v>
                      </c:pt>
                      <c:pt idx="17">
                        <c:v>71.8</c:v>
                      </c:pt>
                      <c:pt idx="18">
                        <c:v>71.7</c:v>
                      </c:pt>
                      <c:pt idx="19">
                        <c:v>72</c:v>
                      </c:pt>
                      <c:pt idx="20">
                        <c:v>71.400000000000006</c:v>
                      </c:pt>
                      <c:pt idx="21">
                        <c:v>71.400000000000006</c:v>
                      </c:pt>
                      <c:pt idx="22">
                        <c:v>72</c:v>
                      </c:pt>
                      <c:pt idx="23">
                        <c:v>71.2</c:v>
                      </c:pt>
                      <c:pt idx="24">
                        <c:v>71.7</c:v>
                      </c:pt>
                      <c:pt idx="25">
                        <c:v>71.900000000000006</c:v>
                      </c:pt>
                      <c:pt idx="26">
                        <c:v>71.599999999999994</c:v>
                      </c:pt>
                      <c:pt idx="27">
                        <c:v>71.599999999999994</c:v>
                      </c:pt>
                      <c:pt idx="28">
                        <c:v>72.099999999999994</c:v>
                      </c:pt>
                      <c:pt idx="29">
                        <c:v>71.8</c:v>
                      </c:pt>
                      <c:pt idx="30">
                        <c:v>71.8</c:v>
                      </c:pt>
                      <c:pt idx="31">
                        <c:v>71.8</c:v>
                      </c:pt>
                      <c:pt idx="32">
                        <c:v>72</c:v>
                      </c:pt>
                      <c:pt idx="33">
                        <c:v>72.3</c:v>
                      </c:pt>
                      <c:pt idx="34">
                        <c:v>72.5</c:v>
                      </c:pt>
                      <c:pt idx="35">
                        <c:v>72.7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F2-4F1A-8187-1BCB577F087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TargetEntries!$E$3</c15:sqref>
                        </c15:formulaRef>
                      </c:ext>
                    </c:extLst>
                    <c:strCache>
                      <c:ptCount val="1"/>
                      <c:pt idx="0">
                        <c:v>RestDayCarbs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263.60000000000002</c:v>
                      </c:pt>
                      <c:pt idx="1">
                        <c:v>263.8</c:v>
                      </c:pt>
                      <c:pt idx="2">
                        <c:v>263.7</c:v>
                      </c:pt>
                      <c:pt idx="3">
                        <c:v>263.5</c:v>
                      </c:pt>
                      <c:pt idx="4">
                        <c:v>263.5</c:v>
                      </c:pt>
                      <c:pt idx="5">
                        <c:v>263.5</c:v>
                      </c:pt>
                      <c:pt idx="6">
                        <c:v>263.5</c:v>
                      </c:pt>
                      <c:pt idx="7">
                        <c:v>263.5</c:v>
                      </c:pt>
                      <c:pt idx="8">
                        <c:v>263.39999999999998</c:v>
                      </c:pt>
                      <c:pt idx="9">
                        <c:v>263.60000000000002</c:v>
                      </c:pt>
                      <c:pt idx="10">
                        <c:v>263.39999999999998</c:v>
                      </c:pt>
                      <c:pt idx="11">
                        <c:v>263.39999999999998</c:v>
                      </c:pt>
                      <c:pt idx="12">
                        <c:v>263.60000000000002</c:v>
                      </c:pt>
                      <c:pt idx="13">
                        <c:v>263.5</c:v>
                      </c:pt>
                      <c:pt idx="14">
                        <c:v>263.5</c:v>
                      </c:pt>
                      <c:pt idx="15">
                        <c:v>263.39999999999998</c:v>
                      </c:pt>
                      <c:pt idx="16">
                        <c:v>263.5</c:v>
                      </c:pt>
                      <c:pt idx="17">
                        <c:v>263.5</c:v>
                      </c:pt>
                      <c:pt idx="18">
                        <c:v>263.39999999999998</c:v>
                      </c:pt>
                      <c:pt idx="19">
                        <c:v>263.39999999999998</c:v>
                      </c:pt>
                      <c:pt idx="20">
                        <c:v>263.60000000000002</c:v>
                      </c:pt>
                      <c:pt idx="21">
                        <c:v>263.60000000000002</c:v>
                      </c:pt>
                      <c:pt idx="22">
                        <c:v>263.39999999999998</c:v>
                      </c:pt>
                      <c:pt idx="23">
                        <c:v>263.5</c:v>
                      </c:pt>
                      <c:pt idx="24">
                        <c:v>263.39999999999998</c:v>
                      </c:pt>
                      <c:pt idx="25">
                        <c:v>263.5</c:v>
                      </c:pt>
                      <c:pt idx="26">
                        <c:v>263.5</c:v>
                      </c:pt>
                      <c:pt idx="27">
                        <c:v>263.5</c:v>
                      </c:pt>
                      <c:pt idx="28">
                        <c:v>263.39999999999998</c:v>
                      </c:pt>
                      <c:pt idx="29">
                        <c:v>263.39999999999998</c:v>
                      </c:pt>
                      <c:pt idx="30">
                        <c:v>263.39999999999998</c:v>
                      </c:pt>
                      <c:pt idx="31">
                        <c:v>263.39999999999998</c:v>
                      </c:pt>
                      <c:pt idx="32">
                        <c:v>263.5</c:v>
                      </c:pt>
                      <c:pt idx="33">
                        <c:v>263.39999999999998</c:v>
                      </c:pt>
                      <c:pt idx="34">
                        <c:v>263.3</c:v>
                      </c:pt>
                      <c:pt idx="35">
                        <c:v>263.3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F2-4F1A-8187-1BCB577F087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TargetEntries!$F$3</c15:sqref>
                        </c15:formulaRef>
                      </c:ext>
                    </c:extLst>
                    <c:strCache>
                      <c:ptCount val="1"/>
                      <c:pt idx="0">
                        <c:v>RestDayProtein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TargetEntries!$F$4:$F$39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144.19999999999999</c:v>
                      </c:pt>
                      <c:pt idx="1">
                        <c:v>142.1</c:v>
                      </c:pt>
                      <c:pt idx="2">
                        <c:v>145.1</c:v>
                      </c:pt>
                      <c:pt idx="3">
                        <c:v>146.1</c:v>
                      </c:pt>
                      <c:pt idx="4">
                        <c:v>147.19999999999999</c:v>
                      </c:pt>
                      <c:pt idx="5">
                        <c:v>146.5</c:v>
                      </c:pt>
                      <c:pt idx="6">
                        <c:v>147.9</c:v>
                      </c:pt>
                      <c:pt idx="7">
                        <c:v>147.9</c:v>
                      </c:pt>
                      <c:pt idx="8">
                        <c:v>148.80000000000001</c:v>
                      </c:pt>
                      <c:pt idx="9">
                        <c:v>148.1</c:v>
                      </c:pt>
                      <c:pt idx="10">
                        <c:v>149.5</c:v>
                      </c:pt>
                      <c:pt idx="11">
                        <c:v>149.5</c:v>
                      </c:pt>
                      <c:pt idx="12">
                        <c:v>149.69999999999999</c:v>
                      </c:pt>
                      <c:pt idx="13">
                        <c:v>152</c:v>
                      </c:pt>
                      <c:pt idx="14">
                        <c:v>152</c:v>
                      </c:pt>
                      <c:pt idx="15">
                        <c:v>151.1</c:v>
                      </c:pt>
                      <c:pt idx="16">
                        <c:v>153.4</c:v>
                      </c:pt>
                      <c:pt idx="17">
                        <c:v>152.30000000000001</c:v>
                      </c:pt>
                      <c:pt idx="18">
                        <c:v>151.1</c:v>
                      </c:pt>
                      <c:pt idx="19">
                        <c:v>153.19999999999999</c:v>
                      </c:pt>
                      <c:pt idx="20">
                        <c:v>149.69999999999999</c:v>
                      </c:pt>
                      <c:pt idx="21">
                        <c:v>149.69999999999999</c:v>
                      </c:pt>
                      <c:pt idx="22">
                        <c:v>152.9</c:v>
                      </c:pt>
                      <c:pt idx="23">
                        <c:v>148.6</c:v>
                      </c:pt>
                      <c:pt idx="24">
                        <c:v>151.1</c:v>
                      </c:pt>
                      <c:pt idx="25">
                        <c:v>152.69999999999999</c:v>
                      </c:pt>
                      <c:pt idx="26">
                        <c:v>150.9</c:v>
                      </c:pt>
                      <c:pt idx="27">
                        <c:v>150.9</c:v>
                      </c:pt>
                      <c:pt idx="28">
                        <c:v>153.6</c:v>
                      </c:pt>
                      <c:pt idx="29">
                        <c:v>151.80000000000001</c:v>
                      </c:pt>
                      <c:pt idx="30">
                        <c:v>151.80000000000001</c:v>
                      </c:pt>
                      <c:pt idx="31">
                        <c:v>151.80000000000001</c:v>
                      </c:pt>
                      <c:pt idx="32">
                        <c:v>153.4</c:v>
                      </c:pt>
                      <c:pt idx="33">
                        <c:v>155</c:v>
                      </c:pt>
                      <c:pt idx="34">
                        <c:v>156.19999999999999</c:v>
                      </c:pt>
                      <c:pt idx="35">
                        <c:v>157.6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F2-4F1A-8187-1BCB577F087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TargetEntries!$G$3</c15:sqref>
                        </c15:formulaRef>
                      </c:ext>
                    </c:extLst>
                    <c:strCache>
                      <c:ptCount val="1"/>
                      <c:pt idx="0">
                        <c:v>RestDayCalories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2265.6</c:v>
                      </c:pt>
                      <c:pt idx="1">
                        <c:v>2254.4</c:v>
                      </c:pt>
                      <c:pt idx="2">
                        <c:v>2270.6</c:v>
                      </c:pt>
                      <c:pt idx="3">
                        <c:v>2275.6</c:v>
                      </c:pt>
                      <c:pt idx="4">
                        <c:v>2281.9</c:v>
                      </c:pt>
                      <c:pt idx="5">
                        <c:v>2278.1</c:v>
                      </c:pt>
                      <c:pt idx="6">
                        <c:v>2285.6</c:v>
                      </c:pt>
                      <c:pt idx="7">
                        <c:v>2285.6</c:v>
                      </c:pt>
                      <c:pt idx="8">
                        <c:v>2290.6</c:v>
                      </c:pt>
                      <c:pt idx="9">
                        <c:v>2286.9</c:v>
                      </c:pt>
                      <c:pt idx="10">
                        <c:v>2294.3000000000002</c:v>
                      </c:pt>
                      <c:pt idx="11">
                        <c:v>2294.3000000000002</c:v>
                      </c:pt>
                      <c:pt idx="12">
                        <c:v>2295.6</c:v>
                      </c:pt>
                      <c:pt idx="13">
                        <c:v>2308.1</c:v>
                      </c:pt>
                      <c:pt idx="14">
                        <c:v>2308.1</c:v>
                      </c:pt>
                      <c:pt idx="15">
                        <c:v>2303.1</c:v>
                      </c:pt>
                      <c:pt idx="16">
                        <c:v>2315.5</c:v>
                      </c:pt>
                      <c:pt idx="17">
                        <c:v>2309.3000000000002</c:v>
                      </c:pt>
                      <c:pt idx="18">
                        <c:v>2303.1</c:v>
                      </c:pt>
                      <c:pt idx="19">
                        <c:v>2314.3000000000002</c:v>
                      </c:pt>
                      <c:pt idx="20">
                        <c:v>2295.6</c:v>
                      </c:pt>
                      <c:pt idx="21">
                        <c:v>2295.6</c:v>
                      </c:pt>
                      <c:pt idx="22">
                        <c:v>2313.1</c:v>
                      </c:pt>
                      <c:pt idx="23">
                        <c:v>2289.4</c:v>
                      </c:pt>
                      <c:pt idx="24">
                        <c:v>2303.1</c:v>
                      </c:pt>
                      <c:pt idx="25">
                        <c:v>2311.8000000000002</c:v>
                      </c:pt>
                      <c:pt idx="26">
                        <c:v>2301.8000000000002</c:v>
                      </c:pt>
                      <c:pt idx="27">
                        <c:v>2301.8000000000002</c:v>
                      </c:pt>
                      <c:pt idx="28">
                        <c:v>2316.8000000000002</c:v>
                      </c:pt>
                      <c:pt idx="29">
                        <c:v>2306.8000000000002</c:v>
                      </c:pt>
                      <c:pt idx="30">
                        <c:v>2306.8000000000002</c:v>
                      </c:pt>
                      <c:pt idx="31">
                        <c:v>2306.8000000000002</c:v>
                      </c:pt>
                      <c:pt idx="32">
                        <c:v>2315.5</c:v>
                      </c:pt>
                      <c:pt idx="33">
                        <c:v>2324.3000000000002</c:v>
                      </c:pt>
                      <c:pt idx="34">
                        <c:v>2330.5</c:v>
                      </c:pt>
                      <c:pt idx="35">
                        <c:v>2338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F2-4F1A-8187-1BCB577F087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TargetEntries!$H$3</c15:sqref>
                        </c15:formulaRef>
                      </c:ext>
                    </c:extLst>
                    <c:strCache>
                      <c:ptCount val="1"/>
                      <c:pt idx="0">
                        <c:v>TrainingDayFat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TargetEntries!$H$4:$H$39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63.9</c:v>
                      </c:pt>
                      <c:pt idx="1">
                        <c:v>63.7</c:v>
                      </c:pt>
                      <c:pt idx="2">
                        <c:v>64.099999999999994</c:v>
                      </c:pt>
                      <c:pt idx="3">
                        <c:v>64.2</c:v>
                      </c:pt>
                      <c:pt idx="4">
                        <c:v>64.3</c:v>
                      </c:pt>
                      <c:pt idx="5">
                        <c:v>64.2</c:v>
                      </c:pt>
                      <c:pt idx="6">
                        <c:v>64.400000000000006</c:v>
                      </c:pt>
                      <c:pt idx="7">
                        <c:v>64.400000000000006</c:v>
                      </c:pt>
                      <c:pt idx="8">
                        <c:v>64.5</c:v>
                      </c:pt>
                      <c:pt idx="9">
                        <c:v>64.5</c:v>
                      </c:pt>
                      <c:pt idx="10">
                        <c:v>64.599999999999994</c:v>
                      </c:pt>
                      <c:pt idx="11">
                        <c:v>64.599999999999994</c:v>
                      </c:pt>
                      <c:pt idx="12">
                        <c:v>64.7</c:v>
                      </c:pt>
                      <c:pt idx="13">
                        <c:v>65</c:v>
                      </c:pt>
                      <c:pt idx="14">
                        <c:v>65</c:v>
                      </c:pt>
                      <c:pt idx="15">
                        <c:v>64.900000000000006</c:v>
                      </c:pt>
                      <c:pt idx="16">
                        <c:v>65.2</c:v>
                      </c:pt>
                      <c:pt idx="17">
                        <c:v>65</c:v>
                      </c:pt>
                      <c:pt idx="18">
                        <c:v>64.900000000000006</c:v>
                      </c:pt>
                      <c:pt idx="19">
                        <c:v>65.099999999999994</c:v>
                      </c:pt>
                      <c:pt idx="20">
                        <c:v>64.7</c:v>
                      </c:pt>
                      <c:pt idx="21">
                        <c:v>64.7</c:v>
                      </c:pt>
                      <c:pt idx="22">
                        <c:v>65.099999999999994</c:v>
                      </c:pt>
                      <c:pt idx="23">
                        <c:v>64.5</c:v>
                      </c:pt>
                      <c:pt idx="24">
                        <c:v>64.900000000000006</c:v>
                      </c:pt>
                      <c:pt idx="25">
                        <c:v>65.099999999999994</c:v>
                      </c:pt>
                      <c:pt idx="26">
                        <c:v>64.8</c:v>
                      </c:pt>
                      <c:pt idx="27">
                        <c:v>64.8</c:v>
                      </c:pt>
                      <c:pt idx="28">
                        <c:v>65.2</c:v>
                      </c:pt>
                      <c:pt idx="29">
                        <c:v>64.900000000000006</c:v>
                      </c:pt>
                      <c:pt idx="30">
                        <c:v>64.900000000000006</c:v>
                      </c:pt>
                      <c:pt idx="31">
                        <c:v>64.900000000000006</c:v>
                      </c:pt>
                      <c:pt idx="32">
                        <c:v>65.2</c:v>
                      </c:pt>
                      <c:pt idx="33">
                        <c:v>65.400000000000006</c:v>
                      </c:pt>
                      <c:pt idx="34">
                        <c:v>65.5</c:v>
                      </c:pt>
                      <c:pt idx="35">
                        <c:v>65.7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F2-4F1A-8187-1BCB577F087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TargetEntries!$I$3</c15:sqref>
                        </c15:formulaRef>
                      </c:ext>
                    </c:extLst>
                    <c:strCache>
                      <c:ptCount val="1"/>
                      <c:pt idx="0">
                        <c:v>TrainingDayCarbs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TargetEntries!$I$4:$I$39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365.9</c:v>
                      </c:pt>
                      <c:pt idx="1">
                        <c:v>365.7</c:v>
                      </c:pt>
                      <c:pt idx="2">
                        <c:v>365.8</c:v>
                      </c:pt>
                      <c:pt idx="3">
                        <c:v>365.9</c:v>
                      </c:pt>
                      <c:pt idx="4">
                        <c:v>366.1</c:v>
                      </c:pt>
                      <c:pt idx="5">
                        <c:v>366.1</c:v>
                      </c:pt>
                      <c:pt idx="6">
                        <c:v>366.1</c:v>
                      </c:pt>
                      <c:pt idx="7">
                        <c:v>366.1</c:v>
                      </c:pt>
                      <c:pt idx="8">
                        <c:v>366.2</c:v>
                      </c:pt>
                      <c:pt idx="9">
                        <c:v>366</c:v>
                      </c:pt>
                      <c:pt idx="10">
                        <c:v>366.2</c:v>
                      </c:pt>
                      <c:pt idx="11">
                        <c:v>366.2</c:v>
                      </c:pt>
                      <c:pt idx="12">
                        <c:v>366.1</c:v>
                      </c:pt>
                      <c:pt idx="13">
                        <c:v>366.3</c:v>
                      </c:pt>
                      <c:pt idx="14">
                        <c:v>366.3</c:v>
                      </c:pt>
                      <c:pt idx="15">
                        <c:v>366.2</c:v>
                      </c:pt>
                      <c:pt idx="16">
                        <c:v>366.3</c:v>
                      </c:pt>
                      <c:pt idx="17">
                        <c:v>366.3</c:v>
                      </c:pt>
                      <c:pt idx="18">
                        <c:v>366.2</c:v>
                      </c:pt>
                      <c:pt idx="19">
                        <c:v>366.4</c:v>
                      </c:pt>
                      <c:pt idx="20">
                        <c:v>366.1</c:v>
                      </c:pt>
                      <c:pt idx="21">
                        <c:v>366.1</c:v>
                      </c:pt>
                      <c:pt idx="22">
                        <c:v>366.4</c:v>
                      </c:pt>
                      <c:pt idx="23">
                        <c:v>366.1</c:v>
                      </c:pt>
                      <c:pt idx="24">
                        <c:v>366.2</c:v>
                      </c:pt>
                      <c:pt idx="25">
                        <c:v>366.3</c:v>
                      </c:pt>
                      <c:pt idx="26">
                        <c:v>366.2</c:v>
                      </c:pt>
                      <c:pt idx="27">
                        <c:v>366.2</c:v>
                      </c:pt>
                      <c:pt idx="28">
                        <c:v>366.4</c:v>
                      </c:pt>
                      <c:pt idx="29">
                        <c:v>366.4</c:v>
                      </c:pt>
                      <c:pt idx="30">
                        <c:v>366.4</c:v>
                      </c:pt>
                      <c:pt idx="31">
                        <c:v>366.4</c:v>
                      </c:pt>
                      <c:pt idx="32">
                        <c:v>366.3</c:v>
                      </c:pt>
                      <c:pt idx="33">
                        <c:v>366.4</c:v>
                      </c:pt>
                      <c:pt idx="34">
                        <c:v>366.5</c:v>
                      </c:pt>
                      <c:pt idx="35">
                        <c:v>366.6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F2-4F1A-8187-1BCB577F087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TargetEntries!$J$3</c15:sqref>
                        </c15:formulaRef>
                      </c:ext>
                    </c:extLst>
                    <c:strCache>
                      <c:ptCount val="1"/>
                      <c:pt idx="0">
                        <c:v>TrainingDayProtein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TargetEntries!$J$4:$J$39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144.19999999999999</c:v>
                      </c:pt>
                      <c:pt idx="1">
                        <c:v>142.1</c:v>
                      </c:pt>
                      <c:pt idx="2">
                        <c:v>145.1</c:v>
                      </c:pt>
                      <c:pt idx="3">
                        <c:v>146.1</c:v>
                      </c:pt>
                      <c:pt idx="4">
                        <c:v>147.19999999999999</c:v>
                      </c:pt>
                      <c:pt idx="5">
                        <c:v>146.5</c:v>
                      </c:pt>
                      <c:pt idx="6">
                        <c:v>147.9</c:v>
                      </c:pt>
                      <c:pt idx="7">
                        <c:v>147.9</c:v>
                      </c:pt>
                      <c:pt idx="8">
                        <c:v>148.80000000000001</c:v>
                      </c:pt>
                      <c:pt idx="9">
                        <c:v>148.1</c:v>
                      </c:pt>
                      <c:pt idx="10">
                        <c:v>149.5</c:v>
                      </c:pt>
                      <c:pt idx="11">
                        <c:v>149.5</c:v>
                      </c:pt>
                      <c:pt idx="12">
                        <c:v>149.69999999999999</c:v>
                      </c:pt>
                      <c:pt idx="13">
                        <c:v>152</c:v>
                      </c:pt>
                      <c:pt idx="14">
                        <c:v>152</c:v>
                      </c:pt>
                      <c:pt idx="15">
                        <c:v>151.1</c:v>
                      </c:pt>
                      <c:pt idx="16">
                        <c:v>153.4</c:v>
                      </c:pt>
                      <c:pt idx="17">
                        <c:v>152.30000000000001</c:v>
                      </c:pt>
                      <c:pt idx="18">
                        <c:v>151.1</c:v>
                      </c:pt>
                      <c:pt idx="19">
                        <c:v>153.19999999999999</c:v>
                      </c:pt>
                      <c:pt idx="20">
                        <c:v>149.69999999999999</c:v>
                      </c:pt>
                      <c:pt idx="21">
                        <c:v>149.69999999999999</c:v>
                      </c:pt>
                      <c:pt idx="22">
                        <c:v>152.9</c:v>
                      </c:pt>
                      <c:pt idx="23">
                        <c:v>148.6</c:v>
                      </c:pt>
                      <c:pt idx="24">
                        <c:v>151.1</c:v>
                      </c:pt>
                      <c:pt idx="25">
                        <c:v>152.69999999999999</c:v>
                      </c:pt>
                      <c:pt idx="26">
                        <c:v>150.9</c:v>
                      </c:pt>
                      <c:pt idx="27">
                        <c:v>150.9</c:v>
                      </c:pt>
                      <c:pt idx="28">
                        <c:v>153.6</c:v>
                      </c:pt>
                      <c:pt idx="29">
                        <c:v>151.80000000000001</c:v>
                      </c:pt>
                      <c:pt idx="30">
                        <c:v>151.80000000000001</c:v>
                      </c:pt>
                      <c:pt idx="31">
                        <c:v>151.80000000000001</c:v>
                      </c:pt>
                      <c:pt idx="32">
                        <c:v>153.4</c:v>
                      </c:pt>
                      <c:pt idx="33">
                        <c:v>155</c:v>
                      </c:pt>
                      <c:pt idx="34">
                        <c:v>156.19999999999999</c:v>
                      </c:pt>
                      <c:pt idx="35">
                        <c:v>157.6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F2-4F1A-8187-1BCB577F087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TargetEntries!$K$3</c15:sqref>
                        </c15:formulaRef>
                      </c:ext>
                    </c:extLst>
                    <c:strCache>
                      <c:ptCount val="1"/>
                      <c:pt idx="0">
                        <c:v>TrainingDayCalories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TargetEntries!$A$4:$A$39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TargetEntries!$K$4:$K$39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2615.6</c:v>
                      </c:pt>
                      <c:pt idx="1">
                        <c:v>2604.4</c:v>
                      </c:pt>
                      <c:pt idx="2">
                        <c:v>2620.6</c:v>
                      </c:pt>
                      <c:pt idx="3">
                        <c:v>2625.6</c:v>
                      </c:pt>
                      <c:pt idx="4">
                        <c:v>2631.9</c:v>
                      </c:pt>
                      <c:pt idx="5">
                        <c:v>2628.1</c:v>
                      </c:pt>
                      <c:pt idx="6">
                        <c:v>2635.6</c:v>
                      </c:pt>
                      <c:pt idx="7">
                        <c:v>2635.6</c:v>
                      </c:pt>
                      <c:pt idx="8">
                        <c:v>2640.6</c:v>
                      </c:pt>
                      <c:pt idx="9">
                        <c:v>2636.9</c:v>
                      </c:pt>
                      <c:pt idx="10">
                        <c:v>2644.3</c:v>
                      </c:pt>
                      <c:pt idx="11">
                        <c:v>2644.3</c:v>
                      </c:pt>
                      <c:pt idx="12">
                        <c:v>2645.6</c:v>
                      </c:pt>
                      <c:pt idx="13">
                        <c:v>2658.1</c:v>
                      </c:pt>
                      <c:pt idx="14">
                        <c:v>2658.1</c:v>
                      </c:pt>
                      <c:pt idx="15">
                        <c:v>2653.1</c:v>
                      </c:pt>
                      <c:pt idx="16">
                        <c:v>2665.5</c:v>
                      </c:pt>
                      <c:pt idx="17">
                        <c:v>2659.3</c:v>
                      </c:pt>
                      <c:pt idx="18">
                        <c:v>2653.1</c:v>
                      </c:pt>
                      <c:pt idx="19">
                        <c:v>2664.3</c:v>
                      </c:pt>
                      <c:pt idx="20">
                        <c:v>2645.6</c:v>
                      </c:pt>
                      <c:pt idx="21">
                        <c:v>2645.6</c:v>
                      </c:pt>
                      <c:pt idx="22">
                        <c:v>2663.1</c:v>
                      </c:pt>
                      <c:pt idx="23">
                        <c:v>2639.4</c:v>
                      </c:pt>
                      <c:pt idx="24">
                        <c:v>2653.1</c:v>
                      </c:pt>
                      <c:pt idx="25">
                        <c:v>2661.8</c:v>
                      </c:pt>
                      <c:pt idx="26">
                        <c:v>2651.8</c:v>
                      </c:pt>
                      <c:pt idx="27">
                        <c:v>2651.8</c:v>
                      </c:pt>
                      <c:pt idx="28">
                        <c:v>2666.8</c:v>
                      </c:pt>
                      <c:pt idx="29">
                        <c:v>2656.8</c:v>
                      </c:pt>
                      <c:pt idx="30">
                        <c:v>2656.8</c:v>
                      </c:pt>
                      <c:pt idx="31">
                        <c:v>2656.8</c:v>
                      </c:pt>
                      <c:pt idx="32">
                        <c:v>2665.5</c:v>
                      </c:pt>
                      <c:pt idx="33">
                        <c:v>2674.3</c:v>
                      </c:pt>
                      <c:pt idx="34">
                        <c:v>2680.5</c:v>
                      </c:pt>
                      <c:pt idx="35">
                        <c:v>2688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EF2-4F1A-8187-1BCB577F087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Fat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'Results'!$N$3</c:f>
              <c:strCache>
                <c:ptCount val="1"/>
                <c:pt idx="0">
                  <c:v>Fat %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'Results'!$M$4:$M$96</c:f>
              <c:numCache>
                <c:formatCode>m/d/yyyy</c:formatCode>
                <c:ptCount val="93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</c:numCache>
            </c:numRef>
          </c:cat>
          <c:val>
            <c:numRef>
              <c:f>'Results'!$N$4:$N$96</c:f>
              <c:numCache>
                <c:formatCode>0%</c:formatCode>
                <c:ptCount val="93"/>
                <c:pt idx="0">
                  <c:v>0.68611111111111112</c:v>
                </c:pt>
                <c:pt idx="1">
                  <c:v>1.3554868624420402</c:v>
                </c:pt>
                <c:pt idx="2">
                  <c:v>1.1638655462184873</c:v>
                </c:pt>
                <c:pt idx="3">
                  <c:v>0.6386554621848739</c:v>
                </c:pt>
                <c:pt idx="4">
                  <c:v>1.2921174652241112</c:v>
                </c:pt>
                <c:pt idx="5">
                  <c:v>1.2184873949579831</c:v>
                </c:pt>
                <c:pt idx="6">
                  <c:v>0.96290571870170005</c:v>
                </c:pt>
                <c:pt idx="7">
                  <c:v>1.0294117647058822</c:v>
                </c:pt>
                <c:pt idx="8">
                  <c:v>1.3199381761978362</c:v>
                </c:pt>
                <c:pt idx="9">
                  <c:v>1.0742296918767507</c:v>
                </c:pt>
                <c:pt idx="10">
                  <c:v>1.2563025210084033</c:v>
                </c:pt>
                <c:pt idx="11">
                  <c:v>1.8562596599690879</c:v>
                </c:pt>
                <c:pt idx="12">
                  <c:v>1.0222222222222221</c:v>
                </c:pt>
                <c:pt idx="13">
                  <c:v>0.76805555555555549</c:v>
                </c:pt>
                <c:pt idx="14">
                  <c:v>0.99305555555555558</c:v>
                </c:pt>
                <c:pt idx="15">
                  <c:v>1.0902777777777777</c:v>
                </c:pt>
                <c:pt idx="16">
                  <c:v>0.69922480620155036</c:v>
                </c:pt>
                <c:pt idx="17">
                  <c:v>1.0655509065550908</c:v>
                </c:pt>
                <c:pt idx="18">
                  <c:v>1.4783821478382146</c:v>
                </c:pt>
                <c:pt idx="19">
                  <c:v>1.3836671802773497</c:v>
                </c:pt>
                <c:pt idx="20">
                  <c:v>1.1199442119944212</c:v>
                </c:pt>
                <c:pt idx="21">
                  <c:v>0.99383667180277346</c:v>
                </c:pt>
                <c:pt idx="22">
                  <c:v>1.4365411436541142</c:v>
                </c:pt>
                <c:pt idx="23">
                  <c:v>1.1833590138674883</c:v>
                </c:pt>
                <c:pt idx="24">
                  <c:v>1.6522948539638385</c:v>
                </c:pt>
                <c:pt idx="25">
                  <c:v>1.4242002781641168</c:v>
                </c:pt>
                <c:pt idx="26">
                  <c:v>1.5391705069124426</c:v>
                </c:pt>
                <c:pt idx="27">
                  <c:v>1.6063977746870652</c:v>
                </c:pt>
                <c:pt idx="28">
                  <c:v>1.0639777468706535</c:v>
                </c:pt>
                <c:pt idx="29">
                  <c:v>1.6089385474860336</c:v>
                </c:pt>
                <c:pt idx="30">
                  <c:v>1.7314814814814816</c:v>
                </c:pt>
                <c:pt idx="31">
                  <c:v>1.1354748603351956</c:v>
                </c:pt>
                <c:pt idx="32">
                  <c:v>1.3070987654320989</c:v>
                </c:pt>
                <c:pt idx="33">
                  <c:v>0.47067039106145259</c:v>
                </c:pt>
                <c:pt idx="34">
                  <c:v>1.367283950617284</c:v>
                </c:pt>
                <c:pt idx="35">
                  <c:v>1.2960893854748603</c:v>
                </c:pt>
                <c:pt idx="36">
                  <c:v>1.5935754189944134</c:v>
                </c:pt>
                <c:pt idx="37">
                  <c:v>1.5354938271604939</c:v>
                </c:pt>
                <c:pt idx="38">
                  <c:v>1.473926380368098</c:v>
                </c:pt>
                <c:pt idx="39">
                  <c:v>0.80027739251040231</c:v>
                </c:pt>
                <c:pt idx="40">
                  <c:v>1.3675450762829404</c:v>
                </c:pt>
                <c:pt idx="41">
                  <c:v>2.3819018404907975</c:v>
                </c:pt>
                <c:pt idx="42">
                  <c:v>1.9694868238557561</c:v>
                </c:pt>
                <c:pt idx="43">
                  <c:v>1.4993065187239945</c:v>
                </c:pt>
                <c:pt idx="44">
                  <c:v>2.0475460122699385</c:v>
                </c:pt>
                <c:pt idx="45">
                  <c:v>1.3855755894590849</c:v>
                </c:pt>
                <c:pt idx="46">
                  <c:v>0.94607087827426795</c:v>
                </c:pt>
                <c:pt idx="47">
                  <c:v>1.5807799442896937</c:v>
                </c:pt>
                <c:pt idx="48">
                  <c:v>1.1824512534818943</c:v>
                </c:pt>
                <c:pt idx="49">
                  <c:v>1.4114021571648687</c:v>
                </c:pt>
                <c:pt idx="50">
                  <c:v>0.6740947075208914</c:v>
                </c:pt>
                <c:pt idx="51">
                  <c:v>0.87465181058495822</c:v>
                </c:pt>
                <c:pt idx="52">
                  <c:v>0.66563944530046226</c:v>
                </c:pt>
                <c:pt idx="53">
                  <c:v>0.97916666666666663</c:v>
                </c:pt>
                <c:pt idx="54">
                  <c:v>1.4958333333333333</c:v>
                </c:pt>
                <c:pt idx="55">
                  <c:v>1.1861111111111111</c:v>
                </c:pt>
                <c:pt idx="56">
                  <c:v>1.2388888888888889</c:v>
                </c:pt>
                <c:pt idx="57">
                  <c:v>1.4509202453987728</c:v>
                </c:pt>
                <c:pt idx="58">
                  <c:v>1.3333333333333333</c:v>
                </c:pt>
                <c:pt idx="59">
                  <c:v>1.0460122699386503</c:v>
                </c:pt>
                <c:pt idx="60">
                  <c:v>0.92499999999999993</c:v>
                </c:pt>
                <c:pt idx="61">
                  <c:v>1.9631901840490797</c:v>
                </c:pt>
                <c:pt idx="62">
                  <c:v>1.6888888888888889</c:v>
                </c:pt>
                <c:pt idx="63">
                  <c:v>1.1152777777777778</c:v>
                </c:pt>
                <c:pt idx="64">
                  <c:v>1.3220858895705521</c:v>
                </c:pt>
                <c:pt idx="65">
                  <c:v>1.2541666666666667</c:v>
                </c:pt>
                <c:pt idx="66">
                  <c:v>2.1736111111111112</c:v>
                </c:pt>
                <c:pt idx="67">
                  <c:v>1.6012269938650308</c:v>
                </c:pt>
                <c:pt idx="68">
                  <c:v>1.223611111111111</c:v>
                </c:pt>
                <c:pt idx="69">
                  <c:v>1.0720858895705523</c:v>
                </c:pt>
                <c:pt idx="70">
                  <c:v>0.96944444444444444</c:v>
                </c:pt>
                <c:pt idx="71">
                  <c:v>2.0972222222222223</c:v>
                </c:pt>
                <c:pt idx="72">
                  <c:v>1.2269938650306749</c:v>
                </c:pt>
                <c:pt idx="73">
                  <c:v>1.3305670816044262</c:v>
                </c:pt>
                <c:pt idx="74">
                  <c:v>1.4220183486238531</c:v>
                </c:pt>
                <c:pt idx="75">
                  <c:v>1.6127247579529738</c:v>
                </c:pt>
                <c:pt idx="76">
                  <c:v>0.58103975535168195</c:v>
                </c:pt>
                <c:pt idx="77">
                  <c:v>1.3278008298755186</c:v>
                </c:pt>
                <c:pt idx="78">
                  <c:v>1.7874617737003058</c:v>
                </c:pt>
                <c:pt idx="79">
                  <c:v>1.7413554633471648</c:v>
                </c:pt>
                <c:pt idx="80">
                  <c:v>1.3312977099236643</c:v>
                </c:pt>
                <c:pt idx="81">
                  <c:v>1.3103448275862069</c:v>
                </c:pt>
                <c:pt idx="82">
                  <c:v>1.9816793893129774</c:v>
                </c:pt>
                <c:pt idx="83">
                  <c:v>1.6041379310344828</c:v>
                </c:pt>
                <c:pt idx="84">
                  <c:v>1.4579310344827587</c:v>
                </c:pt>
                <c:pt idx="85">
                  <c:v>1.4473282442748092</c:v>
                </c:pt>
                <c:pt idx="86">
                  <c:v>0.61379310344827587</c:v>
                </c:pt>
                <c:pt idx="87">
                  <c:v>1.7275494672754945</c:v>
                </c:pt>
                <c:pt idx="88">
                  <c:v>0.91609353507565328</c:v>
                </c:pt>
                <c:pt idx="89">
                  <c:v>1.8873668188736681</c:v>
                </c:pt>
                <c:pt idx="90">
                  <c:v>0.62448418156808794</c:v>
                </c:pt>
                <c:pt idx="91">
                  <c:v>1.4030261348005502</c:v>
                </c:pt>
                <c:pt idx="92">
                  <c:v>0.70839064649243466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'Results'!$O$3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'Results'!$M$4:$M$96</c15:sqref>
                        </c15:formulaRef>
                      </c:ext>
                    </c:extLst>
                    <c:numCache>
                      <c:formatCode>m/d/yyyy</c:formatCode>
                      <c:ptCount val="93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'Results'!$O$4:$O$96</c15:sqref>
                        </c15:formulaRef>
                      </c:ext>
                    </c:extLst>
                    <c:numCache>
                      <c:formatCode>0%</c:formatCode>
                      <c:ptCount val="93"/>
                      <c:pt idx="0">
                        <c:v>0.48747152619589984</c:v>
                      </c:pt>
                      <c:pt idx="1">
                        <c:v>0.58918328325594094</c:v>
                      </c:pt>
                      <c:pt idx="2">
                        <c:v>0.67716236722306522</c:v>
                      </c:pt>
                      <c:pt idx="3">
                        <c:v>0.9241274658573595</c:v>
                      </c:pt>
                      <c:pt idx="4">
                        <c:v>0.51980333242283527</c:v>
                      </c:pt>
                      <c:pt idx="5">
                        <c:v>0.39643399089529585</c:v>
                      </c:pt>
                      <c:pt idx="6">
                        <c:v>0.70117454247473365</c:v>
                      </c:pt>
                      <c:pt idx="7">
                        <c:v>0.85698027314112291</c:v>
                      </c:pt>
                      <c:pt idx="8">
                        <c:v>0.78093417099153228</c:v>
                      </c:pt>
                      <c:pt idx="9">
                        <c:v>0.9499241274658573</c:v>
                      </c:pt>
                      <c:pt idx="10">
                        <c:v>0.72003034901365703</c:v>
                      </c:pt>
                      <c:pt idx="11">
                        <c:v>0.72657743785850859</c:v>
                      </c:pt>
                      <c:pt idx="12">
                        <c:v>0.74335611237661359</c:v>
                      </c:pt>
                      <c:pt idx="13">
                        <c:v>0.26006074411541386</c:v>
                      </c:pt>
                      <c:pt idx="14">
                        <c:v>0.75056947608200453</c:v>
                      </c:pt>
                      <c:pt idx="15">
                        <c:v>1.1059225512528474</c:v>
                      </c:pt>
                      <c:pt idx="16">
                        <c:v>0.43239552034963125</c:v>
                      </c:pt>
                      <c:pt idx="17">
                        <c:v>0.48405466970387245</c:v>
                      </c:pt>
                      <c:pt idx="18">
                        <c:v>1.1666666666666667</c:v>
                      </c:pt>
                      <c:pt idx="19">
                        <c:v>0.81731294374658658</c:v>
                      </c:pt>
                      <c:pt idx="20">
                        <c:v>0.78321943811693251</c:v>
                      </c:pt>
                      <c:pt idx="21">
                        <c:v>0.56908793009284542</c:v>
                      </c:pt>
                      <c:pt idx="22">
                        <c:v>1.0003796507213365</c:v>
                      </c:pt>
                      <c:pt idx="23">
                        <c:v>0.57509557618787543</c:v>
                      </c:pt>
                      <c:pt idx="24">
                        <c:v>1.2880455407969638</c:v>
                      </c:pt>
                      <c:pt idx="25">
                        <c:v>0.88425047438330173</c:v>
                      </c:pt>
                      <c:pt idx="26">
                        <c:v>1.0799890799890801</c:v>
                      </c:pt>
                      <c:pt idx="27">
                        <c:v>0.72182163187855786</c:v>
                      </c:pt>
                      <c:pt idx="28">
                        <c:v>0.81973434535104361</c:v>
                      </c:pt>
                      <c:pt idx="29">
                        <c:v>0.8</c:v>
                      </c:pt>
                      <c:pt idx="30">
                        <c:v>0.61004915346805033</c:v>
                      </c:pt>
                      <c:pt idx="31">
                        <c:v>0.74003795066413658</c:v>
                      </c:pt>
                      <c:pt idx="32">
                        <c:v>0.5062807209175314</c:v>
                      </c:pt>
                      <c:pt idx="33">
                        <c:v>0.85578747628083496</c:v>
                      </c:pt>
                      <c:pt idx="34">
                        <c:v>0.91835062807209178</c:v>
                      </c:pt>
                      <c:pt idx="35">
                        <c:v>0.8102466793168881</c:v>
                      </c:pt>
                      <c:pt idx="36">
                        <c:v>0.60796963946869065</c:v>
                      </c:pt>
                      <c:pt idx="37">
                        <c:v>0.54860731840524302</c:v>
                      </c:pt>
                      <c:pt idx="38">
                        <c:v>0.85917030567685593</c:v>
                      </c:pt>
                      <c:pt idx="39">
                        <c:v>0.63705391040242987</c:v>
                      </c:pt>
                      <c:pt idx="40">
                        <c:v>0.97114654517843602</c:v>
                      </c:pt>
                      <c:pt idx="41">
                        <c:v>0.65174672489082974</c:v>
                      </c:pt>
                      <c:pt idx="42">
                        <c:v>0.59984813971146556</c:v>
                      </c:pt>
                      <c:pt idx="43">
                        <c:v>0.54669703872437359</c:v>
                      </c:pt>
                      <c:pt idx="44">
                        <c:v>0.45633187772925765</c:v>
                      </c:pt>
                      <c:pt idx="45">
                        <c:v>0.57289293849658318</c:v>
                      </c:pt>
                      <c:pt idx="46">
                        <c:v>0.37609170305676859</c:v>
                      </c:pt>
                      <c:pt idx="47">
                        <c:v>0.82194381169324227</c:v>
                      </c:pt>
                      <c:pt idx="48">
                        <c:v>1.1476841305998482</c:v>
                      </c:pt>
                      <c:pt idx="49">
                        <c:v>0.59470524017467252</c:v>
                      </c:pt>
                      <c:pt idx="50">
                        <c:v>0.56188306757782847</c:v>
                      </c:pt>
                      <c:pt idx="51">
                        <c:v>0.55087319665907364</c:v>
                      </c:pt>
                      <c:pt idx="52">
                        <c:v>0.46506550218340614</c:v>
                      </c:pt>
                      <c:pt idx="53">
                        <c:v>0.45313092979127134</c:v>
                      </c:pt>
                      <c:pt idx="54">
                        <c:v>0.58216318785578747</c:v>
                      </c:pt>
                      <c:pt idx="55">
                        <c:v>0.77191650853889948</c:v>
                      </c:pt>
                      <c:pt idx="56">
                        <c:v>0.83795066413662245</c:v>
                      </c:pt>
                      <c:pt idx="57">
                        <c:v>0.90963690963690957</c:v>
                      </c:pt>
                      <c:pt idx="58">
                        <c:v>1.0113851992409868</c:v>
                      </c:pt>
                      <c:pt idx="59">
                        <c:v>0.57985257985257987</c:v>
                      </c:pt>
                      <c:pt idx="60">
                        <c:v>0.61328273244781784</c:v>
                      </c:pt>
                      <c:pt idx="61">
                        <c:v>0.80507780507780502</c:v>
                      </c:pt>
                      <c:pt idx="62">
                        <c:v>0.7844402277039848</c:v>
                      </c:pt>
                      <c:pt idx="63">
                        <c:v>1.1650853889943074</c:v>
                      </c:pt>
                      <c:pt idx="64">
                        <c:v>0.57220857220857213</c:v>
                      </c:pt>
                      <c:pt idx="65">
                        <c:v>0.94383301707779876</c:v>
                      </c:pt>
                      <c:pt idx="66">
                        <c:v>0.9943074003795066</c:v>
                      </c:pt>
                      <c:pt idx="67">
                        <c:v>0.80616980616980616</c:v>
                      </c:pt>
                      <c:pt idx="68">
                        <c:v>0.62239089184060725</c:v>
                      </c:pt>
                      <c:pt idx="69">
                        <c:v>0.44444444444444448</c:v>
                      </c:pt>
                      <c:pt idx="70">
                        <c:v>1.0094876660341556</c:v>
                      </c:pt>
                      <c:pt idx="71">
                        <c:v>1.0094876660341556</c:v>
                      </c:pt>
                      <c:pt idx="72">
                        <c:v>0.55883155883155877</c:v>
                      </c:pt>
                      <c:pt idx="73">
                        <c:v>0.8675018982536068</c:v>
                      </c:pt>
                      <c:pt idx="74">
                        <c:v>0.57259825327510927</c:v>
                      </c:pt>
                      <c:pt idx="75">
                        <c:v>0.99468488990129089</c:v>
                      </c:pt>
                      <c:pt idx="76">
                        <c:v>0.36108078602620092</c:v>
                      </c:pt>
                      <c:pt idx="77">
                        <c:v>0.85421412300683375</c:v>
                      </c:pt>
                      <c:pt idx="78">
                        <c:v>0.96779475982532759</c:v>
                      </c:pt>
                      <c:pt idx="79">
                        <c:v>1.4149582384206532</c:v>
                      </c:pt>
                      <c:pt idx="80">
                        <c:v>0.35798090040927694</c:v>
                      </c:pt>
                      <c:pt idx="81">
                        <c:v>1.0531712875047474</c:v>
                      </c:pt>
                      <c:pt idx="82">
                        <c:v>0.94652114597544335</c:v>
                      </c:pt>
                      <c:pt idx="83">
                        <c:v>1.3311811621724268</c:v>
                      </c:pt>
                      <c:pt idx="84">
                        <c:v>1.7326243828332699</c:v>
                      </c:pt>
                      <c:pt idx="85">
                        <c:v>0.95879945429740787</c:v>
                      </c:pt>
                      <c:pt idx="86">
                        <c:v>0.86099506266616022</c:v>
                      </c:pt>
                      <c:pt idx="87">
                        <c:v>0.64975450081833053</c:v>
                      </c:pt>
                      <c:pt idx="88">
                        <c:v>0.67527535131029248</c:v>
                      </c:pt>
                      <c:pt idx="89">
                        <c:v>0.83060556464811774</c:v>
                      </c:pt>
                      <c:pt idx="90">
                        <c:v>0.56855298139004928</c:v>
                      </c:pt>
                      <c:pt idx="91">
                        <c:v>1.6946448917584502</c:v>
                      </c:pt>
                      <c:pt idx="92">
                        <c:v>0.64830991264717042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'Results'!$P$3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'Results'!$M$4:$M$96</c15:sqref>
                        </c15:formulaRef>
                      </c:ext>
                    </c:extLst>
                    <c:numCache>
                      <c:formatCode>m/d/yyyy</c:formatCode>
                      <c:ptCount val="93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'Results'!$P$4:$P$96</c15:sqref>
                        </c15:formulaRef>
                      </c:ext>
                    </c:extLst>
                    <c:numCache>
                      <c:formatCode>0%</c:formatCode>
                      <c:ptCount val="93"/>
                      <c:pt idx="0">
                        <c:v>0.37532637075718017</c:v>
                      </c:pt>
                      <c:pt idx="1">
                        <c:v>0.95657982631930527</c:v>
                      </c:pt>
                      <c:pt idx="2">
                        <c:v>1.0040080160320644</c:v>
                      </c:pt>
                      <c:pt idx="3">
                        <c:v>0.57448229792919181</c:v>
                      </c:pt>
                      <c:pt idx="4">
                        <c:v>1.1656646626586507</c:v>
                      </c:pt>
                      <c:pt idx="5">
                        <c:v>1.342685370741483</c:v>
                      </c:pt>
                      <c:pt idx="6">
                        <c:v>0.80494321977287919</c:v>
                      </c:pt>
                      <c:pt idx="7">
                        <c:v>0.75150300601202413</c:v>
                      </c:pt>
                      <c:pt idx="8">
                        <c:v>1.0434201736806947</c:v>
                      </c:pt>
                      <c:pt idx="9">
                        <c:v>0.74281897127588514</c:v>
                      </c:pt>
                      <c:pt idx="10">
                        <c:v>0.82164328657314634</c:v>
                      </c:pt>
                      <c:pt idx="11">
                        <c:v>0.96058784235136951</c:v>
                      </c:pt>
                      <c:pt idx="12">
                        <c:v>0.94898626553302801</c:v>
                      </c:pt>
                      <c:pt idx="13">
                        <c:v>0.72138652714192275</c:v>
                      </c:pt>
                      <c:pt idx="14">
                        <c:v>0.58600392413342051</c:v>
                      </c:pt>
                      <c:pt idx="15">
                        <c:v>0.96206671026814905</c:v>
                      </c:pt>
                      <c:pt idx="16">
                        <c:v>1.0067294751009421</c:v>
                      </c:pt>
                      <c:pt idx="17">
                        <c:v>0.66843150231634685</c:v>
                      </c:pt>
                      <c:pt idx="18">
                        <c:v>0.97816015883520857</c:v>
                      </c:pt>
                      <c:pt idx="19">
                        <c:v>1.0489741892786235</c:v>
                      </c:pt>
                      <c:pt idx="20">
                        <c:v>0.5162144275314362</c:v>
                      </c:pt>
                      <c:pt idx="21">
                        <c:v>0.75181998676373263</c:v>
                      </c:pt>
                      <c:pt idx="22">
                        <c:v>0.69490403706154869</c:v>
                      </c:pt>
                      <c:pt idx="23">
                        <c:v>0.8371939113170086</c:v>
                      </c:pt>
                      <c:pt idx="24">
                        <c:v>1.0563195808775379</c:v>
                      </c:pt>
                      <c:pt idx="25">
                        <c:v>0.80091683038637851</c:v>
                      </c:pt>
                      <c:pt idx="26">
                        <c:v>1.0929927963326787</c:v>
                      </c:pt>
                      <c:pt idx="27">
                        <c:v>0.71054354944335307</c:v>
                      </c:pt>
                      <c:pt idx="28">
                        <c:v>0.90700720366732157</c:v>
                      </c:pt>
                      <c:pt idx="29">
                        <c:v>1.2067594433399602</c:v>
                      </c:pt>
                      <c:pt idx="30">
                        <c:v>1.2458581842279655</c:v>
                      </c:pt>
                      <c:pt idx="31">
                        <c:v>0.98939695162359187</c:v>
                      </c:pt>
                      <c:pt idx="32">
                        <c:v>1.0357852882703777</c:v>
                      </c:pt>
                      <c:pt idx="33">
                        <c:v>0.62955599734923784</c:v>
                      </c:pt>
                      <c:pt idx="34">
                        <c:v>1.0960901259111995</c:v>
                      </c:pt>
                      <c:pt idx="35">
                        <c:v>1.1119946984758118</c:v>
                      </c:pt>
                      <c:pt idx="36">
                        <c:v>1.2166998011928429</c:v>
                      </c:pt>
                      <c:pt idx="37">
                        <c:v>0.87276341948310132</c:v>
                      </c:pt>
                      <c:pt idx="38">
                        <c:v>1.1360677083333335</c:v>
                      </c:pt>
                      <c:pt idx="39">
                        <c:v>0.77083333333333337</c:v>
                      </c:pt>
                      <c:pt idx="40">
                        <c:v>0.72916666666666674</c:v>
                      </c:pt>
                      <c:pt idx="41">
                        <c:v>1.1106770833333333</c:v>
                      </c:pt>
                      <c:pt idx="42">
                        <c:v>0.75520833333333337</c:v>
                      </c:pt>
                      <c:pt idx="43">
                        <c:v>0.7890625</c:v>
                      </c:pt>
                      <c:pt idx="44">
                        <c:v>0.88802083333333337</c:v>
                      </c:pt>
                      <c:pt idx="45">
                        <c:v>0.84114583333333326</c:v>
                      </c:pt>
                      <c:pt idx="46">
                        <c:v>1.2048748353096179</c:v>
                      </c:pt>
                      <c:pt idx="47">
                        <c:v>0.83333333333333326</c:v>
                      </c:pt>
                      <c:pt idx="48">
                        <c:v>0.74967061923583656</c:v>
                      </c:pt>
                      <c:pt idx="49">
                        <c:v>0.8945981554677207</c:v>
                      </c:pt>
                      <c:pt idx="50">
                        <c:v>0.64097496706192347</c:v>
                      </c:pt>
                      <c:pt idx="51">
                        <c:v>0.67061923583662708</c:v>
                      </c:pt>
                      <c:pt idx="52">
                        <c:v>0.99407114624505921</c:v>
                      </c:pt>
                      <c:pt idx="53">
                        <c:v>1.0195567144719686</c:v>
                      </c:pt>
                      <c:pt idx="54">
                        <c:v>0.81355932203389825</c:v>
                      </c:pt>
                      <c:pt idx="55">
                        <c:v>0.9132985658409386</c:v>
                      </c:pt>
                      <c:pt idx="56">
                        <c:v>0.66166883963494127</c:v>
                      </c:pt>
                      <c:pt idx="57">
                        <c:v>0.79595827900912641</c:v>
                      </c:pt>
                      <c:pt idx="58">
                        <c:v>0.49543676662320729</c:v>
                      </c:pt>
                      <c:pt idx="59">
                        <c:v>0.80117340286831817</c:v>
                      </c:pt>
                      <c:pt idx="60">
                        <c:v>0.72555410691003908</c:v>
                      </c:pt>
                      <c:pt idx="61">
                        <c:v>1.1095176010430245</c:v>
                      </c:pt>
                      <c:pt idx="62">
                        <c:v>0.86831812255541063</c:v>
                      </c:pt>
                      <c:pt idx="63">
                        <c:v>0.64341590612777055</c:v>
                      </c:pt>
                      <c:pt idx="64">
                        <c:v>0.97522816166883952</c:v>
                      </c:pt>
                      <c:pt idx="65">
                        <c:v>0.56975228161668845</c:v>
                      </c:pt>
                      <c:pt idx="66">
                        <c:v>0.94132985658409385</c:v>
                      </c:pt>
                      <c:pt idx="67">
                        <c:v>0.90612777053455018</c:v>
                      </c:pt>
                      <c:pt idx="68">
                        <c:v>1.5606258148631029</c:v>
                      </c:pt>
                      <c:pt idx="69">
                        <c:v>0.67666232073011734</c:v>
                      </c:pt>
                      <c:pt idx="70">
                        <c:v>0.5202086049543676</c:v>
                      </c:pt>
                      <c:pt idx="71">
                        <c:v>0.70338983050847459</c:v>
                      </c:pt>
                      <c:pt idx="72">
                        <c:v>0.81290743155149936</c:v>
                      </c:pt>
                      <c:pt idx="73">
                        <c:v>0.76580645161290328</c:v>
                      </c:pt>
                      <c:pt idx="74">
                        <c:v>1.1522580645161289</c:v>
                      </c:pt>
                      <c:pt idx="75">
                        <c:v>0.73870967741935489</c:v>
                      </c:pt>
                      <c:pt idx="76">
                        <c:v>0.83419354838709681</c:v>
                      </c:pt>
                      <c:pt idx="77">
                        <c:v>0.7709677419354839</c:v>
                      </c:pt>
                      <c:pt idx="78">
                        <c:v>0.60516129032258059</c:v>
                      </c:pt>
                      <c:pt idx="79">
                        <c:v>0.74967741935483878</c:v>
                      </c:pt>
                      <c:pt idx="80">
                        <c:v>1.2048655569782329</c:v>
                      </c:pt>
                      <c:pt idx="81">
                        <c:v>0.92637644046094747</c:v>
                      </c:pt>
                      <c:pt idx="82">
                        <c:v>1.176056338028169</c:v>
                      </c:pt>
                      <c:pt idx="83">
                        <c:v>0.78553137003841234</c:v>
                      </c:pt>
                      <c:pt idx="84">
                        <c:v>0.69334186939820741</c:v>
                      </c:pt>
                      <c:pt idx="85">
                        <c:v>0.80729833546734953</c:v>
                      </c:pt>
                      <c:pt idx="86">
                        <c:v>0.67541613316261206</c:v>
                      </c:pt>
                      <c:pt idx="87">
                        <c:v>0.94987309644670048</c:v>
                      </c:pt>
                      <c:pt idx="88">
                        <c:v>0.72017766497461932</c:v>
                      </c:pt>
                      <c:pt idx="89">
                        <c:v>1.2868020304568528</c:v>
                      </c:pt>
                      <c:pt idx="90">
                        <c:v>0.57296954314720816</c:v>
                      </c:pt>
                      <c:pt idx="91">
                        <c:v>0.80520304568527923</c:v>
                      </c:pt>
                      <c:pt idx="92">
                        <c:v>0.36802030456852791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'Results'!$Q$3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'Results'!$M$4:$M$96</c15:sqref>
                        </c15:formulaRef>
                      </c:ext>
                    </c:extLst>
                    <c:numCache>
                      <c:formatCode>m/d/yyyy</c:formatCode>
                      <c:ptCount val="93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'Results'!$Q$4:$Q$96</c15:sqref>
                        </c15:formulaRef>
                      </c:ext>
                    </c:extLst>
                    <c:numCache>
                      <c:formatCode>0%</c:formatCode>
                      <c:ptCount val="93"/>
                      <c:pt idx="0">
                        <c:v>0.51341658384824784</c:v>
                      </c:pt>
                      <c:pt idx="1">
                        <c:v>0.84098125188993056</c:v>
                      </c:pt>
                      <c:pt idx="2">
                        <c:v>0.89871928907475174</c:v>
                      </c:pt>
                      <c:pt idx="3">
                        <c:v>0.75309287332287855</c:v>
                      </c:pt>
                      <c:pt idx="4">
                        <c:v>0.83595403689144243</c:v>
                      </c:pt>
                      <c:pt idx="5">
                        <c:v>0.87341000174246386</c:v>
                      </c:pt>
                      <c:pt idx="6">
                        <c:v>0.78224221348654377</c:v>
                      </c:pt>
                      <c:pt idx="7">
                        <c:v>0.87780972294824877</c:v>
                      </c:pt>
                      <c:pt idx="8">
                        <c:v>0.9589507106138494</c:v>
                      </c:pt>
                      <c:pt idx="9">
                        <c:v>0.93078062380205606</c:v>
                      </c:pt>
                      <c:pt idx="10">
                        <c:v>0.89671545565429522</c:v>
                      </c:pt>
                      <c:pt idx="11">
                        <c:v>1.0281599637133354</c:v>
                      </c:pt>
                      <c:pt idx="12">
                        <c:v>0.87588085253555836</c:v>
                      </c:pt>
                      <c:pt idx="13">
                        <c:v>0.52436124681163809</c:v>
                      </c:pt>
                      <c:pt idx="14">
                        <c:v>0.77502053521248548</c:v>
                      </c:pt>
                      <c:pt idx="15">
                        <c:v>1.0635510786390558</c:v>
                      </c:pt>
                      <c:pt idx="16">
                        <c:v>0.62040615291354095</c:v>
                      </c:pt>
                      <c:pt idx="17">
                        <c:v>0.69541053362858751</c:v>
                      </c:pt>
                      <c:pt idx="18">
                        <c:v>1.2046372280838871</c:v>
                      </c:pt>
                      <c:pt idx="19">
                        <c:v>0.9948362293166485</c:v>
                      </c:pt>
                      <c:pt idx="20">
                        <c:v>0.80756371846641495</c:v>
                      </c:pt>
                      <c:pt idx="21">
                        <c:v>0.70427047604688853</c:v>
                      </c:pt>
                      <c:pt idx="22">
                        <c:v>1.042507924102297</c:v>
                      </c:pt>
                      <c:pt idx="23">
                        <c:v>0.7687610719535638</c:v>
                      </c:pt>
                      <c:pt idx="24">
                        <c:v>1.3288346742797819</c:v>
                      </c:pt>
                      <c:pt idx="25">
                        <c:v>1.0134094644865472</c:v>
                      </c:pt>
                      <c:pt idx="26">
                        <c:v>1.18408595687129</c:v>
                      </c:pt>
                      <c:pt idx="27">
                        <c:v>0.96647633878363182</c:v>
                      </c:pt>
                      <c:pt idx="28">
                        <c:v>0.91119474002941425</c:v>
                      </c:pt>
                      <c:pt idx="29">
                        <c:v>1.1332001042662263</c:v>
                      </c:pt>
                      <c:pt idx="30">
                        <c:v>1.0013575684440756</c:v>
                      </c:pt>
                      <c:pt idx="31">
                        <c:v>0.91619602050569116</c:v>
                      </c:pt>
                      <c:pt idx="32">
                        <c:v>0.80288860396711659</c:v>
                      </c:pt>
                      <c:pt idx="33">
                        <c:v>0.68872186984099393</c:v>
                      </c:pt>
                      <c:pt idx="34">
                        <c:v>1.0574703974658721</c:v>
                      </c:pt>
                      <c:pt idx="35">
                        <c:v>1.0254583369536883</c:v>
                      </c:pt>
                      <c:pt idx="36">
                        <c:v>1.0435745937961594</c:v>
                      </c:pt>
                      <c:pt idx="37">
                        <c:v>0.83939211101893052</c:v>
                      </c:pt>
                      <c:pt idx="38">
                        <c:v>1.0582345882705864</c:v>
                      </c:pt>
                      <c:pt idx="39">
                        <c:v>0.7182752071823203</c:v>
                      </c:pt>
                      <c:pt idx="40">
                        <c:v>1.0180421270718232</c:v>
                      </c:pt>
                      <c:pt idx="41">
                        <c:v>1.1381805909704514</c:v>
                      </c:pt>
                      <c:pt idx="42">
                        <c:v>1.024689226519337</c:v>
                      </c:pt>
                      <c:pt idx="43">
                        <c:v>0.87780559392265189</c:v>
                      </c:pt>
                      <c:pt idx="44">
                        <c:v>0.90591720413979293</c:v>
                      </c:pt>
                      <c:pt idx="45">
                        <c:v>0.87167645027624308</c:v>
                      </c:pt>
                      <c:pt idx="46">
                        <c:v>0.69083107497741647</c:v>
                      </c:pt>
                      <c:pt idx="47">
                        <c:v>1.0375845326859718</c:v>
                      </c:pt>
                      <c:pt idx="48">
                        <c:v>1.0527570660655452</c:v>
                      </c:pt>
                      <c:pt idx="49">
                        <c:v>0.84281842818428176</c:v>
                      </c:pt>
                      <c:pt idx="50">
                        <c:v>0.61418415120513259</c:v>
                      </c:pt>
                      <c:pt idx="51">
                        <c:v>0.67314028090861788</c:v>
                      </c:pt>
                      <c:pt idx="52">
                        <c:v>0.63008130081300806</c:v>
                      </c:pt>
                      <c:pt idx="53">
                        <c:v>0.75046426257827681</c:v>
                      </c:pt>
                      <c:pt idx="54">
                        <c:v>0.89920103649319794</c:v>
                      </c:pt>
                      <c:pt idx="55">
                        <c:v>0.92532930252645218</c:v>
                      </c:pt>
                      <c:pt idx="56">
                        <c:v>0.90347657093500322</c:v>
                      </c:pt>
                      <c:pt idx="57">
                        <c:v>1.0026636653535921</c:v>
                      </c:pt>
                      <c:pt idx="58">
                        <c:v>0.96480241848412873</c:v>
                      </c:pt>
                      <c:pt idx="59">
                        <c:v>0.73344588257362597</c:v>
                      </c:pt>
                      <c:pt idx="60">
                        <c:v>0.73029583243359963</c:v>
                      </c:pt>
                      <c:pt idx="61">
                        <c:v>1.130144438191709</c:v>
                      </c:pt>
                      <c:pt idx="62">
                        <c:v>1.0598142949686893</c:v>
                      </c:pt>
                      <c:pt idx="63">
                        <c:v>1.0129561649751673</c:v>
                      </c:pt>
                      <c:pt idx="64">
                        <c:v>0.83008816357156257</c:v>
                      </c:pt>
                      <c:pt idx="65">
                        <c:v>0.93159144893111634</c:v>
                      </c:pt>
                      <c:pt idx="66">
                        <c:v>1.3103433383718419</c:v>
                      </c:pt>
                      <c:pt idx="67">
                        <c:v>1.0042393547176891</c:v>
                      </c:pt>
                      <c:pt idx="68">
                        <c:v>1.039300367091341</c:v>
                      </c:pt>
                      <c:pt idx="69">
                        <c:v>0.6360907897205027</c:v>
                      </c:pt>
                      <c:pt idx="70">
                        <c:v>0.86866767436838699</c:v>
                      </c:pt>
                      <c:pt idx="71">
                        <c:v>1.2328222846037573</c:v>
                      </c:pt>
                      <c:pt idx="72">
                        <c:v>0.76443444006752947</c:v>
                      </c:pt>
                      <c:pt idx="73">
                        <c:v>0.97001247687475789</c:v>
                      </c:pt>
                      <c:pt idx="74">
                        <c:v>0.89391616497775106</c:v>
                      </c:pt>
                      <c:pt idx="75">
                        <c:v>1.0994277847093747</c:v>
                      </c:pt>
                      <c:pt idx="76">
                        <c:v>0.51916389335527058</c:v>
                      </c:pt>
                      <c:pt idx="77">
                        <c:v>0.9645914899109409</c:v>
                      </c:pt>
                      <c:pt idx="78">
                        <c:v>1.0640915379725535</c:v>
                      </c:pt>
                      <c:pt idx="79">
                        <c:v>1.3288732091382349</c:v>
                      </c:pt>
                      <c:pt idx="80">
                        <c:v>0.76940869240813281</c:v>
                      </c:pt>
                      <c:pt idx="81">
                        <c:v>1.0911821497532719</c:v>
                      </c:pt>
                      <c:pt idx="82">
                        <c:v>1.2276067897780265</c:v>
                      </c:pt>
                      <c:pt idx="83">
                        <c:v>1.2613173138811413</c:v>
                      </c:pt>
                      <c:pt idx="84">
                        <c:v>1.3770864621325896</c:v>
                      </c:pt>
                      <c:pt idx="85">
                        <c:v>1.0308524529005783</c:v>
                      </c:pt>
                      <c:pt idx="86">
                        <c:v>0.74202960738039048</c:v>
                      </c:pt>
                      <c:pt idx="87">
                        <c:v>0.95725446428571426</c:v>
                      </c:pt>
                      <c:pt idx="88">
                        <c:v>0.75474764756201873</c:v>
                      </c:pt>
                      <c:pt idx="89">
                        <c:v>1.1700892857142857</c:v>
                      </c:pt>
                      <c:pt idx="90">
                        <c:v>0.58537211291702307</c:v>
                      </c:pt>
                      <c:pt idx="91">
                        <c:v>1.3731394354148845</c:v>
                      </c:pt>
                      <c:pt idx="92">
                        <c:v>0.58952095808383231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Carbs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'Results'!$O$3</c:f>
              <c:strCache>
                <c:ptCount val="1"/>
                <c:pt idx="0">
                  <c:v>Carbs %</c:v>
                </c:pt>
              </c:strCache>
            </c:strRef>
          </c:tx>
          <c:spPr>
            <a:ln w="34925" cap="rnd">
              <a:solidFill>
                <a:srgbClr val="3BFF3B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'Results'!$M$4:$M$96</c:f>
              <c:numCache>
                <c:formatCode>m/d/yyyy</c:formatCode>
                <c:ptCount val="93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</c:numCache>
            </c:numRef>
          </c:cat>
          <c:val>
            <c:numRef>
              <c:f>'Results'!$O$4:$O$96</c:f>
              <c:numCache>
                <c:formatCode>0%</c:formatCode>
                <c:ptCount val="93"/>
                <c:pt idx="0">
                  <c:v>0.48747152619589984</c:v>
                </c:pt>
                <c:pt idx="1">
                  <c:v>0.58918328325594094</c:v>
                </c:pt>
                <c:pt idx="2">
                  <c:v>0.67716236722306522</c:v>
                </c:pt>
                <c:pt idx="3">
                  <c:v>0.9241274658573595</c:v>
                </c:pt>
                <c:pt idx="4">
                  <c:v>0.51980333242283527</c:v>
                </c:pt>
                <c:pt idx="5">
                  <c:v>0.39643399089529585</c:v>
                </c:pt>
                <c:pt idx="6">
                  <c:v>0.70117454247473365</c:v>
                </c:pt>
                <c:pt idx="7">
                  <c:v>0.85698027314112291</c:v>
                </c:pt>
                <c:pt idx="8">
                  <c:v>0.78093417099153228</c:v>
                </c:pt>
                <c:pt idx="9">
                  <c:v>0.9499241274658573</c:v>
                </c:pt>
                <c:pt idx="10">
                  <c:v>0.72003034901365703</c:v>
                </c:pt>
                <c:pt idx="11">
                  <c:v>0.72657743785850859</c:v>
                </c:pt>
                <c:pt idx="12">
                  <c:v>0.74335611237661359</c:v>
                </c:pt>
                <c:pt idx="13">
                  <c:v>0.26006074411541386</c:v>
                </c:pt>
                <c:pt idx="14">
                  <c:v>0.75056947608200453</c:v>
                </c:pt>
                <c:pt idx="15">
                  <c:v>1.1059225512528474</c:v>
                </c:pt>
                <c:pt idx="16">
                  <c:v>0.43239552034963125</c:v>
                </c:pt>
                <c:pt idx="17">
                  <c:v>0.48405466970387245</c:v>
                </c:pt>
                <c:pt idx="18">
                  <c:v>1.1666666666666667</c:v>
                </c:pt>
                <c:pt idx="19">
                  <c:v>0.81731294374658658</c:v>
                </c:pt>
                <c:pt idx="20">
                  <c:v>0.78321943811693251</c:v>
                </c:pt>
                <c:pt idx="21">
                  <c:v>0.56908793009284542</c:v>
                </c:pt>
                <c:pt idx="22">
                  <c:v>1.0003796507213365</c:v>
                </c:pt>
                <c:pt idx="23">
                  <c:v>0.57509557618787543</c:v>
                </c:pt>
                <c:pt idx="24">
                  <c:v>1.2880455407969638</c:v>
                </c:pt>
                <c:pt idx="25">
                  <c:v>0.88425047438330173</c:v>
                </c:pt>
                <c:pt idx="26">
                  <c:v>1.0799890799890801</c:v>
                </c:pt>
                <c:pt idx="27">
                  <c:v>0.72182163187855786</c:v>
                </c:pt>
                <c:pt idx="28">
                  <c:v>0.81973434535104361</c:v>
                </c:pt>
                <c:pt idx="29">
                  <c:v>0.8</c:v>
                </c:pt>
                <c:pt idx="30">
                  <c:v>0.61004915346805033</c:v>
                </c:pt>
                <c:pt idx="31">
                  <c:v>0.74003795066413658</c:v>
                </c:pt>
                <c:pt idx="32">
                  <c:v>0.5062807209175314</c:v>
                </c:pt>
                <c:pt idx="33">
                  <c:v>0.85578747628083496</c:v>
                </c:pt>
                <c:pt idx="34">
                  <c:v>0.91835062807209178</c:v>
                </c:pt>
                <c:pt idx="35">
                  <c:v>0.8102466793168881</c:v>
                </c:pt>
                <c:pt idx="36">
                  <c:v>0.60796963946869065</c:v>
                </c:pt>
                <c:pt idx="37">
                  <c:v>0.54860731840524302</c:v>
                </c:pt>
                <c:pt idx="38">
                  <c:v>0.85917030567685593</c:v>
                </c:pt>
                <c:pt idx="39">
                  <c:v>0.63705391040242987</c:v>
                </c:pt>
                <c:pt idx="40">
                  <c:v>0.97114654517843602</c:v>
                </c:pt>
                <c:pt idx="41">
                  <c:v>0.65174672489082974</c:v>
                </c:pt>
                <c:pt idx="42">
                  <c:v>0.59984813971146556</c:v>
                </c:pt>
                <c:pt idx="43">
                  <c:v>0.54669703872437359</c:v>
                </c:pt>
                <c:pt idx="44">
                  <c:v>0.45633187772925765</c:v>
                </c:pt>
                <c:pt idx="45">
                  <c:v>0.57289293849658318</c:v>
                </c:pt>
                <c:pt idx="46">
                  <c:v>0.37609170305676859</c:v>
                </c:pt>
                <c:pt idx="47">
                  <c:v>0.82194381169324227</c:v>
                </c:pt>
                <c:pt idx="48">
                  <c:v>1.1476841305998482</c:v>
                </c:pt>
                <c:pt idx="49">
                  <c:v>0.59470524017467252</c:v>
                </c:pt>
                <c:pt idx="50">
                  <c:v>0.56188306757782847</c:v>
                </c:pt>
                <c:pt idx="51">
                  <c:v>0.55087319665907364</c:v>
                </c:pt>
                <c:pt idx="52">
                  <c:v>0.46506550218340614</c:v>
                </c:pt>
                <c:pt idx="53">
                  <c:v>0.45313092979127134</c:v>
                </c:pt>
                <c:pt idx="54">
                  <c:v>0.58216318785578747</c:v>
                </c:pt>
                <c:pt idx="55">
                  <c:v>0.77191650853889948</c:v>
                </c:pt>
                <c:pt idx="56">
                  <c:v>0.83795066413662245</c:v>
                </c:pt>
                <c:pt idx="57">
                  <c:v>0.90963690963690957</c:v>
                </c:pt>
                <c:pt idx="58">
                  <c:v>1.0113851992409868</c:v>
                </c:pt>
                <c:pt idx="59">
                  <c:v>0.57985257985257987</c:v>
                </c:pt>
                <c:pt idx="60">
                  <c:v>0.61328273244781784</c:v>
                </c:pt>
                <c:pt idx="61">
                  <c:v>0.80507780507780502</c:v>
                </c:pt>
                <c:pt idx="62">
                  <c:v>0.7844402277039848</c:v>
                </c:pt>
                <c:pt idx="63">
                  <c:v>1.1650853889943074</c:v>
                </c:pt>
                <c:pt idx="64">
                  <c:v>0.57220857220857213</c:v>
                </c:pt>
                <c:pt idx="65">
                  <c:v>0.94383301707779876</c:v>
                </c:pt>
                <c:pt idx="66">
                  <c:v>0.9943074003795066</c:v>
                </c:pt>
                <c:pt idx="67">
                  <c:v>0.80616980616980616</c:v>
                </c:pt>
                <c:pt idx="68">
                  <c:v>0.62239089184060725</c:v>
                </c:pt>
                <c:pt idx="69">
                  <c:v>0.44444444444444448</c:v>
                </c:pt>
                <c:pt idx="70">
                  <c:v>1.0094876660341556</c:v>
                </c:pt>
                <c:pt idx="71">
                  <c:v>1.0094876660341556</c:v>
                </c:pt>
                <c:pt idx="72">
                  <c:v>0.55883155883155877</c:v>
                </c:pt>
                <c:pt idx="73">
                  <c:v>0.8675018982536068</c:v>
                </c:pt>
                <c:pt idx="74">
                  <c:v>0.57259825327510927</c:v>
                </c:pt>
                <c:pt idx="75">
                  <c:v>0.99468488990129089</c:v>
                </c:pt>
                <c:pt idx="76">
                  <c:v>0.36108078602620092</c:v>
                </c:pt>
                <c:pt idx="77">
                  <c:v>0.85421412300683375</c:v>
                </c:pt>
                <c:pt idx="78">
                  <c:v>0.96779475982532759</c:v>
                </c:pt>
                <c:pt idx="79">
                  <c:v>1.4149582384206532</c:v>
                </c:pt>
                <c:pt idx="80">
                  <c:v>0.35798090040927694</c:v>
                </c:pt>
                <c:pt idx="81">
                  <c:v>1.0531712875047474</c:v>
                </c:pt>
                <c:pt idx="82">
                  <c:v>0.94652114597544335</c:v>
                </c:pt>
                <c:pt idx="83">
                  <c:v>1.3311811621724268</c:v>
                </c:pt>
                <c:pt idx="84">
                  <c:v>1.7326243828332699</c:v>
                </c:pt>
                <c:pt idx="85">
                  <c:v>0.95879945429740787</c:v>
                </c:pt>
                <c:pt idx="86">
                  <c:v>0.86099506266616022</c:v>
                </c:pt>
                <c:pt idx="87">
                  <c:v>0.64975450081833053</c:v>
                </c:pt>
                <c:pt idx="88">
                  <c:v>0.67527535131029248</c:v>
                </c:pt>
                <c:pt idx="89">
                  <c:v>0.83060556464811774</c:v>
                </c:pt>
                <c:pt idx="90">
                  <c:v>0.56855298139004928</c:v>
                </c:pt>
                <c:pt idx="91">
                  <c:v>1.6946448917584502</c:v>
                </c:pt>
                <c:pt idx="92">
                  <c:v>0.64830991264717042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'Results'!$N$3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'Results'!$M$4:$M$96</c15:sqref>
                        </c15:formulaRef>
                      </c:ext>
                    </c:extLst>
                    <c:numCache>
                      <c:formatCode>m/d/yyyy</c:formatCode>
                      <c:ptCount val="93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'Results'!$N$4:$N$96</c15:sqref>
                        </c15:formulaRef>
                      </c:ext>
                    </c:extLst>
                    <c:numCache>
                      <c:formatCode>0%</c:formatCode>
                      <c:ptCount val="93"/>
                      <c:pt idx="0">
                        <c:v>0.68611111111111112</c:v>
                      </c:pt>
                      <c:pt idx="1">
                        <c:v>1.3554868624420402</c:v>
                      </c:pt>
                      <c:pt idx="2">
                        <c:v>1.1638655462184873</c:v>
                      </c:pt>
                      <c:pt idx="3">
                        <c:v>0.6386554621848739</c:v>
                      </c:pt>
                      <c:pt idx="4">
                        <c:v>1.2921174652241112</c:v>
                      </c:pt>
                      <c:pt idx="5">
                        <c:v>1.2184873949579831</c:v>
                      </c:pt>
                      <c:pt idx="6">
                        <c:v>0.96290571870170005</c:v>
                      </c:pt>
                      <c:pt idx="7">
                        <c:v>1.0294117647058822</c:v>
                      </c:pt>
                      <c:pt idx="8">
                        <c:v>1.3199381761978362</c:v>
                      </c:pt>
                      <c:pt idx="9">
                        <c:v>1.0742296918767507</c:v>
                      </c:pt>
                      <c:pt idx="10">
                        <c:v>1.2563025210084033</c:v>
                      </c:pt>
                      <c:pt idx="11">
                        <c:v>1.8562596599690879</c:v>
                      </c:pt>
                      <c:pt idx="12">
                        <c:v>1.0222222222222221</c:v>
                      </c:pt>
                      <c:pt idx="13">
                        <c:v>0.76805555555555549</c:v>
                      </c:pt>
                      <c:pt idx="14">
                        <c:v>0.99305555555555558</c:v>
                      </c:pt>
                      <c:pt idx="15">
                        <c:v>1.0902777777777777</c:v>
                      </c:pt>
                      <c:pt idx="16">
                        <c:v>0.69922480620155036</c:v>
                      </c:pt>
                      <c:pt idx="17">
                        <c:v>1.0655509065550908</c:v>
                      </c:pt>
                      <c:pt idx="18">
                        <c:v>1.4783821478382146</c:v>
                      </c:pt>
                      <c:pt idx="19">
                        <c:v>1.3836671802773497</c:v>
                      </c:pt>
                      <c:pt idx="20">
                        <c:v>1.1199442119944212</c:v>
                      </c:pt>
                      <c:pt idx="21">
                        <c:v>0.99383667180277346</c:v>
                      </c:pt>
                      <c:pt idx="22">
                        <c:v>1.4365411436541142</c:v>
                      </c:pt>
                      <c:pt idx="23">
                        <c:v>1.1833590138674883</c:v>
                      </c:pt>
                      <c:pt idx="24">
                        <c:v>1.6522948539638385</c:v>
                      </c:pt>
                      <c:pt idx="25">
                        <c:v>1.4242002781641168</c:v>
                      </c:pt>
                      <c:pt idx="26">
                        <c:v>1.5391705069124426</c:v>
                      </c:pt>
                      <c:pt idx="27">
                        <c:v>1.6063977746870652</c:v>
                      </c:pt>
                      <c:pt idx="28">
                        <c:v>1.0639777468706535</c:v>
                      </c:pt>
                      <c:pt idx="29">
                        <c:v>1.6089385474860336</c:v>
                      </c:pt>
                      <c:pt idx="30">
                        <c:v>1.7314814814814816</c:v>
                      </c:pt>
                      <c:pt idx="31">
                        <c:v>1.1354748603351956</c:v>
                      </c:pt>
                      <c:pt idx="32">
                        <c:v>1.3070987654320989</c:v>
                      </c:pt>
                      <c:pt idx="33">
                        <c:v>0.47067039106145259</c:v>
                      </c:pt>
                      <c:pt idx="34">
                        <c:v>1.367283950617284</c:v>
                      </c:pt>
                      <c:pt idx="35">
                        <c:v>1.2960893854748603</c:v>
                      </c:pt>
                      <c:pt idx="36">
                        <c:v>1.5935754189944134</c:v>
                      </c:pt>
                      <c:pt idx="37">
                        <c:v>1.5354938271604939</c:v>
                      </c:pt>
                      <c:pt idx="38">
                        <c:v>1.473926380368098</c:v>
                      </c:pt>
                      <c:pt idx="39">
                        <c:v>0.80027739251040231</c:v>
                      </c:pt>
                      <c:pt idx="40">
                        <c:v>1.3675450762829404</c:v>
                      </c:pt>
                      <c:pt idx="41">
                        <c:v>2.3819018404907975</c:v>
                      </c:pt>
                      <c:pt idx="42">
                        <c:v>1.9694868238557561</c:v>
                      </c:pt>
                      <c:pt idx="43">
                        <c:v>1.4993065187239945</c:v>
                      </c:pt>
                      <c:pt idx="44">
                        <c:v>2.0475460122699385</c:v>
                      </c:pt>
                      <c:pt idx="45">
                        <c:v>1.3855755894590849</c:v>
                      </c:pt>
                      <c:pt idx="46">
                        <c:v>0.94607087827426795</c:v>
                      </c:pt>
                      <c:pt idx="47">
                        <c:v>1.5807799442896937</c:v>
                      </c:pt>
                      <c:pt idx="48">
                        <c:v>1.1824512534818943</c:v>
                      </c:pt>
                      <c:pt idx="49">
                        <c:v>1.4114021571648687</c:v>
                      </c:pt>
                      <c:pt idx="50">
                        <c:v>0.6740947075208914</c:v>
                      </c:pt>
                      <c:pt idx="51">
                        <c:v>0.87465181058495822</c:v>
                      </c:pt>
                      <c:pt idx="52">
                        <c:v>0.66563944530046226</c:v>
                      </c:pt>
                      <c:pt idx="53">
                        <c:v>0.97916666666666663</c:v>
                      </c:pt>
                      <c:pt idx="54">
                        <c:v>1.4958333333333333</c:v>
                      </c:pt>
                      <c:pt idx="55">
                        <c:v>1.1861111111111111</c:v>
                      </c:pt>
                      <c:pt idx="56">
                        <c:v>1.2388888888888889</c:v>
                      </c:pt>
                      <c:pt idx="57">
                        <c:v>1.4509202453987728</c:v>
                      </c:pt>
                      <c:pt idx="58">
                        <c:v>1.3333333333333333</c:v>
                      </c:pt>
                      <c:pt idx="59">
                        <c:v>1.0460122699386503</c:v>
                      </c:pt>
                      <c:pt idx="60">
                        <c:v>0.92499999999999993</c:v>
                      </c:pt>
                      <c:pt idx="61">
                        <c:v>1.9631901840490797</c:v>
                      </c:pt>
                      <c:pt idx="62">
                        <c:v>1.6888888888888889</c:v>
                      </c:pt>
                      <c:pt idx="63">
                        <c:v>1.1152777777777778</c:v>
                      </c:pt>
                      <c:pt idx="64">
                        <c:v>1.3220858895705521</c:v>
                      </c:pt>
                      <c:pt idx="65">
                        <c:v>1.2541666666666667</c:v>
                      </c:pt>
                      <c:pt idx="66">
                        <c:v>2.1736111111111112</c:v>
                      </c:pt>
                      <c:pt idx="67">
                        <c:v>1.6012269938650308</c:v>
                      </c:pt>
                      <c:pt idx="68">
                        <c:v>1.223611111111111</c:v>
                      </c:pt>
                      <c:pt idx="69">
                        <c:v>1.0720858895705523</c:v>
                      </c:pt>
                      <c:pt idx="70">
                        <c:v>0.96944444444444444</c:v>
                      </c:pt>
                      <c:pt idx="71">
                        <c:v>2.0972222222222223</c:v>
                      </c:pt>
                      <c:pt idx="72">
                        <c:v>1.2269938650306749</c:v>
                      </c:pt>
                      <c:pt idx="73">
                        <c:v>1.3305670816044262</c:v>
                      </c:pt>
                      <c:pt idx="74">
                        <c:v>1.4220183486238531</c:v>
                      </c:pt>
                      <c:pt idx="75">
                        <c:v>1.6127247579529738</c:v>
                      </c:pt>
                      <c:pt idx="76">
                        <c:v>0.58103975535168195</c:v>
                      </c:pt>
                      <c:pt idx="77">
                        <c:v>1.3278008298755186</c:v>
                      </c:pt>
                      <c:pt idx="78">
                        <c:v>1.7874617737003058</c:v>
                      </c:pt>
                      <c:pt idx="79">
                        <c:v>1.7413554633471648</c:v>
                      </c:pt>
                      <c:pt idx="80">
                        <c:v>1.3312977099236643</c:v>
                      </c:pt>
                      <c:pt idx="81">
                        <c:v>1.3103448275862069</c:v>
                      </c:pt>
                      <c:pt idx="82">
                        <c:v>1.9816793893129774</c:v>
                      </c:pt>
                      <c:pt idx="83">
                        <c:v>1.6041379310344828</c:v>
                      </c:pt>
                      <c:pt idx="84">
                        <c:v>1.4579310344827587</c:v>
                      </c:pt>
                      <c:pt idx="85">
                        <c:v>1.4473282442748092</c:v>
                      </c:pt>
                      <c:pt idx="86">
                        <c:v>0.61379310344827587</c:v>
                      </c:pt>
                      <c:pt idx="87">
                        <c:v>1.7275494672754945</c:v>
                      </c:pt>
                      <c:pt idx="88">
                        <c:v>0.91609353507565328</c:v>
                      </c:pt>
                      <c:pt idx="89">
                        <c:v>1.8873668188736681</c:v>
                      </c:pt>
                      <c:pt idx="90">
                        <c:v>0.62448418156808794</c:v>
                      </c:pt>
                      <c:pt idx="91">
                        <c:v>1.4030261348005502</c:v>
                      </c:pt>
                      <c:pt idx="92">
                        <c:v>0.70839064649243466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69-4824-94B0-9C53FE7892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'Results'!$P$3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'Results'!$M$4:$M$96</c15:sqref>
                        </c15:formulaRef>
                      </c:ext>
                    </c:extLst>
                    <c:numCache>
                      <c:formatCode>m/d/yyyy</c:formatCode>
                      <c:ptCount val="93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'Results'!$P$4:$P$96</c15:sqref>
                        </c15:formulaRef>
                      </c:ext>
                    </c:extLst>
                    <c:numCache>
                      <c:formatCode>0%</c:formatCode>
                      <c:ptCount val="93"/>
                      <c:pt idx="0">
                        <c:v>0.37532637075718017</c:v>
                      </c:pt>
                      <c:pt idx="1">
                        <c:v>0.95657982631930527</c:v>
                      </c:pt>
                      <c:pt idx="2">
                        <c:v>1.0040080160320644</c:v>
                      </c:pt>
                      <c:pt idx="3">
                        <c:v>0.57448229792919181</c:v>
                      </c:pt>
                      <c:pt idx="4">
                        <c:v>1.1656646626586507</c:v>
                      </c:pt>
                      <c:pt idx="5">
                        <c:v>1.342685370741483</c:v>
                      </c:pt>
                      <c:pt idx="6">
                        <c:v>0.80494321977287919</c:v>
                      </c:pt>
                      <c:pt idx="7">
                        <c:v>0.75150300601202413</c:v>
                      </c:pt>
                      <c:pt idx="8">
                        <c:v>1.0434201736806947</c:v>
                      </c:pt>
                      <c:pt idx="9">
                        <c:v>0.74281897127588514</c:v>
                      </c:pt>
                      <c:pt idx="10">
                        <c:v>0.82164328657314634</c:v>
                      </c:pt>
                      <c:pt idx="11">
                        <c:v>0.96058784235136951</c:v>
                      </c:pt>
                      <c:pt idx="12">
                        <c:v>0.94898626553302801</c:v>
                      </c:pt>
                      <c:pt idx="13">
                        <c:v>0.72138652714192275</c:v>
                      </c:pt>
                      <c:pt idx="14">
                        <c:v>0.58600392413342051</c:v>
                      </c:pt>
                      <c:pt idx="15">
                        <c:v>0.96206671026814905</c:v>
                      </c:pt>
                      <c:pt idx="16">
                        <c:v>1.0067294751009421</c:v>
                      </c:pt>
                      <c:pt idx="17">
                        <c:v>0.66843150231634685</c:v>
                      </c:pt>
                      <c:pt idx="18">
                        <c:v>0.97816015883520857</c:v>
                      </c:pt>
                      <c:pt idx="19">
                        <c:v>1.0489741892786235</c:v>
                      </c:pt>
                      <c:pt idx="20">
                        <c:v>0.5162144275314362</c:v>
                      </c:pt>
                      <c:pt idx="21">
                        <c:v>0.75181998676373263</c:v>
                      </c:pt>
                      <c:pt idx="22">
                        <c:v>0.69490403706154869</c:v>
                      </c:pt>
                      <c:pt idx="23">
                        <c:v>0.8371939113170086</c:v>
                      </c:pt>
                      <c:pt idx="24">
                        <c:v>1.0563195808775379</c:v>
                      </c:pt>
                      <c:pt idx="25">
                        <c:v>0.80091683038637851</c:v>
                      </c:pt>
                      <c:pt idx="26">
                        <c:v>1.0929927963326787</c:v>
                      </c:pt>
                      <c:pt idx="27">
                        <c:v>0.71054354944335307</c:v>
                      </c:pt>
                      <c:pt idx="28">
                        <c:v>0.90700720366732157</c:v>
                      </c:pt>
                      <c:pt idx="29">
                        <c:v>1.2067594433399602</c:v>
                      </c:pt>
                      <c:pt idx="30">
                        <c:v>1.2458581842279655</c:v>
                      </c:pt>
                      <c:pt idx="31">
                        <c:v>0.98939695162359187</c:v>
                      </c:pt>
                      <c:pt idx="32">
                        <c:v>1.0357852882703777</c:v>
                      </c:pt>
                      <c:pt idx="33">
                        <c:v>0.62955599734923784</c:v>
                      </c:pt>
                      <c:pt idx="34">
                        <c:v>1.0960901259111995</c:v>
                      </c:pt>
                      <c:pt idx="35">
                        <c:v>1.1119946984758118</c:v>
                      </c:pt>
                      <c:pt idx="36">
                        <c:v>1.2166998011928429</c:v>
                      </c:pt>
                      <c:pt idx="37">
                        <c:v>0.87276341948310132</c:v>
                      </c:pt>
                      <c:pt idx="38">
                        <c:v>1.1360677083333335</c:v>
                      </c:pt>
                      <c:pt idx="39">
                        <c:v>0.77083333333333337</c:v>
                      </c:pt>
                      <c:pt idx="40">
                        <c:v>0.72916666666666674</c:v>
                      </c:pt>
                      <c:pt idx="41">
                        <c:v>1.1106770833333333</c:v>
                      </c:pt>
                      <c:pt idx="42">
                        <c:v>0.75520833333333337</c:v>
                      </c:pt>
                      <c:pt idx="43">
                        <c:v>0.7890625</c:v>
                      </c:pt>
                      <c:pt idx="44">
                        <c:v>0.88802083333333337</c:v>
                      </c:pt>
                      <c:pt idx="45">
                        <c:v>0.84114583333333326</c:v>
                      </c:pt>
                      <c:pt idx="46">
                        <c:v>1.2048748353096179</c:v>
                      </c:pt>
                      <c:pt idx="47">
                        <c:v>0.83333333333333326</c:v>
                      </c:pt>
                      <c:pt idx="48">
                        <c:v>0.74967061923583656</c:v>
                      </c:pt>
                      <c:pt idx="49">
                        <c:v>0.8945981554677207</c:v>
                      </c:pt>
                      <c:pt idx="50">
                        <c:v>0.64097496706192347</c:v>
                      </c:pt>
                      <c:pt idx="51">
                        <c:v>0.67061923583662708</c:v>
                      </c:pt>
                      <c:pt idx="52">
                        <c:v>0.99407114624505921</c:v>
                      </c:pt>
                      <c:pt idx="53">
                        <c:v>1.0195567144719686</c:v>
                      </c:pt>
                      <c:pt idx="54">
                        <c:v>0.81355932203389825</c:v>
                      </c:pt>
                      <c:pt idx="55">
                        <c:v>0.9132985658409386</c:v>
                      </c:pt>
                      <c:pt idx="56">
                        <c:v>0.66166883963494127</c:v>
                      </c:pt>
                      <c:pt idx="57">
                        <c:v>0.79595827900912641</c:v>
                      </c:pt>
                      <c:pt idx="58">
                        <c:v>0.49543676662320729</c:v>
                      </c:pt>
                      <c:pt idx="59">
                        <c:v>0.80117340286831817</c:v>
                      </c:pt>
                      <c:pt idx="60">
                        <c:v>0.72555410691003908</c:v>
                      </c:pt>
                      <c:pt idx="61">
                        <c:v>1.1095176010430245</c:v>
                      </c:pt>
                      <c:pt idx="62">
                        <c:v>0.86831812255541063</c:v>
                      </c:pt>
                      <c:pt idx="63">
                        <c:v>0.64341590612777055</c:v>
                      </c:pt>
                      <c:pt idx="64">
                        <c:v>0.97522816166883952</c:v>
                      </c:pt>
                      <c:pt idx="65">
                        <c:v>0.56975228161668845</c:v>
                      </c:pt>
                      <c:pt idx="66">
                        <c:v>0.94132985658409385</c:v>
                      </c:pt>
                      <c:pt idx="67">
                        <c:v>0.90612777053455018</c:v>
                      </c:pt>
                      <c:pt idx="68">
                        <c:v>1.5606258148631029</c:v>
                      </c:pt>
                      <c:pt idx="69">
                        <c:v>0.67666232073011734</c:v>
                      </c:pt>
                      <c:pt idx="70">
                        <c:v>0.5202086049543676</c:v>
                      </c:pt>
                      <c:pt idx="71">
                        <c:v>0.70338983050847459</c:v>
                      </c:pt>
                      <c:pt idx="72">
                        <c:v>0.81290743155149936</c:v>
                      </c:pt>
                      <c:pt idx="73">
                        <c:v>0.76580645161290328</c:v>
                      </c:pt>
                      <c:pt idx="74">
                        <c:v>1.1522580645161289</c:v>
                      </c:pt>
                      <c:pt idx="75">
                        <c:v>0.73870967741935489</c:v>
                      </c:pt>
                      <c:pt idx="76">
                        <c:v>0.83419354838709681</c:v>
                      </c:pt>
                      <c:pt idx="77">
                        <c:v>0.7709677419354839</c:v>
                      </c:pt>
                      <c:pt idx="78">
                        <c:v>0.60516129032258059</c:v>
                      </c:pt>
                      <c:pt idx="79">
                        <c:v>0.74967741935483878</c:v>
                      </c:pt>
                      <c:pt idx="80">
                        <c:v>1.2048655569782329</c:v>
                      </c:pt>
                      <c:pt idx="81">
                        <c:v>0.92637644046094747</c:v>
                      </c:pt>
                      <c:pt idx="82">
                        <c:v>1.176056338028169</c:v>
                      </c:pt>
                      <c:pt idx="83">
                        <c:v>0.78553137003841234</c:v>
                      </c:pt>
                      <c:pt idx="84">
                        <c:v>0.69334186939820741</c:v>
                      </c:pt>
                      <c:pt idx="85">
                        <c:v>0.80729833546734953</c:v>
                      </c:pt>
                      <c:pt idx="86">
                        <c:v>0.67541613316261206</c:v>
                      </c:pt>
                      <c:pt idx="87">
                        <c:v>0.94987309644670048</c:v>
                      </c:pt>
                      <c:pt idx="88">
                        <c:v>0.72017766497461932</c:v>
                      </c:pt>
                      <c:pt idx="89">
                        <c:v>1.2868020304568528</c:v>
                      </c:pt>
                      <c:pt idx="90">
                        <c:v>0.57296954314720816</c:v>
                      </c:pt>
                      <c:pt idx="91">
                        <c:v>0.80520304568527923</c:v>
                      </c:pt>
                      <c:pt idx="92">
                        <c:v>0.36802030456852791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'Results'!$Q$3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'Results'!$M$4:$M$96</c15:sqref>
                        </c15:formulaRef>
                      </c:ext>
                    </c:extLst>
                    <c:numCache>
                      <c:formatCode>m/d/yyyy</c:formatCode>
                      <c:ptCount val="93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'Results'!$Q$4:$Q$96</c15:sqref>
                        </c15:formulaRef>
                      </c:ext>
                    </c:extLst>
                    <c:numCache>
                      <c:formatCode>0%</c:formatCode>
                      <c:ptCount val="93"/>
                      <c:pt idx="0">
                        <c:v>0.51341658384824784</c:v>
                      </c:pt>
                      <c:pt idx="1">
                        <c:v>0.84098125188993056</c:v>
                      </c:pt>
                      <c:pt idx="2">
                        <c:v>0.89871928907475174</c:v>
                      </c:pt>
                      <c:pt idx="3">
                        <c:v>0.75309287332287855</c:v>
                      </c:pt>
                      <c:pt idx="4">
                        <c:v>0.83595403689144243</c:v>
                      </c:pt>
                      <c:pt idx="5">
                        <c:v>0.87341000174246386</c:v>
                      </c:pt>
                      <c:pt idx="6">
                        <c:v>0.78224221348654377</c:v>
                      </c:pt>
                      <c:pt idx="7">
                        <c:v>0.87780972294824877</c:v>
                      </c:pt>
                      <c:pt idx="8">
                        <c:v>0.9589507106138494</c:v>
                      </c:pt>
                      <c:pt idx="9">
                        <c:v>0.93078062380205606</c:v>
                      </c:pt>
                      <c:pt idx="10">
                        <c:v>0.89671545565429522</c:v>
                      </c:pt>
                      <c:pt idx="11">
                        <c:v>1.0281599637133354</c:v>
                      </c:pt>
                      <c:pt idx="12">
                        <c:v>0.87588085253555836</c:v>
                      </c:pt>
                      <c:pt idx="13">
                        <c:v>0.52436124681163809</c:v>
                      </c:pt>
                      <c:pt idx="14">
                        <c:v>0.77502053521248548</c:v>
                      </c:pt>
                      <c:pt idx="15">
                        <c:v>1.0635510786390558</c:v>
                      </c:pt>
                      <c:pt idx="16">
                        <c:v>0.62040615291354095</c:v>
                      </c:pt>
                      <c:pt idx="17">
                        <c:v>0.69541053362858751</c:v>
                      </c:pt>
                      <c:pt idx="18">
                        <c:v>1.2046372280838871</c:v>
                      </c:pt>
                      <c:pt idx="19">
                        <c:v>0.9948362293166485</c:v>
                      </c:pt>
                      <c:pt idx="20">
                        <c:v>0.80756371846641495</c:v>
                      </c:pt>
                      <c:pt idx="21">
                        <c:v>0.70427047604688853</c:v>
                      </c:pt>
                      <c:pt idx="22">
                        <c:v>1.042507924102297</c:v>
                      </c:pt>
                      <c:pt idx="23">
                        <c:v>0.7687610719535638</c:v>
                      </c:pt>
                      <c:pt idx="24">
                        <c:v>1.3288346742797819</c:v>
                      </c:pt>
                      <c:pt idx="25">
                        <c:v>1.0134094644865472</c:v>
                      </c:pt>
                      <c:pt idx="26">
                        <c:v>1.18408595687129</c:v>
                      </c:pt>
                      <c:pt idx="27">
                        <c:v>0.96647633878363182</c:v>
                      </c:pt>
                      <c:pt idx="28">
                        <c:v>0.91119474002941425</c:v>
                      </c:pt>
                      <c:pt idx="29">
                        <c:v>1.1332001042662263</c:v>
                      </c:pt>
                      <c:pt idx="30">
                        <c:v>1.0013575684440756</c:v>
                      </c:pt>
                      <c:pt idx="31">
                        <c:v>0.91619602050569116</c:v>
                      </c:pt>
                      <c:pt idx="32">
                        <c:v>0.80288860396711659</c:v>
                      </c:pt>
                      <c:pt idx="33">
                        <c:v>0.68872186984099393</c:v>
                      </c:pt>
                      <c:pt idx="34">
                        <c:v>1.0574703974658721</c:v>
                      </c:pt>
                      <c:pt idx="35">
                        <c:v>1.0254583369536883</c:v>
                      </c:pt>
                      <c:pt idx="36">
                        <c:v>1.0435745937961594</c:v>
                      </c:pt>
                      <c:pt idx="37">
                        <c:v>0.83939211101893052</c:v>
                      </c:pt>
                      <c:pt idx="38">
                        <c:v>1.0582345882705864</c:v>
                      </c:pt>
                      <c:pt idx="39">
                        <c:v>0.7182752071823203</c:v>
                      </c:pt>
                      <c:pt idx="40">
                        <c:v>1.0180421270718232</c:v>
                      </c:pt>
                      <c:pt idx="41">
                        <c:v>1.1381805909704514</c:v>
                      </c:pt>
                      <c:pt idx="42">
                        <c:v>1.024689226519337</c:v>
                      </c:pt>
                      <c:pt idx="43">
                        <c:v>0.87780559392265189</c:v>
                      </c:pt>
                      <c:pt idx="44">
                        <c:v>0.90591720413979293</c:v>
                      </c:pt>
                      <c:pt idx="45">
                        <c:v>0.87167645027624308</c:v>
                      </c:pt>
                      <c:pt idx="46">
                        <c:v>0.69083107497741647</c:v>
                      </c:pt>
                      <c:pt idx="47">
                        <c:v>1.0375845326859718</c:v>
                      </c:pt>
                      <c:pt idx="48">
                        <c:v>1.0527570660655452</c:v>
                      </c:pt>
                      <c:pt idx="49">
                        <c:v>0.84281842818428176</c:v>
                      </c:pt>
                      <c:pt idx="50">
                        <c:v>0.61418415120513259</c:v>
                      </c:pt>
                      <c:pt idx="51">
                        <c:v>0.67314028090861788</c:v>
                      </c:pt>
                      <c:pt idx="52">
                        <c:v>0.63008130081300806</c:v>
                      </c:pt>
                      <c:pt idx="53">
                        <c:v>0.75046426257827681</c:v>
                      </c:pt>
                      <c:pt idx="54">
                        <c:v>0.89920103649319794</c:v>
                      </c:pt>
                      <c:pt idx="55">
                        <c:v>0.92532930252645218</c:v>
                      </c:pt>
                      <c:pt idx="56">
                        <c:v>0.90347657093500322</c:v>
                      </c:pt>
                      <c:pt idx="57">
                        <c:v>1.0026636653535921</c:v>
                      </c:pt>
                      <c:pt idx="58">
                        <c:v>0.96480241848412873</c:v>
                      </c:pt>
                      <c:pt idx="59">
                        <c:v>0.73344588257362597</c:v>
                      </c:pt>
                      <c:pt idx="60">
                        <c:v>0.73029583243359963</c:v>
                      </c:pt>
                      <c:pt idx="61">
                        <c:v>1.130144438191709</c:v>
                      </c:pt>
                      <c:pt idx="62">
                        <c:v>1.0598142949686893</c:v>
                      </c:pt>
                      <c:pt idx="63">
                        <c:v>1.0129561649751673</c:v>
                      </c:pt>
                      <c:pt idx="64">
                        <c:v>0.83008816357156257</c:v>
                      </c:pt>
                      <c:pt idx="65">
                        <c:v>0.93159144893111634</c:v>
                      </c:pt>
                      <c:pt idx="66">
                        <c:v>1.3103433383718419</c:v>
                      </c:pt>
                      <c:pt idx="67">
                        <c:v>1.0042393547176891</c:v>
                      </c:pt>
                      <c:pt idx="68">
                        <c:v>1.039300367091341</c:v>
                      </c:pt>
                      <c:pt idx="69">
                        <c:v>0.6360907897205027</c:v>
                      </c:pt>
                      <c:pt idx="70">
                        <c:v>0.86866767436838699</c:v>
                      </c:pt>
                      <c:pt idx="71">
                        <c:v>1.2328222846037573</c:v>
                      </c:pt>
                      <c:pt idx="72">
                        <c:v>0.76443444006752947</c:v>
                      </c:pt>
                      <c:pt idx="73">
                        <c:v>0.97001247687475789</c:v>
                      </c:pt>
                      <c:pt idx="74">
                        <c:v>0.89391616497775106</c:v>
                      </c:pt>
                      <c:pt idx="75">
                        <c:v>1.0994277847093747</c:v>
                      </c:pt>
                      <c:pt idx="76">
                        <c:v>0.51916389335527058</c:v>
                      </c:pt>
                      <c:pt idx="77">
                        <c:v>0.9645914899109409</c:v>
                      </c:pt>
                      <c:pt idx="78">
                        <c:v>1.0640915379725535</c:v>
                      </c:pt>
                      <c:pt idx="79">
                        <c:v>1.3288732091382349</c:v>
                      </c:pt>
                      <c:pt idx="80">
                        <c:v>0.76940869240813281</c:v>
                      </c:pt>
                      <c:pt idx="81">
                        <c:v>1.0911821497532719</c:v>
                      </c:pt>
                      <c:pt idx="82">
                        <c:v>1.2276067897780265</c:v>
                      </c:pt>
                      <c:pt idx="83">
                        <c:v>1.2613173138811413</c:v>
                      </c:pt>
                      <c:pt idx="84">
                        <c:v>1.3770864621325896</c:v>
                      </c:pt>
                      <c:pt idx="85">
                        <c:v>1.0308524529005783</c:v>
                      </c:pt>
                      <c:pt idx="86">
                        <c:v>0.74202960738039048</c:v>
                      </c:pt>
                      <c:pt idx="87">
                        <c:v>0.95725446428571426</c:v>
                      </c:pt>
                      <c:pt idx="88">
                        <c:v>0.75474764756201873</c:v>
                      </c:pt>
                      <c:pt idx="89">
                        <c:v>1.1700892857142857</c:v>
                      </c:pt>
                      <c:pt idx="90">
                        <c:v>0.58537211291702307</c:v>
                      </c:pt>
                      <c:pt idx="91">
                        <c:v>1.3731394354148845</c:v>
                      </c:pt>
                      <c:pt idx="92">
                        <c:v>0.58952095808383231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19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7988C-CF56-4D98-A161-6F9127413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31</xdr:col>
      <xdr:colOff>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CC1EB4-AB04-48D5-9A29-3BE778864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</xdr:colOff>
      <xdr:row>2</xdr:row>
      <xdr:rowOff>0</xdr:rowOff>
    </xdr:from>
    <xdr:to>
      <xdr:col>43</xdr:col>
      <xdr:colOff>0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EC0CCC-F9BC-4263-B2CE-2BD54ABDA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0</xdr:colOff>
      <xdr:row>2</xdr:row>
      <xdr:rowOff>11206</xdr:rowOff>
    </xdr:from>
    <xdr:to>
      <xdr:col>55</xdr:col>
      <xdr:colOff>0</xdr:colOff>
      <xdr:row>32</xdr:row>
      <xdr:rowOff>11206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B30785-F6CB-4E75-A42F-ADC110C48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2</xdr:row>
      <xdr:rowOff>0</xdr:rowOff>
    </xdr:from>
    <xdr:to>
      <xdr:col>67</xdr:col>
      <xdr:colOff>0</xdr:colOff>
      <xdr:row>32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89C356-2D3F-49D4-87C7-785946896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0</xdr:colOff>
      <xdr:row>2</xdr:row>
      <xdr:rowOff>0</xdr:rowOff>
    </xdr:from>
    <xdr:to>
      <xdr:col>79</xdr:col>
      <xdr:colOff>0</xdr:colOff>
      <xdr:row>32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0DFBAD-DCB7-4622-A30B-FD8045C33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23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E302C-C345-4ADF-B4B8-EAC05A128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605117</xdr:colOff>
      <xdr:row>2</xdr:row>
      <xdr:rowOff>0</xdr:rowOff>
    </xdr:from>
    <xdr:to>
      <xdr:col>46</xdr:col>
      <xdr:colOff>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0A690-2518-41DB-BAD5-E6917F9D2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46</xdr:col>
      <xdr:colOff>0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8B06E9-968C-47B2-8B44-2E0FA620A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64</xdr:row>
      <xdr:rowOff>0</xdr:rowOff>
    </xdr:from>
    <xdr:to>
      <xdr:col>46</xdr:col>
      <xdr:colOff>0</xdr:colOff>
      <xdr:row>94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F642D4-7138-4365-81DC-C458669CB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95</xdr:row>
      <xdr:rowOff>0</xdr:rowOff>
    </xdr:from>
    <xdr:to>
      <xdr:col>46</xdr:col>
      <xdr:colOff>0</xdr:colOff>
      <xdr:row>125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9B5C59-B474-4F50-8ACB-35458B9A2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46</xdr:col>
      <xdr:colOff>0</xdr:colOff>
      <xdr:row>156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CFAAA0-1A52-4D1D-9014-0DE1C3936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59F8537-DDE3-4C87-B310-3379E2D45EF7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Weight" tableColumnId="2"/>
      <queryTableField id="3" name="BodyFat" tableColumnId="3"/>
      <queryTableField id="4" name="BodyWater" tableColumnId="4"/>
      <queryTableField id="5" name="MuscleMass" tableColumnId="5"/>
      <queryTableField id="6" name="BoneMass" tableColumnId="6"/>
      <queryTableField id="7" name="Bmi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DE5BAD4-C44D-4E12-8805-94065A38B230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Weight" tableColumnId="2"/>
      <queryTableField id="3" name="CalorieMaintenanceLevel" tableColumnId="3"/>
      <queryTableField id="4" name="RestDayFat" tableColumnId="4"/>
      <queryTableField id="5" name="RestDayCarbs" tableColumnId="5"/>
      <queryTableField id="6" name="RestDayProtein" tableColumnId="6"/>
      <queryTableField id="7" name="RestDayCalories" tableColumnId="7"/>
      <queryTableField id="8" name="TrainingDayFat" tableColumnId="8"/>
      <queryTableField id="9" name="TrainingDayCarbs" tableColumnId="9"/>
      <queryTableField id="10" name="TrainingDayProtein" tableColumnId="10"/>
      <queryTableField id="11" name="TrainingDayCalories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9CADB7-A329-492B-8EC4-50F4AB7DCFA8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DayType" tableColumnId="2"/>
      <queryTableField id="3" name="DayOfWeek" tableColumnId="3"/>
      <queryTableField id="4" name="TotalFat" tableColumnId="4"/>
      <queryTableField id="5" name="TargetFat" tableColumnId="5"/>
      <queryTableField id="6" name="TotalCarbs" tableColumnId="6"/>
      <queryTableField id="7" name="TargetCarbs" tableColumnId="7"/>
      <queryTableField id="8" name="TotalProtein" tableColumnId="8"/>
      <queryTableField id="9" name="TargetProtein" tableColumnId="9"/>
      <queryTableField id="10" name="TotalCalories" tableColumnId="10"/>
      <queryTableField id="11" name="TargetCalorie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BF7EE-7974-4DF1-AF96-564B33DA211A}" name="ScaleEntries" displayName="ScaleEntries" ref="A3:G39" tableType="queryTable" totalsRowShown="0" headerRowDxfId="43" dataDxfId="42">
  <autoFilter ref="A3:G39" xr:uid="{B6B7B32D-BEBF-46D1-882C-782D39693ED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A32D023-9632-4B12-815F-B117D10BC83F}" uniqueName="1" name="Date" queryTableFieldId="1" dataDxfId="41"/>
    <tableColumn id="2" xr3:uid="{3482D91D-A67E-4865-8993-15CA7CC784E7}" uniqueName="2" name="Weight" queryTableFieldId="2" dataDxfId="40"/>
    <tableColumn id="3" xr3:uid="{69AB60C2-4D9D-42DD-BCB0-533BA83C0B88}" uniqueName="3" name="BodyFat" queryTableFieldId="3" dataDxfId="39"/>
    <tableColumn id="4" xr3:uid="{ADF160E9-0E5D-428A-8FC9-DA0751E3641D}" uniqueName="4" name="BodyWater" queryTableFieldId="4" dataDxfId="38"/>
    <tableColumn id="5" xr3:uid="{AB3E15CA-1D8E-4EF6-BF69-63BCC0FC5256}" uniqueName="5" name="MuscleMass" queryTableFieldId="5" dataDxfId="37"/>
    <tableColumn id="6" xr3:uid="{F2309DBC-1F3D-4E56-B77C-87954908B3FF}" uniqueName="6" name="BoneMass" queryTableFieldId="6" dataDxfId="36"/>
    <tableColumn id="7" xr3:uid="{F9BD4325-540B-4806-8186-0DA6D1F82017}" uniqueName="7" name="Bmi" queryTableFieldId="7" dataDxfId="35"/>
  </tableColumns>
  <tableStyleInfo name="Entry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8B56DC-3039-4BF0-B5E8-4CE4FE48F916}" name="TargetEntries" displayName="TargetEntries" ref="A3:K39" tableType="queryTable" totalsRowShown="0" headerRowDxfId="34" dataDxfId="33">
  <autoFilter ref="A3:K39" xr:uid="{6B58DEE3-C60F-48B9-88D0-29E99D4C46B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17B5EC1-2D9D-409B-899C-7617C9CEAE7C}" uniqueName="1" name="Date" queryTableFieldId="1" dataDxfId="32"/>
    <tableColumn id="2" xr3:uid="{3D0C7FA6-1BFE-4801-B567-364DF1C1963B}" uniqueName="2" name="Weight" queryTableFieldId="2" dataDxfId="31"/>
    <tableColumn id="3" xr3:uid="{B109B2BA-021F-47DA-B5AA-34A04F98D58E}" uniqueName="3" name="CalorieMaintenanceLevel" queryTableFieldId="3" dataDxfId="30"/>
    <tableColumn id="4" xr3:uid="{0D40E39B-6A51-4BCC-A804-FF6E2020B832}" uniqueName="4" name="RestDayFat" queryTableFieldId="4" dataDxfId="29"/>
    <tableColumn id="5" xr3:uid="{7AF9F024-85AC-4AA3-AE60-E5F0686E221C}" uniqueName="5" name="RestDayCarbs" queryTableFieldId="5" dataDxfId="28"/>
    <tableColumn id="6" xr3:uid="{D04D6988-5241-4000-9CE4-4ADDDC2D26D7}" uniqueName="6" name="RestDayProtein" queryTableFieldId="6" dataDxfId="27"/>
    <tableColumn id="7" xr3:uid="{C2AF91F6-1032-4709-88C2-E0D49C0B82A6}" uniqueName="7" name="RestDayCalories" queryTableFieldId="7" dataDxfId="26"/>
    <tableColumn id="8" xr3:uid="{5F69F058-7F54-4B31-A993-E5E2146BE0BF}" uniqueName="8" name="TrainingDayFat" queryTableFieldId="8" dataDxfId="25"/>
    <tableColumn id="9" xr3:uid="{66D75D74-FBC7-4237-A77B-786AF015BCBA}" uniqueName="9" name="TrainingDayCarbs" queryTableFieldId="9" dataDxfId="24"/>
    <tableColumn id="10" xr3:uid="{A89F35EE-FF4B-4E55-86FC-EADEEAA8C09B}" uniqueName="10" name="TrainingDayProtein" queryTableFieldId="10" dataDxfId="23"/>
    <tableColumn id="11" xr3:uid="{BBF1017B-1944-47C5-9AB1-D12750710227}" uniqueName="11" name="TrainingDayCalories" queryTableFieldId="11" dataDxfId="22"/>
  </tableColumns>
  <tableStyleInfo name="Entry 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BDE992-9ABF-4205-8CC1-1290931A39FD}" name="Results" displayName="Results" ref="A3:K96" tableType="queryTable" totalsRowShown="0" headerRowDxfId="21" dataDxfId="20">
  <autoFilter ref="A3:K96" xr:uid="{EBEDC174-6340-44AF-AB9C-EF6A12424E7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C8AC246-16B1-40DF-8062-6AB5ECE5DB53}" uniqueName="1" name="Date" queryTableFieldId="1" dataDxfId="17"/>
    <tableColumn id="2" xr3:uid="{51787353-E943-4107-A42B-C84BDEB2760E}" uniqueName="2" name="DayType" queryTableFieldId="2" dataDxfId="16"/>
    <tableColumn id="3" xr3:uid="{DDE4A3D0-912E-49E8-BE5D-BEAE884D72AA}" uniqueName="3" name="DayOfWeek" queryTableFieldId="3" dataDxfId="15"/>
    <tableColumn id="4" xr3:uid="{FEB00467-7E38-4D59-BE45-09A61D22CF65}" uniqueName="4" name="TotalFat" queryTableFieldId="4" dataDxfId="14"/>
    <tableColumn id="5" xr3:uid="{C74DAD43-D2F8-4E0A-86E0-AE290F35BE8C}" uniqueName="5" name="TargetFat" queryTableFieldId="5" dataDxfId="13"/>
    <tableColumn id="6" xr3:uid="{43CFDC23-FD06-43F5-872F-0F39C407CE44}" uniqueName="6" name="TotalCarbs" queryTableFieldId="6" dataDxfId="12"/>
    <tableColumn id="7" xr3:uid="{23EE97BD-1337-4C9C-AA38-04F7E8947258}" uniqueName="7" name="TargetCarbs" queryTableFieldId="7" dataDxfId="11"/>
    <tableColumn id="8" xr3:uid="{393C80DF-A8A3-4FDD-B375-96015E5BC727}" uniqueName="8" name="TotalProtein" queryTableFieldId="8" dataDxfId="10"/>
    <tableColumn id="9" xr3:uid="{49E5D143-0498-43D0-BDC9-48EE351C638A}" uniqueName="9" name="TargetProtein" queryTableFieldId="9" dataDxfId="9"/>
    <tableColumn id="10" xr3:uid="{692337B7-B3E9-41E7-9CAB-C978EE068A74}" uniqueName="10" name="TotalCalories" queryTableFieldId="10" dataDxfId="8"/>
    <tableColumn id="11" xr3:uid="{7965536B-46E7-4537-8D35-188466927A4A}" uniqueName="11" name="TargetCalories" queryTableFieldId="11" dataDxfId="7"/>
  </tableColumns>
  <tableStyleInfo name="Entry Tab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39BE11-641E-43BB-9A26-B5F49C7607F8}" name="ResultsPercents" displayName="ResultsPercents" ref="M3:Q96" totalsRowShown="0" headerRowDxfId="6" dataDxfId="5" dataCellStyle="Percent">
  <autoFilter ref="M3:Q96" xr:uid="{824F8F5B-5EAF-421C-AD76-D08753A3B94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5" xr3:uid="{330C52D0-D794-4E35-897D-03C68AEF871C}" name="Date" dataDxfId="0" dataCellStyle="Percent">
      <calculatedColumnFormula xml:space="preserve"> Results[[#This Row],[Date]]</calculatedColumnFormula>
    </tableColumn>
    <tableColumn id="1" xr3:uid="{A44745F5-5FE2-4632-A48A-E2F68A055EF3}" name="Fat %" dataDxfId="4" dataCellStyle="Percent">
      <calculatedColumnFormula xml:space="preserve"> Results[[#This Row],[TotalFat]] / Results[[#This Row],[TargetFat]]</calculatedColumnFormula>
    </tableColumn>
    <tableColumn id="2" xr3:uid="{7369C01E-F1E4-4324-B25D-07A4645E1A7F}" name="Carbs %" dataDxfId="3" dataCellStyle="Percent">
      <calculatedColumnFormula xml:space="preserve"> Results[[#This Row],[TotalCarbs]] / Results[[#This Row],[TargetCarbs]]</calculatedColumnFormula>
    </tableColumn>
    <tableColumn id="3" xr3:uid="{CEBF1EB8-1F33-441E-BE09-9770D07FFF63}" name="Protein %" dataDxfId="2" dataCellStyle="Percent">
      <calculatedColumnFormula xml:space="preserve"> Results[[#This Row],[TotalProtein]] / Results[[#This Row],[TargetProtein]]</calculatedColumnFormula>
    </tableColumn>
    <tableColumn id="4" xr3:uid="{1C21B679-EC00-4326-A495-9FE3A2773392}" name="Calories %" dataDxfId="1" dataCellStyle="Percent">
      <calculatedColumnFormula xml:space="preserve"> Results[[#This Row],[TotalCalories]] / Results[[#This Row],[TargetCalories]]</calculatedColumnFormula>
    </tableColumn>
  </tableColumns>
  <tableStyleInfo name="Entry 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0DF0-35C9-4EEC-830C-D594F6B34D44}">
  <sheetPr codeName="Sheet1"/>
  <dimension ref="A1:Y42"/>
  <sheetViews>
    <sheetView zoomScale="85" zoomScaleNormal="85" workbookViewId="0">
      <selection activeCell="C5" sqref="C5"/>
    </sheetView>
  </sheetViews>
  <sheetFormatPr defaultRowHeight="15" x14ac:dyDescent="0.25"/>
  <cols>
    <col min="1" max="1" width="9.85546875" bestFit="1" customWidth="1"/>
    <col min="2" max="2" width="7.7109375" bestFit="1" customWidth="1"/>
    <col min="3" max="3" width="8.42578125" bestFit="1" customWidth="1"/>
    <col min="4" max="4" width="11" bestFit="1" customWidth="1"/>
    <col min="5" max="5" width="12.5703125" bestFit="1" customWidth="1"/>
    <col min="6" max="6" width="10.7109375" bestFit="1" customWidth="1"/>
    <col min="7" max="7" width="5.140625" bestFit="1" customWidth="1"/>
  </cols>
  <sheetData>
    <row r="1" spans="1:7" ht="23.25" x14ac:dyDescent="0.35">
      <c r="A1" s="3" t="s">
        <v>7</v>
      </c>
    </row>
    <row r="3" spans="1:7" x14ac:dyDescent="0.25">
      <c r="A3" s="1" t="s">
        <v>0</v>
      </c>
      <c r="B3" s="6" t="s">
        <v>1</v>
      </c>
      <c r="C3" s="7" t="s">
        <v>2</v>
      </c>
      <c r="D3" s="8" t="s">
        <v>3</v>
      </c>
      <c r="E3" s="9" t="s">
        <v>4</v>
      </c>
      <c r="F3" s="4" t="s">
        <v>5</v>
      </c>
      <c r="G3" s="10" t="s">
        <v>6</v>
      </c>
    </row>
    <row r="4" spans="1:7" x14ac:dyDescent="0.25">
      <c r="A4" s="2">
        <v>43479</v>
      </c>
      <c r="B4" s="1">
        <v>125.4</v>
      </c>
      <c r="C4" s="1">
        <v>10.199999999999999</v>
      </c>
      <c r="D4" s="1">
        <v>65.7</v>
      </c>
      <c r="E4" s="1">
        <v>46.7</v>
      </c>
      <c r="F4" s="1">
        <v>5.0999999999999996</v>
      </c>
      <c r="G4" s="1">
        <v>19.7</v>
      </c>
    </row>
    <row r="5" spans="1:7" x14ac:dyDescent="0.25">
      <c r="A5" s="2">
        <v>43487</v>
      </c>
      <c r="B5" s="1">
        <v>123.6</v>
      </c>
      <c r="C5" s="1">
        <v>9.6999999999999993</v>
      </c>
      <c r="D5" s="1">
        <v>66.099999999999994</v>
      </c>
      <c r="E5" s="1">
        <v>47</v>
      </c>
      <c r="F5" s="1">
        <v>5.0999999999999996</v>
      </c>
      <c r="G5" s="1">
        <v>19.399999999999999</v>
      </c>
    </row>
    <row r="6" spans="1:7" x14ac:dyDescent="0.25">
      <c r="A6" s="2">
        <v>43493</v>
      </c>
      <c r="B6" s="1">
        <v>126.2</v>
      </c>
      <c r="C6" s="1">
        <v>10.3</v>
      </c>
      <c r="D6" s="1">
        <v>65.7</v>
      </c>
      <c r="E6" s="1">
        <v>46.6</v>
      </c>
      <c r="F6" s="1">
        <v>5.0999999999999996</v>
      </c>
      <c r="G6" s="1">
        <v>19.8</v>
      </c>
    </row>
    <row r="7" spans="1:7" x14ac:dyDescent="0.25">
      <c r="A7" s="2">
        <v>43500</v>
      </c>
      <c r="B7" s="1">
        <v>127</v>
      </c>
      <c r="C7" s="1">
        <v>10.4</v>
      </c>
      <c r="D7" s="1">
        <v>65.599999999999994</v>
      </c>
      <c r="E7" s="1">
        <v>46.6</v>
      </c>
      <c r="F7" s="1">
        <v>5.0999999999999996</v>
      </c>
      <c r="G7" s="1">
        <v>19.899999999999999</v>
      </c>
    </row>
    <row r="8" spans="1:7" x14ac:dyDescent="0.25">
      <c r="A8" s="2">
        <v>43507</v>
      </c>
      <c r="B8" s="1">
        <v>128</v>
      </c>
      <c r="C8" s="1">
        <v>10.7</v>
      </c>
      <c r="D8" s="1">
        <v>65.400000000000006</v>
      </c>
      <c r="E8" s="1">
        <v>46.4</v>
      </c>
      <c r="F8" s="1">
        <v>5.0999999999999996</v>
      </c>
      <c r="G8" s="1">
        <v>20.100000000000001</v>
      </c>
    </row>
    <row r="9" spans="1:7" x14ac:dyDescent="0.25">
      <c r="A9" s="2">
        <v>43514</v>
      </c>
      <c r="B9" s="1">
        <v>127.4</v>
      </c>
      <c r="C9" s="1">
        <v>10.6</v>
      </c>
      <c r="D9" s="1">
        <v>65.400000000000006</v>
      </c>
      <c r="E9" s="1">
        <v>46.1</v>
      </c>
      <c r="F9" s="1">
        <v>5.0999999999999996</v>
      </c>
      <c r="G9" s="1">
        <v>20</v>
      </c>
    </row>
    <row r="10" spans="1:7" x14ac:dyDescent="0.25">
      <c r="A10" s="2">
        <v>43521</v>
      </c>
      <c r="B10" s="1">
        <v>128.6</v>
      </c>
      <c r="C10" s="1">
        <v>10.8</v>
      </c>
      <c r="D10" s="1">
        <v>65.3</v>
      </c>
      <c r="E10" s="1">
        <v>46.4</v>
      </c>
      <c r="F10" s="1">
        <v>5</v>
      </c>
      <c r="G10" s="1">
        <v>20.2</v>
      </c>
    </row>
    <row r="11" spans="1:7" x14ac:dyDescent="0.25">
      <c r="A11" s="2">
        <v>43528</v>
      </c>
      <c r="B11" s="1">
        <v>128.6</v>
      </c>
      <c r="C11" s="1">
        <v>10.9</v>
      </c>
      <c r="D11" s="1">
        <v>65.2</v>
      </c>
      <c r="E11" s="1">
        <v>46.3</v>
      </c>
      <c r="F11" s="1">
        <v>5</v>
      </c>
      <c r="G11" s="1">
        <v>20.2</v>
      </c>
    </row>
    <row r="12" spans="1:7" x14ac:dyDescent="0.25">
      <c r="A12" s="2">
        <v>43535</v>
      </c>
      <c r="B12" s="1">
        <v>129.4</v>
      </c>
      <c r="C12" s="1">
        <v>11</v>
      </c>
      <c r="D12" s="1">
        <v>65.099999999999994</v>
      </c>
      <c r="E12" s="1">
        <v>46.3</v>
      </c>
      <c r="F12" s="1">
        <v>5</v>
      </c>
      <c r="G12" s="1">
        <v>20.3</v>
      </c>
    </row>
    <row r="13" spans="1:7" x14ac:dyDescent="0.25">
      <c r="A13" s="2">
        <v>43542</v>
      </c>
      <c r="B13" s="1">
        <v>128.80000000000001</v>
      </c>
      <c r="C13" s="1">
        <v>10.8</v>
      </c>
      <c r="D13" s="1">
        <v>65.3</v>
      </c>
      <c r="E13" s="1">
        <v>46.4</v>
      </c>
      <c r="F13" s="1">
        <v>5</v>
      </c>
      <c r="G13" s="1">
        <v>20.2</v>
      </c>
    </row>
    <row r="14" spans="1:7" x14ac:dyDescent="0.25">
      <c r="A14" s="2">
        <v>43549</v>
      </c>
      <c r="B14" s="1">
        <v>130</v>
      </c>
      <c r="C14" s="1">
        <v>11.2</v>
      </c>
      <c r="D14" s="1">
        <v>65</v>
      </c>
      <c r="E14" s="1">
        <v>46.2</v>
      </c>
      <c r="F14" s="1">
        <v>5</v>
      </c>
      <c r="G14" s="1">
        <v>20.399999999999999</v>
      </c>
    </row>
    <row r="15" spans="1:7" x14ac:dyDescent="0.25">
      <c r="A15" s="2">
        <v>43556</v>
      </c>
      <c r="B15" s="1">
        <v>130</v>
      </c>
      <c r="C15" s="1">
        <v>11.2</v>
      </c>
      <c r="D15" s="1">
        <v>65</v>
      </c>
      <c r="E15" s="1">
        <v>46.2</v>
      </c>
      <c r="F15" s="1">
        <v>5</v>
      </c>
      <c r="G15" s="1">
        <v>20.399999999999999</v>
      </c>
    </row>
    <row r="16" spans="1:7" x14ac:dyDescent="0.25">
      <c r="A16" s="2">
        <v>43563</v>
      </c>
      <c r="B16" s="1">
        <v>130.19999999999999</v>
      </c>
      <c r="C16" s="1">
        <v>11.3</v>
      </c>
      <c r="D16" s="1">
        <v>64.900000000000006</v>
      </c>
      <c r="E16" s="1">
        <v>46.1</v>
      </c>
      <c r="F16" s="1">
        <v>5</v>
      </c>
      <c r="G16" s="1">
        <v>20.5</v>
      </c>
    </row>
    <row r="17" spans="1:7" x14ac:dyDescent="0.25">
      <c r="A17" s="2">
        <v>43570</v>
      </c>
      <c r="B17" s="1">
        <v>132.19999999999999</v>
      </c>
      <c r="C17" s="1">
        <v>11.7</v>
      </c>
      <c r="D17" s="1">
        <v>64.599999999999994</v>
      </c>
      <c r="E17" s="1">
        <v>45.9</v>
      </c>
      <c r="F17" s="1">
        <v>5</v>
      </c>
      <c r="G17" s="1">
        <v>20.8</v>
      </c>
    </row>
    <row r="18" spans="1:7" x14ac:dyDescent="0.25">
      <c r="A18" s="2">
        <v>43577</v>
      </c>
      <c r="B18" s="1">
        <v>132.19999999999999</v>
      </c>
      <c r="C18" s="1">
        <v>11.9</v>
      </c>
      <c r="D18" s="1">
        <v>64.5</v>
      </c>
      <c r="E18" s="1">
        <v>45.8</v>
      </c>
      <c r="F18" s="1">
        <v>5</v>
      </c>
      <c r="G18" s="1">
        <v>20.8</v>
      </c>
    </row>
    <row r="19" spans="1:7" x14ac:dyDescent="0.25">
      <c r="A19" s="2">
        <v>43584</v>
      </c>
      <c r="B19" s="1">
        <v>131.4</v>
      </c>
      <c r="C19" s="1">
        <v>11.6</v>
      </c>
      <c r="D19" s="1">
        <v>64.7</v>
      </c>
      <c r="E19" s="1">
        <v>46</v>
      </c>
      <c r="F19" s="1">
        <v>5</v>
      </c>
      <c r="G19" s="1">
        <v>20.6</v>
      </c>
    </row>
    <row r="20" spans="1:7" x14ac:dyDescent="0.25">
      <c r="A20" s="2">
        <v>43591</v>
      </c>
      <c r="B20" s="1">
        <v>133.4</v>
      </c>
      <c r="C20" s="1">
        <v>12.6</v>
      </c>
      <c r="D20" s="1">
        <v>64</v>
      </c>
      <c r="E20" s="1">
        <v>45.4</v>
      </c>
      <c r="F20" s="1">
        <v>4.9000000000000004</v>
      </c>
      <c r="G20" s="1">
        <v>21.1</v>
      </c>
    </row>
    <row r="21" spans="1:7" x14ac:dyDescent="0.25">
      <c r="A21" s="2">
        <v>43598</v>
      </c>
      <c r="B21" s="1">
        <v>132.4</v>
      </c>
      <c r="C21" s="1">
        <v>12.2</v>
      </c>
      <c r="D21" s="1">
        <v>64.3</v>
      </c>
      <c r="E21" s="1">
        <v>45.7</v>
      </c>
      <c r="F21" s="1">
        <v>5</v>
      </c>
      <c r="G21" s="1">
        <v>21</v>
      </c>
    </row>
    <row r="22" spans="1:7" x14ac:dyDescent="0.25">
      <c r="A22" s="2">
        <v>43605</v>
      </c>
      <c r="B22" s="1">
        <v>131.4</v>
      </c>
      <c r="C22" s="1">
        <v>12.1</v>
      </c>
      <c r="D22" s="1">
        <v>64.3</v>
      </c>
      <c r="E22" s="1">
        <v>45.7</v>
      </c>
      <c r="F22" s="1">
        <v>5</v>
      </c>
      <c r="G22" s="1">
        <v>20.9</v>
      </c>
    </row>
    <row r="23" spans="1:7" x14ac:dyDescent="0.25">
      <c r="A23" s="2">
        <v>43612</v>
      </c>
      <c r="B23" s="1">
        <v>133.19999999999999</v>
      </c>
      <c r="C23" s="1">
        <v>12.5</v>
      </c>
      <c r="D23" s="1">
        <v>64.099999999999994</v>
      </c>
      <c r="E23" s="1">
        <v>45.5</v>
      </c>
      <c r="F23" s="1">
        <v>5</v>
      </c>
      <c r="G23" s="1">
        <v>21.1</v>
      </c>
    </row>
    <row r="24" spans="1:7" x14ac:dyDescent="0.25">
      <c r="A24" s="2">
        <v>43619</v>
      </c>
      <c r="B24" s="1">
        <v>130.19999999999999</v>
      </c>
      <c r="C24" s="1">
        <v>11.8</v>
      </c>
      <c r="D24" s="1">
        <v>64.599999999999994</v>
      </c>
      <c r="E24" s="1">
        <v>45.9</v>
      </c>
      <c r="F24" s="1">
        <v>5</v>
      </c>
      <c r="G24" s="1">
        <v>20.7</v>
      </c>
    </row>
    <row r="25" spans="1:7" x14ac:dyDescent="0.25">
      <c r="A25" s="2">
        <v>43626</v>
      </c>
      <c r="B25" s="1">
        <v>130.19999999999999</v>
      </c>
      <c r="C25" s="1">
        <v>11.8</v>
      </c>
      <c r="D25" s="1">
        <v>64.599999999999994</v>
      </c>
      <c r="E25" s="1">
        <v>45.9</v>
      </c>
      <c r="F25" s="1">
        <v>5</v>
      </c>
      <c r="G25" s="1">
        <v>20.7</v>
      </c>
    </row>
    <row r="26" spans="1:7" x14ac:dyDescent="0.25">
      <c r="A26" s="2">
        <v>43633</v>
      </c>
      <c r="B26" s="1">
        <v>133</v>
      </c>
      <c r="C26" s="1">
        <v>12.4</v>
      </c>
      <c r="D26" s="1">
        <v>64.099999999999994</v>
      </c>
      <c r="E26" s="1">
        <v>45.6</v>
      </c>
      <c r="F26" s="1">
        <v>5</v>
      </c>
      <c r="G26" s="1">
        <v>21.1</v>
      </c>
    </row>
    <row r="27" spans="1:7" x14ac:dyDescent="0.25">
      <c r="A27" s="2">
        <v>43644</v>
      </c>
      <c r="B27" s="1">
        <v>129.19999999999999</v>
      </c>
      <c r="C27" s="1">
        <v>11.4</v>
      </c>
      <c r="D27" s="1">
        <v>64.900000000000006</v>
      </c>
      <c r="E27" s="1">
        <v>46.1</v>
      </c>
      <c r="F27" s="1">
        <v>5</v>
      </c>
      <c r="G27" s="1">
        <v>20.5</v>
      </c>
    </row>
    <row r="28" spans="1:7" x14ac:dyDescent="0.25">
      <c r="A28" s="2">
        <v>43648</v>
      </c>
      <c r="B28" s="1">
        <v>131.4</v>
      </c>
      <c r="C28" s="1">
        <v>12.2</v>
      </c>
      <c r="D28" s="1">
        <v>64.3</v>
      </c>
      <c r="E28" s="1">
        <v>45.7</v>
      </c>
      <c r="F28" s="1">
        <v>5</v>
      </c>
      <c r="G28" s="1">
        <v>20.9</v>
      </c>
    </row>
    <row r="29" spans="1:7" x14ac:dyDescent="0.25">
      <c r="A29" s="2">
        <v>43655</v>
      </c>
      <c r="B29" s="1">
        <v>132.80000000000001</v>
      </c>
      <c r="C29" s="1">
        <v>12.4</v>
      </c>
      <c r="D29" s="1">
        <v>64.099999999999994</v>
      </c>
      <c r="E29" s="1">
        <v>45.6</v>
      </c>
      <c r="F29" s="1">
        <v>5</v>
      </c>
      <c r="G29" s="1">
        <v>21.1</v>
      </c>
    </row>
    <row r="30" spans="1:7" x14ac:dyDescent="0.25">
      <c r="A30" s="2">
        <v>43661</v>
      </c>
      <c r="B30" s="1">
        <v>131.19999999999999</v>
      </c>
      <c r="C30" s="1">
        <v>12</v>
      </c>
      <c r="D30" s="1">
        <v>64.400000000000006</v>
      </c>
      <c r="E30" s="1">
        <v>45.8</v>
      </c>
      <c r="F30" s="1">
        <v>5</v>
      </c>
      <c r="G30" s="1">
        <v>20.8</v>
      </c>
    </row>
    <row r="31" spans="1:7" x14ac:dyDescent="0.25">
      <c r="A31" s="2">
        <v>43668</v>
      </c>
      <c r="B31" s="1">
        <v>131.19999999999999</v>
      </c>
      <c r="C31" s="1">
        <v>12.1</v>
      </c>
      <c r="D31" s="1">
        <v>64.3</v>
      </c>
      <c r="E31" s="1">
        <v>45.7</v>
      </c>
      <c r="F31" s="1">
        <v>5</v>
      </c>
      <c r="G31" s="1">
        <v>20.8</v>
      </c>
    </row>
    <row r="32" spans="1:7" x14ac:dyDescent="0.25">
      <c r="A32" s="2">
        <v>43675</v>
      </c>
      <c r="B32" s="1">
        <v>133.6</v>
      </c>
      <c r="C32" s="1">
        <v>12.7</v>
      </c>
      <c r="D32" s="1">
        <v>63.9</v>
      </c>
      <c r="E32" s="1">
        <v>45.4</v>
      </c>
      <c r="F32" s="1">
        <v>4.9000000000000004</v>
      </c>
      <c r="G32" s="1">
        <v>21.2</v>
      </c>
    </row>
    <row r="33" spans="1:25" x14ac:dyDescent="0.25">
      <c r="A33" s="2">
        <v>43683</v>
      </c>
      <c r="B33" s="1">
        <v>132</v>
      </c>
      <c r="C33" s="1">
        <v>12.3</v>
      </c>
      <c r="D33" s="1">
        <v>64.2</v>
      </c>
      <c r="E33" s="1">
        <v>45.6</v>
      </c>
      <c r="F33" s="1">
        <v>5</v>
      </c>
      <c r="G33" s="1">
        <v>21</v>
      </c>
    </row>
    <row r="34" spans="1:25" x14ac:dyDescent="0.25">
      <c r="A34" s="2">
        <v>43689</v>
      </c>
      <c r="B34" s="1">
        <v>132</v>
      </c>
      <c r="C34" s="1">
        <v>12.4</v>
      </c>
      <c r="D34" s="1">
        <v>64.099999999999994</v>
      </c>
      <c r="E34" s="1">
        <v>45.6</v>
      </c>
      <c r="F34" s="1">
        <v>5</v>
      </c>
      <c r="G34" s="1">
        <v>21</v>
      </c>
    </row>
    <row r="35" spans="1:25" x14ac:dyDescent="0.25">
      <c r="A35" s="2">
        <v>43696</v>
      </c>
      <c r="B35" s="1">
        <v>132</v>
      </c>
      <c r="C35" s="1">
        <v>12.2</v>
      </c>
      <c r="D35" s="1">
        <v>64.3</v>
      </c>
      <c r="E35" s="1">
        <v>45.7</v>
      </c>
      <c r="F35" s="1">
        <v>5</v>
      </c>
      <c r="G35" s="1">
        <v>21</v>
      </c>
    </row>
    <row r="36" spans="1:25" x14ac:dyDescent="0.25">
      <c r="A36" s="2">
        <v>43704</v>
      </c>
      <c r="B36" s="1">
        <v>133.4</v>
      </c>
      <c r="C36" s="1">
        <v>12.7</v>
      </c>
      <c r="D36" s="1">
        <v>63.9</v>
      </c>
      <c r="E36" s="1">
        <v>45.4</v>
      </c>
      <c r="F36" s="1">
        <v>4.9000000000000004</v>
      </c>
      <c r="G36" s="1">
        <v>21.2</v>
      </c>
    </row>
    <row r="37" spans="1:25" x14ac:dyDescent="0.25">
      <c r="A37" s="2">
        <v>43724</v>
      </c>
      <c r="B37" s="1">
        <v>134.80000000000001</v>
      </c>
      <c r="C37" s="1">
        <v>12.7</v>
      </c>
      <c r="D37" s="1">
        <v>63.9</v>
      </c>
      <c r="E37" s="1">
        <v>45.4</v>
      </c>
      <c r="F37" s="1">
        <v>4.9000000000000004</v>
      </c>
      <c r="G37" s="1">
        <v>21.4</v>
      </c>
    </row>
    <row r="38" spans="1:25" x14ac:dyDescent="0.25">
      <c r="A38" s="2">
        <v>43731</v>
      </c>
      <c r="B38" s="1">
        <v>135.80000000000001</v>
      </c>
      <c r="C38" s="1">
        <v>13</v>
      </c>
      <c r="D38" s="1">
        <v>63.7</v>
      </c>
      <c r="E38" s="1">
        <v>45.2</v>
      </c>
      <c r="F38" s="1">
        <v>4.9000000000000004</v>
      </c>
      <c r="G38" s="1">
        <v>21.6</v>
      </c>
    </row>
    <row r="39" spans="1:25" x14ac:dyDescent="0.25">
      <c r="A39" s="2">
        <v>43738</v>
      </c>
      <c r="B39" s="1">
        <v>137</v>
      </c>
      <c r="C39" s="1">
        <v>13.7</v>
      </c>
      <c r="D39" s="1">
        <v>63.5</v>
      </c>
      <c r="E39" s="1">
        <v>45.1</v>
      </c>
      <c r="F39" s="1">
        <v>4.9000000000000004</v>
      </c>
      <c r="G39" s="1">
        <v>21.1</v>
      </c>
    </row>
    <row r="42" spans="1:25" x14ac:dyDescent="0.25">
      <c r="Y42" s="5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6B95C-1D6B-49CA-9146-088254E21649}">
  <sheetPr codeName="Sheet2"/>
  <dimension ref="A1:K39"/>
  <sheetViews>
    <sheetView zoomScale="70" zoomScaleNormal="70" workbookViewId="0">
      <selection activeCell="C37" sqref="C37"/>
    </sheetView>
  </sheetViews>
  <sheetFormatPr defaultRowHeight="15" x14ac:dyDescent="0.25"/>
  <cols>
    <col min="1" max="1" width="9.7109375" bestFit="1" customWidth="1"/>
    <col min="2" max="2" width="9.85546875" bestFit="1" customWidth="1"/>
    <col min="3" max="3" width="26.42578125" bestFit="1" customWidth="1"/>
    <col min="4" max="4" width="13.140625" bestFit="1" customWidth="1"/>
    <col min="5" max="5" width="15.42578125" bestFit="1" customWidth="1"/>
    <col min="6" max="6" width="17.140625" bestFit="1" customWidth="1"/>
    <col min="7" max="7" width="17.7109375" bestFit="1" customWidth="1"/>
    <col min="8" max="8" width="16.5703125" bestFit="1" customWidth="1"/>
    <col min="9" max="9" width="18.7109375" bestFit="1" customWidth="1"/>
    <col min="10" max="10" width="20.5703125" bestFit="1" customWidth="1"/>
    <col min="11" max="11" width="21.140625" bestFit="1" customWidth="1"/>
  </cols>
  <sheetData>
    <row r="1" spans="1:11" ht="23.25" x14ac:dyDescent="0.35">
      <c r="A1" s="3" t="s">
        <v>8</v>
      </c>
    </row>
    <row r="3" spans="1:11" x14ac:dyDescent="0.25">
      <c r="A3" s="1" t="s">
        <v>0</v>
      </c>
      <c r="B3" s="19" t="s">
        <v>1</v>
      </c>
      <c r="C3" s="9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6" t="s">
        <v>14</v>
      </c>
      <c r="I3" s="6" t="s">
        <v>15</v>
      </c>
      <c r="J3" s="6" t="s">
        <v>16</v>
      </c>
      <c r="K3" s="6" t="s">
        <v>17</v>
      </c>
    </row>
    <row r="4" spans="1:11" x14ac:dyDescent="0.25">
      <c r="A4" s="2">
        <v>43479</v>
      </c>
      <c r="B4" s="1">
        <v>125.4</v>
      </c>
      <c r="C4" s="1">
        <v>2115.6</v>
      </c>
      <c r="D4" s="1">
        <v>70.5</v>
      </c>
      <c r="E4" s="1">
        <v>263.60000000000002</v>
      </c>
      <c r="F4" s="1">
        <v>144.19999999999999</v>
      </c>
      <c r="G4" s="1">
        <v>2265.6</v>
      </c>
      <c r="H4" s="1">
        <v>63.9</v>
      </c>
      <c r="I4" s="1">
        <v>365.9</v>
      </c>
      <c r="J4" s="1">
        <v>144.19999999999999</v>
      </c>
      <c r="K4" s="1">
        <v>2615.6</v>
      </c>
    </row>
    <row r="5" spans="1:11" x14ac:dyDescent="0.25">
      <c r="A5" s="2">
        <v>43487</v>
      </c>
      <c r="B5" s="1">
        <v>123.6</v>
      </c>
      <c r="C5" s="1">
        <v>2104.4</v>
      </c>
      <c r="D5" s="1">
        <v>70.099999999999994</v>
      </c>
      <c r="E5" s="1">
        <v>263.8</v>
      </c>
      <c r="F5" s="1">
        <v>142.1</v>
      </c>
      <c r="G5" s="1">
        <v>2254.4</v>
      </c>
      <c r="H5" s="1">
        <v>63.7</v>
      </c>
      <c r="I5" s="1">
        <v>365.7</v>
      </c>
      <c r="J5" s="1">
        <v>142.1</v>
      </c>
      <c r="K5" s="1">
        <v>2604.4</v>
      </c>
    </row>
    <row r="6" spans="1:11" x14ac:dyDescent="0.25">
      <c r="A6" s="2">
        <v>43493</v>
      </c>
      <c r="B6" s="1">
        <v>126.2</v>
      </c>
      <c r="C6" s="1">
        <v>2120.6</v>
      </c>
      <c r="D6" s="1">
        <v>70.599999999999994</v>
      </c>
      <c r="E6" s="1">
        <v>263.7</v>
      </c>
      <c r="F6" s="1">
        <v>145.1</v>
      </c>
      <c r="G6" s="1">
        <v>2270.6</v>
      </c>
      <c r="H6" s="1">
        <v>64.099999999999994</v>
      </c>
      <c r="I6" s="1">
        <v>365.8</v>
      </c>
      <c r="J6" s="1">
        <v>145.1</v>
      </c>
      <c r="K6" s="1">
        <v>2620.6</v>
      </c>
    </row>
    <row r="7" spans="1:11" x14ac:dyDescent="0.25">
      <c r="A7" s="2">
        <v>43500</v>
      </c>
      <c r="B7" s="1">
        <v>127</v>
      </c>
      <c r="C7" s="1">
        <v>2125.6</v>
      </c>
      <c r="D7" s="1">
        <v>70.8</v>
      </c>
      <c r="E7" s="1">
        <v>263.5</v>
      </c>
      <c r="F7" s="1">
        <v>146.1</v>
      </c>
      <c r="G7" s="1">
        <v>2275.6</v>
      </c>
      <c r="H7" s="1">
        <v>64.2</v>
      </c>
      <c r="I7" s="1">
        <v>365.9</v>
      </c>
      <c r="J7" s="1">
        <v>146.1</v>
      </c>
      <c r="K7" s="1">
        <v>2625.6</v>
      </c>
    </row>
    <row r="8" spans="1:11" x14ac:dyDescent="0.25">
      <c r="A8" s="2">
        <v>43507</v>
      </c>
      <c r="B8" s="1">
        <v>128</v>
      </c>
      <c r="C8" s="1">
        <v>2131.9</v>
      </c>
      <c r="D8" s="1">
        <v>71</v>
      </c>
      <c r="E8" s="1">
        <v>263.5</v>
      </c>
      <c r="F8" s="1">
        <v>147.19999999999999</v>
      </c>
      <c r="G8" s="1">
        <v>2281.9</v>
      </c>
      <c r="H8" s="1">
        <v>64.3</v>
      </c>
      <c r="I8" s="1">
        <v>366.1</v>
      </c>
      <c r="J8" s="1">
        <v>147.19999999999999</v>
      </c>
      <c r="K8" s="1">
        <v>2631.9</v>
      </c>
    </row>
    <row r="9" spans="1:11" x14ac:dyDescent="0.25">
      <c r="A9" s="2">
        <v>43514</v>
      </c>
      <c r="B9" s="1">
        <v>127.4</v>
      </c>
      <c r="C9" s="1">
        <v>2128.1</v>
      </c>
      <c r="D9" s="1">
        <v>70.900000000000006</v>
      </c>
      <c r="E9" s="1">
        <v>263.5</v>
      </c>
      <c r="F9" s="1">
        <v>146.5</v>
      </c>
      <c r="G9" s="1">
        <v>2278.1</v>
      </c>
      <c r="H9" s="1">
        <v>64.2</v>
      </c>
      <c r="I9" s="1">
        <v>366.1</v>
      </c>
      <c r="J9" s="1">
        <v>146.5</v>
      </c>
      <c r="K9" s="1">
        <v>2628.1</v>
      </c>
    </row>
    <row r="10" spans="1:11" x14ac:dyDescent="0.25">
      <c r="A10" s="2">
        <v>43521</v>
      </c>
      <c r="B10" s="1">
        <v>128.6</v>
      </c>
      <c r="C10" s="1">
        <v>2135.6</v>
      </c>
      <c r="D10" s="1">
        <v>71.099999999999994</v>
      </c>
      <c r="E10" s="1">
        <v>263.5</v>
      </c>
      <c r="F10" s="1">
        <v>147.9</v>
      </c>
      <c r="G10" s="1">
        <v>2285.6</v>
      </c>
      <c r="H10" s="1">
        <v>64.400000000000006</v>
      </c>
      <c r="I10" s="1">
        <v>366.1</v>
      </c>
      <c r="J10" s="1">
        <v>147.9</v>
      </c>
      <c r="K10" s="1">
        <v>2635.6</v>
      </c>
    </row>
    <row r="11" spans="1:11" x14ac:dyDescent="0.25">
      <c r="A11" s="2">
        <v>43528</v>
      </c>
      <c r="B11" s="1">
        <v>128.6</v>
      </c>
      <c r="C11" s="1">
        <v>2135.6</v>
      </c>
      <c r="D11" s="1">
        <v>71.099999999999994</v>
      </c>
      <c r="E11" s="1">
        <v>263.5</v>
      </c>
      <c r="F11" s="1">
        <v>147.9</v>
      </c>
      <c r="G11" s="1">
        <v>2285.6</v>
      </c>
      <c r="H11" s="1">
        <v>64.400000000000006</v>
      </c>
      <c r="I11" s="1">
        <v>366.1</v>
      </c>
      <c r="J11" s="1">
        <v>147.9</v>
      </c>
      <c r="K11" s="1">
        <v>2635.6</v>
      </c>
    </row>
    <row r="12" spans="1:11" x14ac:dyDescent="0.25">
      <c r="A12" s="2">
        <v>43535</v>
      </c>
      <c r="B12" s="1">
        <v>129.4</v>
      </c>
      <c r="C12" s="1">
        <v>2140.6</v>
      </c>
      <c r="D12" s="1">
        <v>71.3</v>
      </c>
      <c r="E12" s="1">
        <v>263.39999999999998</v>
      </c>
      <c r="F12" s="1">
        <v>148.80000000000001</v>
      </c>
      <c r="G12" s="1">
        <v>2290.6</v>
      </c>
      <c r="H12" s="1">
        <v>64.5</v>
      </c>
      <c r="I12" s="1">
        <v>366.2</v>
      </c>
      <c r="J12" s="1">
        <v>148.80000000000001</v>
      </c>
      <c r="K12" s="1">
        <v>2640.6</v>
      </c>
    </row>
    <row r="13" spans="1:11" x14ac:dyDescent="0.25">
      <c r="A13" s="2">
        <v>43542</v>
      </c>
      <c r="B13" s="1">
        <v>128.80000000000001</v>
      </c>
      <c r="C13" s="1">
        <v>2136.9</v>
      </c>
      <c r="D13" s="1">
        <v>71.099999999999994</v>
      </c>
      <c r="E13" s="1">
        <v>263.60000000000002</v>
      </c>
      <c r="F13" s="1">
        <v>148.1</v>
      </c>
      <c r="G13" s="1">
        <v>2286.9</v>
      </c>
      <c r="H13" s="1">
        <v>64.5</v>
      </c>
      <c r="I13" s="1">
        <v>366</v>
      </c>
      <c r="J13" s="1">
        <v>148.1</v>
      </c>
      <c r="K13" s="1">
        <v>2636.9</v>
      </c>
    </row>
    <row r="14" spans="1:11" x14ac:dyDescent="0.25">
      <c r="A14" s="2">
        <v>43549</v>
      </c>
      <c r="B14" s="1">
        <v>130</v>
      </c>
      <c r="C14" s="1">
        <v>2144.3000000000002</v>
      </c>
      <c r="D14" s="1">
        <v>71.400000000000006</v>
      </c>
      <c r="E14" s="1">
        <v>263.39999999999998</v>
      </c>
      <c r="F14" s="1">
        <v>149.5</v>
      </c>
      <c r="G14" s="1">
        <v>2294.3000000000002</v>
      </c>
      <c r="H14" s="1">
        <v>64.599999999999994</v>
      </c>
      <c r="I14" s="1">
        <v>366.2</v>
      </c>
      <c r="J14" s="1">
        <v>149.5</v>
      </c>
      <c r="K14" s="1">
        <v>2644.3</v>
      </c>
    </row>
    <row r="15" spans="1:11" x14ac:dyDescent="0.25">
      <c r="A15" s="2">
        <v>43556</v>
      </c>
      <c r="B15" s="1">
        <v>130</v>
      </c>
      <c r="C15" s="1">
        <v>2144.3000000000002</v>
      </c>
      <c r="D15" s="1">
        <v>71.400000000000006</v>
      </c>
      <c r="E15" s="1">
        <v>263.39999999999998</v>
      </c>
      <c r="F15" s="1">
        <v>149.5</v>
      </c>
      <c r="G15" s="1">
        <v>2294.3000000000002</v>
      </c>
      <c r="H15" s="1">
        <v>64.599999999999994</v>
      </c>
      <c r="I15" s="1">
        <v>366.2</v>
      </c>
      <c r="J15" s="1">
        <v>149.5</v>
      </c>
      <c r="K15" s="1">
        <v>2644.3</v>
      </c>
    </row>
    <row r="16" spans="1:11" x14ac:dyDescent="0.25">
      <c r="A16" s="2">
        <v>43563</v>
      </c>
      <c r="B16" s="1">
        <v>130.19999999999999</v>
      </c>
      <c r="C16" s="1">
        <v>2145.6</v>
      </c>
      <c r="D16" s="1">
        <v>71.400000000000006</v>
      </c>
      <c r="E16" s="1">
        <v>263.60000000000002</v>
      </c>
      <c r="F16" s="1">
        <v>149.69999999999999</v>
      </c>
      <c r="G16" s="1">
        <v>2295.6</v>
      </c>
      <c r="H16" s="1">
        <v>64.7</v>
      </c>
      <c r="I16" s="1">
        <v>366.1</v>
      </c>
      <c r="J16" s="1">
        <v>149.69999999999999</v>
      </c>
      <c r="K16" s="1">
        <v>2645.6</v>
      </c>
    </row>
    <row r="17" spans="1:11" x14ac:dyDescent="0.25">
      <c r="A17" s="2">
        <v>43570</v>
      </c>
      <c r="B17" s="1">
        <v>132.19999999999999</v>
      </c>
      <c r="C17" s="1">
        <v>2158.1</v>
      </c>
      <c r="D17" s="1">
        <v>71.8</v>
      </c>
      <c r="E17" s="1">
        <v>263.5</v>
      </c>
      <c r="F17" s="1">
        <v>152</v>
      </c>
      <c r="G17" s="1">
        <v>2308.1</v>
      </c>
      <c r="H17" s="1">
        <v>65</v>
      </c>
      <c r="I17" s="1">
        <v>366.3</v>
      </c>
      <c r="J17" s="1">
        <v>152</v>
      </c>
      <c r="K17" s="1">
        <v>2658.1</v>
      </c>
    </row>
    <row r="18" spans="1:11" x14ac:dyDescent="0.25">
      <c r="A18" s="2">
        <v>43577</v>
      </c>
      <c r="B18" s="1">
        <v>132.19999999999999</v>
      </c>
      <c r="C18" s="1">
        <v>2158.1</v>
      </c>
      <c r="D18" s="1">
        <v>71.8</v>
      </c>
      <c r="E18" s="1">
        <v>263.5</v>
      </c>
      <c r="F18" s="1">
        <v>152</v>
      </c>
      <c r="G18" s="1">
        <v>2308.1</v>
      </c>
      <c r="H18" s="1">
        <v>65</v>
      </c>
      <c r="I18" s="1">
        <v>366.3</v>
      </c>
      <c r="J18" s="1">
        <v>152</v>
      </c>
      <c r="K18" s="1">
        <v>2658.1</v>
      </c>
    </row>
    <row r="19" spans="1:11" x14ac:dyDescent="0.25">
      <c r="A19" s="2">
        <v>43584</v>
      </c>
      <c r="B19" s="1">
        <v>131.4</v>
      </c>
      <c r="C19" s="1">
        <v>2153.1</v>
      </c>
      <c r="D19" s="1">
        <v>71.7</v>
      </c>
      <c r="E19" s="1">
        <v>263.39999999999998</v>
      </c>
      <c r="F19" s="1">
        <v>151.1</v>
      </c>
      <c r="G19" s="1">
        <v>2303.1</v>
      </c>
      <c r="H19" s="1">
        <v>64.900000000000006</v>
      </c>
      <c r="I19" s="1">
        <v>366.2</v>
      </c>
      <c r="J19" s="1">
        <v>151.1</v>
      </c>
      <c r="K19" s="1">
        <v>2653.1</v>
      </c>
    </row>
    <row r="20" spans="1:11" x14ac:dyDescent="0.25">
      <c r="A20" s="2">
        <v>43591</v>
      </c>
      <c r="B20" s="1">
        <v>133.4</v>
      </c>
      <c r="C20" s="1">
        <v>2165.5</v>
      </c>
      <c r="D20" s="1">
        <v>72</v>
      </c>
      <c r="E20" s="1">
        <v>263.5</v>
      </c>
      <c r="F20" s="1">
        <v>153.4</v>
      </c>
      <c r="G20" s="1">
        <v>2315.5</v>
      </c>
      <c r="H20" s="1">
        <v>65.2</v>
      </c>
      <c r="I20" s="1">
        <v>366.3</v>
      </c>
      <c r="J20" s="1">
        <v>153.4</v>
      </c>
      <c r="K20" s="1">
        <v>2665.5</v>
      </c>
    </row>
    <row r="21" spans="1:11" x14ac:dyDescent="0.25">
      <c r="A21" s="2">
        <v>43598</v>
      </c>
      <c r="B21" s="1">
        <v>132.4</v>
      </c>
      <c r="C21" s="1">
        <v>2159.3000000000002</v>
      </c>
      <c r="D21" s="1">
        <v>71.8</v>
      </c>
      <c r="E21" s="1">
        <v>263.5</v>
      </c>
      <c r="F21" s="1">
        <v>152.30000000000001</v>
      </c>
      <c r="G21" s="1">
        <v>2309.3000000000002</v>
      </c>
      <c r="H21" s="1">
        <v>65</v>
      </c>
      <c r="I21" s="1">
        <v>366.3</v>
      </c>
      <c r="J21" s="1">
        <v>152.30000000000001</v>
      </c>
      <c r="K21" s="1">
        <v>2659.3</v>
      </c>
    </row>
    <row r="22" spans="1:11" x14ac:dyDescent="0.25">
      <c r="A22" s="2">
        <v>43605</v>
      </c>
      <c r="B22" s="1">
        <v>131.4</v>
      </c>
      <c r="C22" s="1">
        <v>2153.1</v>
      </c>
      <c r="D22" s="1">
        <v>71.7</v>
      </c>
      <c r="E22" s="1">
        <v>263.39999999999998</v>
      </c>
      <c r="F22" s="1">
        <v>151.1</v>
      </c>
      <c r="G22" s="1">
        <v>2303.1</v>
      </c>
      <c r="H22" s="1">
        <v>64.900000000000006</v>
      </c>
      <c r="I22" s="1">
        <v>366.2</v>
      </c>
      <c r="J22" s="1">
        <v>151.1</v>
      </c>
      <c r="K22" s="1">
        <v>2653.1</v>
      </c>
    </row>
    <row r="23" spans="1:11" x14ac:dyDescent="0.25">
      <c r="A23" s="2">
        <v>43612</v>
      </c>
      <c r="B23" s="1">
        <v>133.19999999999999</v>
      </c>
      <c r="C23" s="1">
        <v>2164.3000000000002</v>
      </c>
      <c r="D23" s="1">
        <v>72</v>
      </c>
      <c r="E23" s="1">
        <v>263.39999999999998</v>
      </c>
      <c r="F23" s="1">
        <v>153.19999999999999</v>
      </c>
      <c r="G23" s="1">
        <v>2314.3000000000002</v>
      </c>
      <c r="H23" s="1">
        <v>65.099999999999994</v>
      </c>
      <c r="I23" s="1">
        <v>366.4</v>
      </c>
      <c r="J23" s="1">
        <v>153.19999999999999</v>
      </c>
      <c r="K23" s="1">
        <v>2664.3</v>
      </c>
    </row>
    <row r="24" spans="1:11" x14ac:dyDescent="0.25">
      <c r="A24" s="2">
        <v>43619</v>
      </c>
      <c r="B24" s="1">
        <v>130.19999999999999</v>
      </c>
      <c r="C24" s="1">
        <v>2145.6</v>
      </c>
      <c r="D24" s="1">
        <v>71.400000000000006</v>
      </c>
      <c r="E24" s="1">
        <v>263.60000000000002</v>
      </c>
      <c r="F24" s="1">
        <v>149.69999999999999</v>
      </c>
      <c r="G24" s="1">
        <v>2295.6</v>
      </c>
      <c r="H24" s="1">
        <v>64.7</v>
      </c>
      <c r="I24" s="1">
        <v>366.1</v>
      </c>
      <c r="J24" s="1">
        <v>149.69999999999999</v>
      </c>
      <c r="K24" s="1">
        <v>2645.6</v>
      </c>
    </row>
    <row r="25" spans="1:11" x14ac:dyDescent="0.25">
      <c r="A25" s="2">
        <v>43626</v>
      </c>
      <c r="B25" s="1">
        <v>130.19999999999999</v>
      </c>
      <c r="C25" s="1">
        <v>2145.6</v>
      </c>
      <c r="D25" s="1">
        <v>71.400000000000006</v>
      </c>
      <c r="E25" s="1">
        <v>263.60000000000002</v>
      </c>
      <c r="F25" s="1">
        <v>149.69999999999999</v>
      </c>
      <c r="G25" s="1">
        <v>2295.6</v>
      </c>
      <c r="H25" s="1">
        <v>64.7</v>
      </c>
      <c r="I25" s="1">
        <v>366.1</v>
      </c>
      <c r="J25" s="1">
        <v>149.69999999999999</v>
      </c>
      <c r="K25" s="1">
        <v>2645.6</v>
      </c>
    </row>
    <row r="26" spans="1:11" x14ac:dyDescent="0.25">
      <c r="A26" s="2">
        <v>43633</v>
      </c>
      <c r="B26" s="1">
        <v>133</v>
      </c>
      <c r="C26" s="1">
        <v>2163.1</v>
      </c>
      <c r="D26" s="1">
        <v>72</v>
      </c>
      <c r="E26" s="1">
        <v>263.39999999999998</v>
      </c>
      <c r="F26" s="1">
        <v>152.9</v>
      </c>
      <c r="G26" s="1">
        <v>2313.1</v>
      </c>
      <c r="H26" s="1">
        <v>65.099999999999994</v>
      </c>
      <c r="I26" s="1">
        <v>366.4</v>
      </c>
      <c r="J26" s="1">
        <v>152.9</v>
      </c>
      <c r="K26" s="1">
        <v>2663.1</v>
      </c>
    </row>
    <row r="27" spans="1:11" x14ac:dyDescent="0.25">
      <c r="A27" s="2">
        <v>43644</v>
      </c>
      <c r="B27" s="1">
        <v>129.19999999999999</v>
      </c>
      <c r="C27" s="1">
        <v>2139.4</v>
      </c>
      <c r="D27" s="1">
        <v>71.2</v>
      </c>
      <c r="E27" s="1">
        <v>263.5</v>
      </c>
      <c r="F27" s="1">
        <v>148.6</v>
      </c>
      <c r="G27" s="1">
        <v>2289.4</v>
      </c>
      <c r="H27" s="1">
        <v>64.5</v>
      </c>
      <c r="I27" s="1">
        <v>366.1</v>
      </c>
      <c r="J27" s="1">
        <v>148.6</v>
      </c>
      <c r="K27" s="1">
        <v>2639.4</v>
      </c>
    </row>
    <row r="28" spans="1:11" x14ac:dyDescent="0.25">
      <c r="A28" s="2">
        <v>43648</v>
      </c>
      <c r="B28" s="1">
        <v>131.4</v>
      </c>
      <c r="C28" s="1">
        <v>2153.1</v>
      </c>
      <c r="D28" s="1">
        <v>71.7</v>
      </c>
      <c r="E28" s="1">
        <v>263.39999999999998</v>
      </c>
      <c r="F28" s="1">
        <v>151.1</v>
      </c>
      <c r="G28" s="1">
        <v>2303.1</v>
      </c>
      <c r="H28" s="1">
        <v>64.900000000000006</v>
      </c>
      <c r="I28" s="1">
        <v>366.2</v>
      </c>
      <c r="J28" s="1">
        <v>151.1</v>
      </c>
      <c r="K28" s="1">
        <v>2653.1</v>
      </c>
    </row>
    <row r="29" spans="1:11" x14ac:dyDescent="0.25">
      <c r="A29" s="2">
        <v>43655</v>
      </c>
      <c r="B29" s="1">
        <v>132.80000000000001</v>
      </c>
      <c r="C29" s="1">
        <v>2161.8000000000002</v>
      </c>
      <c r="D29" s="1">
        <v>71.900000000000006</v>
      </c>
      <c r="E29" s="1">
        <v>263.5</v>
      </c>
      <c r="F29" s="1">
        <v>152.69999999999999</v>
      </c>
      <c r="G29" s="1">
        <v>2311.8000000000002</v>
      </c>
      <c r="H29" s="1">
        <v>65.099999999999994</v>
      </c>
      <c r="I29" s="1">
        <v>366.3</v>
      </c>
      <c r="J29" s="1">
        <v>152.69999999999999</v>
      </c>
      <c r="K29" s="1">
        <v>2661.8</v>
      </c>
    </row>
    <row r="30" spans="1:11" x14ac:dyDescent="0.25">
      <c r="A30" s="2">
        <v>43661</v>
      </c>
      <c r="B30" s="1">
        <v>131.19999999999999</v>
      </c>
      <c r="C30" s="1">
        <v>2151.8000000000002</v>
      </c>
      <c r="D30" s="1">
        <v>71.599999999999994</v>
      </c>
      <c r="E30" s="1">
        <v>263.5</v>
      </c>
      <c r="F30" s="1">
        <v>150.9</v>
      </c>
      <c r="G30" s="1">
        <v>2301.8000000000002</v>
      </c>
      <c r="H30" s="1">
        <v>64.8</v>
      </c>
      <c r="I30" s="1">
        <v>366.2</v>
      </c>
      <c r="J30" s="1">
        <v>150.9</v>
      </c>
      <c r="K30" s="1">
        <v>2651.8</v>
      </c>
    </row>
    <row r="31" spans="1:11" x14ac:dyDescent="0.25">
      <c r="A31" s="2">
        <v>43668</v>
      </c>
      <c r="B31" s="1">
        <v>131.19999999999999</v>
      </c>
      <c r="C31" s="1">
        <v>2151.8000000000002</v>
      </c>
      <c r="D31" s="1">
        <v>71.599999999999994</v>
      </c>
      <c r="E31" s="1">
        <v>263.5</v>
      </c>
      <c r="F31" s="1">
        <v>150.9</v>
      </c>
      <c r="G31" s="1">
        <v>2301.8000000000002</v>
      </c>
      <c r="H31" s="1">
        <v>64.8</v>
      </c>
      <c r="I31" s="1">
        <v>366.2</v>
      </c>
      <c r="J31" s="1">
        <v>150.9</v>
      </c>
      <c r="K31" s="1">
        <v>2651.8</v>
      </c>
    </row>
    <row r="32" spans="1:11" x14ac:dyDescent="0.25">
      <c r="A32" s="2">
        <v>43675</v>
      </c>
      <c r="B32" s="1">
        <v>133.6</v>
      </c>
      <c r="C32" s="1">
        <v>2166.8000000000002</v>
      </c>
      <c r="D32" s="1">
        <v>72.099999999999994</v>
      </c>
      <c r="E32" s="1">
        <v>263.39999999999998</v>
      </c>
      <c r="F32" s="1">
        <v>153.6</v>
      </c>
      <c r="G32" s="1">
        <v>2316.8000000000002</v>
      </c>
      <c r="H32" s="1">
        <v>65.2</v>
      </c>
      <c r="I32" s="1">
        <v>366.4</v>
      </c>
      <c r="J32" s="1">
        <v>153.6</v>
      </c>
      <c r="K32" s="1">
        <v>2666.8</v>
      </c>
    </row>
    <row r="33" spans="1:11" x14ac:dyDescent="0.25">
      <c r="A33" s="2">
        <v>43683</v>
      </c>
      <c r="B33" s="1">
        <v>132</v>
      </c>
      <c r="C33" s="1">
        <v>2156.8000000000002</v>
      </c>
      <c r="D33" s="1">
        <v>71.8</v>
      </c>
      <c r="E33" s="1">
        <v>263.39999999999998</v>
      </c>
      <c r="F33" s="1">
        <v>151.80000000000001</v>
      </c>
      <c r="G33" s="1">
        <v>2306.8000000000002</v>
      </c>
      <c r="H33" s="1">
        <v>64.900000000000006</v>
      </c>
      <c r="I33" s="1">
        <v>366.4</v>
      </c>
      <c r="J33" s="1">
        <v>151.80000000000001</v>
      </c>
      <c r="K33" s="1">
        <v>2656.8</v>
      </c>
    </row>
    <row r="34" spans="1:11" x14ac:dyDescent="0.25">
      <c r="A34" s="2">
        <v>43689</v>
      </c>
      <c r="B34" s="1">
        <v>132</v>
      </c>
      <c r="C34" s="1">
        <v>2156.8000000000002</v>
      </c>
      <c r="D34" s="1">
        <v>71.8</v>
      </c>
      <c r="E34" s="1">
        <v>263.39999999999998</v>
      </c>
      <c r="F34" s="1">
        <v>151.80000000000001</v>
      </c>
      <c r="G34" s="1">
        <v>2306.8000000000002</v>
      </c>
      <c r="H34" s="1">
        <v>64.900000000000006</v>
      </c>
      <c r="I34" s="1">
        <v>366.4</v>
      </c>
      <c r="J34" s="1">
        <v>151.80000000000001</v>
      </c>
      <c r="K34" s="1">
        <v>2656.8</v>
      </c>
    </row>
    <row r="35" spans="1:11" x14ac:dyDescent="0.25">
      <c r="A35" s="2">
        <v>43696</v>
      </c>
      <c r="B35" s="1">
        <v>132</v>
      </c>
      <c r="C35" s="1">
        <v>2156.8000000000002</v>
      </c>
      <c r="D35" s="1">
        <v>71.8</v>
      </c>
      <c r="E35" s="1">
        <v>263.39999999999998</v>
      </c>
      <c r="F35" s="1">
        <v>151.80000000000001</v>
      </c>
      <c r="G35" s="1">
        <v>2306.8000000000002</v>
      </c>
      <c r="H35" s="1">
        <v>64.900000000000006</v>
      </c>
      <c r="I35" s="1">
        <v>366.4</v>
      </c>
      <c r="J35" s="1">
        <v>151.80000000000001</v>
      </c>
      <c r="K35" s="1">
        <v>2656.8</v>
      </c>
    </row>
    <row r="36" spans="1:11" x14ac:dyDescent="0.25">
      <c r="A36" s="2">
        <v>43704</v>
      </c>
      <c r="B36" s="1">
        <v>133.4</v>
      </c>
      <c r="C36" s="1">
        <v>2165.5</v>
      </c>
      <c r="D36" s="1">
        <v>72</v>
      </c>
      <c r="E36" s="1">
        <v>263.5</v>
      </c>
      <c r="F36" s="1">
        <v>153.4</v>
      </c>
      <c r="G36" s="1">
        <v>2315.5</v>
      </c>
      <c r="H36" s="1">
        <v>65.2</v>
      </c>
      <c r="I36" s="1">
        <v>366.3</v>
      </c>
      <c r="J36" s="1">
        <v>153.4</v>
      </c>
      <c r="K36" s="1">
        <v>2665.5</v>
      </c>
    </row>
    <row r="37" spans="1:11" x14ac:dyDescent="0.25">
      <c r="A37" s="2">
        <v>43724</v>
      </c>
      <c r="B37" s="1">
        <v>134.80000000000001</v>
      </c>
      <c r="C37" s="1">
        <v>2174.3000000000002</v>
      </c>
      <c r="D37" s="1">
        <v>72.3</v>
      </c>
      <c r="E37" s="1">
        <v>263.39999999999998</v>
      </c>
      <c r="F37" s="1">
        <v>155</v>
      </c>
      <c r="G37" s="1">
        <v>2324.3000000000002</v>
      </c>
      <c r="H37" s="1">
        <v>65.400000000000006</v>
      </c>
      <c r="I37" s="1">
        <v>366.4</v>
      </c>
      <c r="J37" s="1">
        <v>155</v>
      </c>
      <c r="K37" s="1">
        <v>2674.3</v>
      </c>
    </row>
    <row r="38" spans="1:11" x14ac:dyDescent="0.25">
      <c r="A38" s="2">
        <v>43731</v>
      </c>
      <c r="B38" s="1">
        <v>135.80000000000001</v>
      </c>
      <c r="C38" s="1">
        <v>2180.5</v>
      </c>
      <c r="D38" s="1">
        <v>72.5</v>
      </c>
      <c r="E38" s="1">
        <v>263.3</v>
      </c>
      <c r="F38" s="1">
        <v>156.19999999999999</v>
      </c>
      <c r="G38" s="1">
        <v>2330.5</v>
      </c>
      <c r="H38" s="1">
        <v>65.5</v>
      </c>
      <c r="I38" s="1">
        <v>366.5</v>
      </c>
      <c r="J38" s="1">
        <v>156.19999999999999</v>
      </c>
      <c r="K38" s="1">
        <v>2680.5</v>
      </c>
    </row>
    <row r="39" spans="1:11" x14ac:dyDescent="0.25">
      <c r="A39" s="2">
        <v>43738</v>
      </c>
      <c r="B39" s="1">
        <v>137</v>
      </c>
      <c r="C39" s="1">
        <v>2188</v>
      </c>
      <c r="D39" s="1">
        <v>72.7</v>
      </c>
      <c r="E39" s="1">
        <v>263.3</v>
      </c>
      <c r="F39" s="1">
        <v>157.6</v>
      </c>
      <c r="G39" s="1">
        <v>2338</v>
      </c>
      <c r="H39" s="1">
        <v>65.7</v>
      </c>
      <c r="I39" s="1">
        <v>366.6</v>
      </c>
      <c r="J39" s="1">
        <v>157.6</v>
      </c>
      <c r="K39" s="1">
        <v>2688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2499-5F99-4E94-B9B7-A556E9ED662E}">
  <sheetPr codeName="Sheet3"/>
  <dimension ref="A1:Q96"/>
  <sheetViews>
    <sheetView tabSelected="1" topLeftCell="R115" zoomScale="85" zoomScaleNormal="85" workbookViewId="0">
      <selection activeCell="AH164" sqref="AH164"/>
    </sheetView>
  </sheetViews>
  <sheetFormatPr defaultRowHeight="15" x14ac:dyDescent="0.25"/>
  <cols>
    <col min="1" max="1" width="9.7109375" bestFit="1" customWidth="1"/>
    <col min="2" max="2" width="8.5703125" bestFit="1" customWidth="1"/>
    <col min="3" max="3" width="11.5703125" bestFit="1" customWidth="1"/>
    <col min="4" max="4" width="8.140625" bestFit="1" customWidth="1"/>
    <col min="5" max="5" width="9.28515625" bestFit="1" customWidth="1"/>
    <col min="6" max="6" width="10.28515625" bestFit="1" customWidth="1"/>
    <col min="7" max="7" width="11.42578125" bestFit="1" customWidth="1"/>
    <col min="8" max="8" width="12" bestFit="1" customWidth="1"/>
    <col min="9" max="9" width="13.28515625" bestFit="1" customWidth="1"/>
    <col min="10" max="10" width="12.5703125" bestFit="1" customWidth="1"/>
    <col min="11" max="11" width="13.85546875" bestFit="1" customWidth="1"/>
    <col min="13" max="13" width="10.28515625" bestFit="1" customWidth="1"/>
    <col min="14" max="14" width="7.7109375" customWidth="1"/>
    <col min="15" max="15" width="7.85546875" bestFit="1" customWidth="1"/>
    <col min="16" max="16" width="9.5703125" bestFit="1" customWidth="1"/>
    <col min="17" max="17" width="10.140625" bestFit="1" customWidth="1"/>
    <col min="18" max="18" width="9.140625" customWidth="1"/>
  </cols>
  <sheetData>
    <row r="1" spans="1:17" ht="23.25" x14ac:dyDescent="0.35">
      <c r="A1" s="3" t="s">
        <v>37</v>
      </c>
    </row>
    <row r="3" spans="1:17" x14ac:dyDescent="0.25">
      <c r="A3" s="1" t="s">
        <v>0</v>
      </c>
      <c r="B3" s="1" t="s">
        <v>18</v>
      </c>
      <c r="C3" s="1" t="s">
        <v>19</v>
      </c>
      <c r="D3" s="4" t="s">
        <v>20</v>
      </c>
      <c r="E3" s="4" t="s">
        <v>21</v>
      </c>
      <c r="F3" s="9" t="s">
        <v>22</v>
      </c>
      <c r="G3" s="9" t="s">
        <v>23</v>
      </c>
      <c r="H3" s="6" t="s">
        <v>24</v>
      </c>
      <c r="I3" s="6" t="s">
        <v>25</v>
      </c>
      <c r="J3" s="10" t="s">
        <v>26</v>
      </c>
      <c r="K3" s="10" t="s">
        <v>27</v>
      </c>
      <c r="M3" s="19" t="s">
        <v>0</v>
      </c>
      <c r="N3" s="4" t="s">
        <v>38</v>
      </c>
      <c r="O3" s="9" t="s">
        <v>39</v>
      </c>
      <c r="P3" s="6" t="s">
        <v>40</v>
      </c>
      <c r="Q3" s="10" t="s">
        <v>41</v>
      </c>
    </row>
    <row r="4" spans="1:17" x14ac:dyDescent="0.25">
      <c r="A4" s="2">
        <v>43618</v>
      </c>
      <c r="B4" s="18" t="s">
        <v>28</v>
      </c>
      <c r="C4" s="18" t="s">
        <v>29</v>
      </c>
      <c r="D4" s="1">
        <v>49.4</v>
      </c>
      <c r="E4" s="1">
        <v>72</v>
      </c>
      <c r="F4" s="1">
        <v>128.4</v>
      </c>
      <c r="G4" s="1">
        <v>263.39999999999998</v>
      </c>
      <c r="H4" s="1">
        <v>57.5</v>
      </c>
      <c r="I4" s="1">
        <v>153.19999999999999</v>
      </c>
      <c r="J4" s="1">
        <v>1188.2</v>
      </c>
      <c r="K4" s="1">
        <v>2314.3000000000002</v>
      </c>
      <c r="M4" s="21">
        <f xml:space="preserve"> Results[[#This Row],[Date]]</f>
        <v>43618</v>
      </c>
      <c r="N4" s="20">
        <f xml:space="preserve"> Results[[#This Row],[TotalFat]] / Results[[#This Row],[TargetFat]]</f>
        <v>0.68611111111111112</v>
      </c>
      <c r="O4" s="20">
        <f xml:space="preserve"> Results[[#This Row],[TotalCarbs]] / Results[[#This Row],[TargetCarbs]]</f>
        <v>0.48747152619589984</v>
      </c>
      <c r="P4" s="20">
        <f xml:space="preserve"> Results[[#This Row],[TotalProtein]] / Results[[#This Row],[TargetProtein]]</f>
        <v>0.37532637075718017</v>
      </c>
      <c r="Q4" s="20">
        <f xml:space="preserve"> Results[[#This Row],[TotalCalories]] / Results[[#This Row],[TargetCalories]]</f>
        <v>0.51341658384824784</v>
      </c>
    </row>
    <row r="5" spans="1:17" x14ac:dyDescent="0.25">
      <c r="A5" s="2">
        <v>43619</v>
      </c>
      <c r="B5" s="18" t="s">
        <v>30</v>
      </c>
      <c r="C5" s="18" t="s">
        <v>31</v>
      </c>
      <c r="D5" s="1">
        <v>87.7</v>
      </c>
      <c r="E5" s="1">
        <v>64.7</v>
      </c>
      <c r="F5" s="1">
        <v>215.7</v>
      </c>
      <c r="G5" s="1">
        <v>366.1</v>
      </c>
      <c r="H5" s="1">
        <v>143.19999999999999</v>
      </c>
      <c r="I5" s="1">
        <v>149.69999999999999</v>
      </c>
      <c r="J5" s="1">
        <v>2224.9</v>
      </c>
      <c r="K5" s="1">
        <v>2645.6</v>
      </c>
      <c r="M5" s="21">
        <f xml:space="preserve"> Results[[#This Row],[Date]]</f>
        <v>43619</v>
      </c>
      <c r="N5" s="20">
        <f xml:space="preserve"> Results[[#This Row],[TotalFat]] / Results[[#This Row],[TargetFat]]</f>
        <v>1.3554868624420402</v>
      </c>
      <c r="O5" s="20">
        <f xml:space="preserve"> Results[[#This Row],[TotalCarbs]] / Results[[#This Row],[TargetCarbs]]</f>
        <v>0.58918328325594094</v>
      </c>
      <c r="P5" s="20">
        <f xml:space="preserve"> Results[[#This Row],[TotalProtein]] / Results[[#This Row],[TargetProtein]]</f>
        <v>0.95657982631930527</v>
      </c>
      <c r="Q5" s="20">
        <f xml:space="preserve"> Results[[#This Row],[TotalCalories]] / Results[[#This Row],[TargetCalories]]</f>
        <v>0.84098125188993056</v>
      </c>
    </row>
    <row r="6" spans="1:17" x14ac:dyDescent="0.25">
      <c r="A6" s="2">
        <v>43620</v>
      </c>
      <c r="B6" s="18" t="s">
        <v>28</v>
      </c>
      <c r="C6" s="18" t="s">
        <v>32</v>
      </c>
      <c r="D6" s="1">
        <v>83.1</v>
      </c>
      <c r="E6" s="1">
        <v>71.400000000000006</v>
      </c>
      <c r="F6" s="1">
        <v>178.5</v>
      </c>
      <c r="G6" s="1">
        <v>263.60000000000002</v>
      </c>
      <c r="H6" s="1">
        <v>150.30000000000001</v>
      </c>
      <c r="I6" s="1">
        <v>149.69999999999999</v>
      </c>
      <c r="J6" s="1">
        <v>2063.1</v>
      </c>
      <c r="K6" s="1">
        <v>2295.6</v>
      </c>
      <c r="M6" s="21">
        <f xml:space="preserve"> Results[[#This Row],[Date]]</f>
        <v>43620</v>
      </c>
      <c r="N6" s="20">
        <f xml:space="preserve"> Results[[#This Row],[TotalFat]] / Results[[#This Row],[TargetFat]]</f>
        <v>1.1638655462184873</v>
      </c>
      <c r="O6" s="20">
        <f xml:space="preserve"> Results[[#This Row],[TotalCarbs]] / Results[[#This Row],[TargetCarbs]]</f>
        <v>0.67716236722306522</v>
      </c>
      <c r="P6" s="20">
        <f xml:space="preserve"> Results[[#This Row],[TotalProtein]] / Results[[#This Row],[TargetProtein]]</f>
        <v>1.0040080160320644</v>
      </c>
      <c r="Q6" s="20">
        <f xml:space="preserve"> Results[[#This Row],[TotalCalories]] / Results[[#This Row],[TargetCalories]]</f>
        <v>0.89871928907475174</v>
      </c>
    </row>
    <row r="7" spans="1:17" x14ac:dyDescent="0.25">
      <c r="A7" s="2">
        <v>43621</v>
      </c>
      <c r="B7" s="18" t="s">
        <v>28</v>
      </c>
      <c r="C7" s="18" t="s">
        <v>33</v>
      </c>
      <c r="D7" s="1">
        <v>45.6</v>
      </c>
      <c r="E7" s="1">
        <v>71.400000000000006</v>
      </c>
      <c r="F7" s="1">
        <v>243.6</v>
      </c>
      <c r="G7" s="1">
        <v>263.60000000000002</v>
      </c>
      <c r="H7" s="1">
        <v>86</v>
      </c>
      <c r="I7" s="1">
        <v>149.69999999999999</v>
      </c>
      <c r="J7" s="1">
        <v>1728.8</v>
      </c>
      <c r="K7" s="1">
        <v>2295.6</v>
      </c>
      <c r="M7" s="21">
        <f xml:space="preserve"> Results[[#This Row],[Date]]</f>
        <v>43621</v>
      </c>
      <c r="N7" s="20">
        <f xml:space="preserve"> Results[[#This Row],[TotalFat]] / Results[[#This Row],[TargetFat]]</f>
        <v>0.6386554621848739</v>
      </c>
      <c r="O7" s="20">
        <f xml:space="preserve"> Results[[#This Row],[TotalCarbs]] / Results[[#This Row],[TargetCarbs]]</f>
        <v>0.9241274658573595</v>
      </c>
      <c r="P7" s="20">
        <f xml:space="preserve"> Results[[#This Row],[TotalProtein]] / Results[[#This Row],[TargetProtein]]</f>
        <v>0.57448229792919181</v>
      </c>
      <c r="Q7" s="20">
        <f xml:space="preserve"> Results[[#This Row],[TotalCalories]] / Results[[#This Row],[TargetCalories]]</f>
        <v>0.75309287332287855</v>
      </c>
    </row>
    <row r="8" spans="1:17" x14ac:dyDescent="0.25">
      <c r="A8" s="2">
        <v>43622</v>
      </c>
      <c r="B8" s="18" t="s">
        <v>30</v>
      </c>
      <c r="C8" s="18" t="s">
        <v>34</v>
      </c>
      <c r="D8" s="1">
        <v>83.6</v>
      </c>
      <c r="E8" s="1">
        <v>64.7</v>
      </c>
      <c r="F8" s="1">
        <v>190.3</v>
      </c>
      <c r="G8" s="1">
        <v>366.1</v>
      </c>
      <c r="H8" s="1">
        <v>174.5</v>
      </c>
      <c r="I8" s="1">
        <v>149.69999999999999</v>
      </c>
      <c r="J8" s="1">
        <v>2211.6</v>
      </c>
      <c r="K8" s="1">
        <v>2645.6</v>
      </c>
      <c r="M8" s="21">
        <f xml:space="preserve"> Results[[#This Row],[Date]]</f>
        <v>43622</v>
      </c>
      <c r="N8" s="20">
        <f xml:space="preserve"> Results[[#This Row],[TotalFat]] / Results[[#This Row],[TargetFat]]</f>
        <v>1.2921174652241112</v>
      </c>
      <c r="O8" s="20">
        <f xml:space="preserve"> Results[[#This Row],[TotalCarbs]] / Results[[#This Row],[TargetCarbs]]</f>
        <v>0.51980333242283527</v>
      </c>
      <c r="P8" s="20">
        <f xml:space="preserve"> Results[[#This Row],[TotalProtein]] / Results[[#This Row],[TargetProtein]]</f>
        <v>1.1656646626586507</v>
      </c>
      <c r="Q8" s="20">
        <f xml:space="preserve"> Results[[#This Row],[TotalCalories]] / Results[[#This Row],[TargetCalories]]</f>
        <v>0.83595403689144243</v>
      </c>
    </row>
    <row r="9" spans="1:17" x14ac:dyDescent="0.25">
      <c r="A9" s="2">
        <v>43623</v>
      </c>
      <c r="B9" s="18" t="s">
        <v>28</v>
      </c>
      <c r="C9" s="18" t="s">
        <v>35</v>
      </c>
      <c r="D9" s="1">
        <v>87</v>
      </c>
      <c r="E9" s="1">
        <v>71.400000000000006</v>
      </c>
      <c r="F9" s="1">
        <v>104.5</v>
      </c>
      <c r="G9" s="1">
        <v>263.60000000000002</v>
      </c>
      <c r="H9" s="1">
        <v>201</v>
      </c>
      <c r="I9" s="1">
        <v>149.69999999999999</v>
      </c>
      <c r="J9" s="1">
        <v>2005</v>
      </c>
      <c r="K9" s="1">
        <v>2295.6</v>
      </c>
      <c r="M9" s="21">
        <f xml:space="preserve"> Results[[#This Row],[Date]]</f>
        <v>43623</v>
      </c>
      <c r="N9" s="20">
        <f xml:space="preserve"> Results[[#This Row],[TotalFat]] / Results[[#This Row],[TargetFat]]</f>
        <v>1.2184873949579831</v>
      </c>
      <c r="O9" s="20">
        <f xml:space="preserve"> Results[[#This Row],[TotalCarbs]] / Results[[#This Row],[TargetCarbs]]</f>
        <v>0.39643399089529585</v>
      </c>
      <c r="P9" s="20">
        <f xml:space="preserve"> Results[[#This Row],[TotalProtein]] / Results[[#This Row],[TargetProtein]]</f>
        <v>1.342685370741483</v>
      </c>
      <c r="Q9" s="20">
        <f xml:space="preserve"> Results[[#This Row],[TotalCalories]] / Results[[#This Row],[TargetCalories]]</f>
        <v>0.87341000174246386</v>
      </c>
    </row>
    <row r="10" spans="1:17" x14ac:dyDescent="0.25">
      <c r="A10" s="2">
        <v>43624</v>
      </c>
      <c r="B10" s="18" t="s">
        <v>30</v>
      </c>
      <c r="C10" s="18" t="s">
        <v>36</v>
      </c>
      <c r="D10" s="1">
        <v>62.3</v>
      </c>
      <c r="E10" s="1">
        <v>64.7</v>
      </c>
      <c r="F10" s="1">
        <v>256.7</v>
      </c>
      <c r="G10" s="1">
        <v>366.1</v>
      </c>
      <c r="H10" s="1">
        <v>120.5</v>
      </c>
      <c r="I10" s="1">
        <v>149.69999999999999</v>
      </c>
      <c r="J10" s="1">
        <v>2069.5</v>
      </c>
      <c r="K10" s="1">
        <v>2645.6</v>
      </c>
      <c r="M10" s="21">
        <f xml:space="preserve"> Results[[#This Row],[Date]]</f>
        <v>43624</v>
      </c>
      <c r="N10" s="20">
        <f xml:space="preserve"> Results[[#This Row],[TotalFat]] / Results[[#This Row],[TargetFat]]</f>
        <v>0.96290571870170005</v>
      </c>
      <c r="O10" s="20">
        <f xml:space="preserve"> Results[[#This Row],[TotalCarbs]] / Results[[#This Row],[TargetCarbs]]</f>
        <v>0.70117454247473365</v>
      </c>
      <c r="P10" s="20">
        <f xml:space="preserve"> Results[[#This Row],[TotalProtein]] / Results[[#This Row],[TargetProtein]]</f>
        <v>0.80494321977287919</v>
      </c>
      <c r="Q10" s="20">
        <f xml:space="preserve"> Results[[#This Row],[TotalCalories]] / Results[[#This Row],[TargetCalories]]</f>
        <v>0.78224221348654377</v>
      </c>
    </row>
    <row r="11" spans="1:17" x14ac:dyDescent="0.25">
      <c r="A11" s="2">
        <v>43625</v>
      </c>
      <c r="B11" s="18" t="s">
        <v>28</v>
      </c>
      <c r="C11" s="18" t="s">
        <v>29</v>
      </c>
      <c r="D11" s="1">
        <v>73.5</v>
      </c>
      <c r="E11" s="1">
        <v>71.400000000000006</v>
      </c>
      <c r="F11" s="1">
        <v>225.9</v>
      </c>
      <c r="G11" s="1">
        <v>263.60000000000002</v>
      </c>
      <c r="H11" s="1">
        <v>112.5</v>
      </c>
      <c r="I11" s="1">
        <v>149.69999999999999</v>
      </c>
      <c r="J11" s="1">
        <v>2015.1</v>
      </c>
      <c r="K11" s="1">
        <v>2295.6</v>
      </c>
      <c r="M11" s="21">
        <f xml:space="preserve"> Results[[#This Row],[Date]]</f>
        <v>43625</v>
      </c>
      <c r="N11" s="20">
        <f xml:space="preserve"> Results[[#This Row],[TotalFat]] / Results[[#This Row],[TargetFat]]</f>
        <v>1.0294117647058822</v>
      </c>
      <c r="O11" s="20">
        <f xml:space="preserve"> Results[[#This Row],[TotalCarbs]] / Results[[#This Row],[TargetCarbs]]</f>
        <v>0.85698027314112291</v>
      </c>
      <c r="P11" s="20">
        <f xml:space="preserve"> Results[[#This Row],[TotalProtein]] / Results[[#This Row],[TargetProtein]]</f>
        <v>0.75150300601202413</v>
      </c>
      <c r="Q11" s="20">
        <f xml:space="preserve"> Results[[#This Row],[TotalCalories]] / Results[[#This Row],[TargetCalories]]</f>
        <v>0.87780972294824877</v>
      </c>
    </row>
    <row r="12" spans="1:17" x14ac:dyDescent="0.25">
      <c r="A12" s="2">
        <v>43626</v>
      </c>
      <c r="B12" s="18" t="s">
        <v>30</v>
      </c>
      <c r="C12" s="18" t="s">
        <v>31</v>
      </c>
      <c r="D12" s="1">
        <v>85.4</v>
      </c>
      <c r="E12" s="1">
        <v>64.7</v>
      </c>
      <c r="F12" s="1">
        <v>285.89999999999998</v>
      </c>
      <c r="G12" s="1">
        <v>366.1</v>
      </c>
      <c r="H12" s="1">
        <v>156.19999999999999</v>
      </c>
      <c r="I12" s="1">
        <v>149.69999999999999</v>
      </c>
      <c r="J12" s="1">
        <v>2537</v>
      </c>
      <c r="K12" s="1">
        <v>2645.6</v>
      </c>
      <c r="M12" s="21">
        <f xml:space="preserve"> Results[[#This Row],[Date]]</f>
        <v>43626</v>
      </c>
      <c r="N12" s="20">
        <f xml:space="preserve"> Results[[#This Row],[TotalFat]] / Results[[#This Row],[TargetFat]]</f>
        <v>1.3199381761978362</v>
      </c>
      <c r="O12" s="20">
        <f xml:space="preserve"> Results[[#This Row],[TotalCarbs]] / Results[[#This Row],[TargetCarbs]]</f>
        <v>0.78093417099153228</v>
      </c>
      <c r="P12" s="20">
        <f xml:space="preserve"> Results[[#This Row],[TotalProtein]] / Results[[#This Row],[TargetProtein]]</f>
        <v>1.0434201736806947</v>
      </c>
      <c r="Q12" s="20">
        <f xml:space="preserve"> Results[[#This Row],[TotalCalories]] / Results[[#This Row],[TargetCalories]]</f>
        <v>0.9589507106138494</v>
      </c>
    </row>
    <row r="13" spans="1:17" x14ac:dyDescent="0.25">
      <c r="A13" s="2">
        <v>43627</v>
      </c>
      <c r="B13" s="18" t="s">
        <v>28</v>
      </c>
      <c r="C13" s="18" t="s">
        <v>32</v>
      </c>
      <c r="D13" s="1">
        <v>76.7</v>
      </c>
      <c r="E13" s="1">
        <v>71.400000000000006</v>
      </c>
      <c r="F13" s="1">
        <v>250.4</v>
      </c>
      <c r="G13" s="1">
        <v>263.60000000000002</v>
      </c>
      <c r="H13" s="1">
        <v>111.2</v>
      </c>
      <c r="I13" s="1">
        <v>149.69999999999999</v>
      </c>
      <c r="J13" s="1">
        <v>2136.6999999999998</v>
      </c>
      <c r="K13" s="1">
        <v>2295.6</v>
      </c>
      <c r="M13" s="21">
        <f xml:space="preserve"> Results[[#This Row],[Date]]</f>
        <v>43627</v>
      </c>
      <c r="N13" s="20">
        <f xml:space="preserve"> Results[[#This Row],[TotalFat]] / Results[[#This Row],[TargetFat]]</f>
        <v>1.0742296918767507</v>
      </c>
      <c r="O13" s="20">
        <f xml:space="preserve"> Results[[#This Row],[TotalCarbs]] / Results[[#This Row],[TargetCarbs]]</f>
        <v>0.9499241274658573</v>
      </c>
      <c r="P13" s="20">
        <f xml:space="preserve"> Results[[#This Row],[TotalProtein]] / Results[[#This Row],[TargetProtein]]</f>
        <v>0.74281897127588514</v>
      </c>
      <c r="Q13" s="20">
        <f xml:space="preserve"> Results[[#This Row],[TotalCalories]] / Results[[#This Row],[TargetCalories]]</f>
        <v>0.93078062380205606</v>
      </c>
    </row>
    <row r="14" spans="1:17" x14ac:dyDescent="0.25">
      <c r="A14" s="2">
        <v>43628</v>
      </c>
      <c r="B14" s="18" t="s">
        <v>28</v>
      </c>
      <c r="C14" s="18" t="s">
        <v>33</v>
      </c>
      <c r="D14" s="1">
        <v>89.7</v>
      </c>
      <c r="E14" s="1">
        <v>71.400000000000006</v>
      </c>
      <c r="F14" s="1">
        <v>189.8</v>
      </c>
      <c r="G14" s="1">
        <v>263.60000000000002</v>
      </c>
      <c r="H14" s="1">
        <v>123</v>
      </c>
      <c r="I14" s="1">
        <v>149.69999999999999</v>
      </c>
      <c r="J14" s="1">
        <v>2058.5</v>
      </c>
      <c r="K14" s="1">
        <v>2295.6</v>
      </c>
      <c r="M14" s="21">
        <f xml:space="preserve"> Results[[#This Row],[Date]]</f>
        <v>43628</v>
      </c>
      <c r="N14" s="20">
        <f xml:space="preserve"> Results[[#This Row],[TotalFat]] / Results[[#This Row],[TargetFat]]</f>
        <v>1.2563025210084033</v>
      </c>
      <c r="O14" s="20">
        <f xml:space="preserve"> Results[[#This Row],[TotalCarbs]] / Results[[#This Row],[TargetCarbs]]</f>
        <v>0.72003034901365703</v>
      </c>
      <c r="P14" s="20">
        <f xml:space="preserve"> Results[[#This Row],[TotalProtein]] / Results[[#This Row],[TargetProtein]]</f>
        <v>0.82164328657314634</v>
      </c>
      <c r="Q14" s="20">
        <f xml:space="preserve"> Results[[#This Row],[TotalCalories]] / Results[[#This Row],[TargetCalories]]</f>
        <v>0.89671545565429522</v>
      </c>
    </row>
    <row r="15" spans="1:17" x14ac:dyDescent="0.25">
      <c r="A15" s="2">
        <v>43629</v>
      </c>
      <c r="B15" s="18" t="s">
        <v>30</v>
      </c>
      <c r="C15" s="18" t="s">
        <v>34</v>
      </c>
      <c r="D15" s="1">
        <v>120.1</v>
      </c>
      <c r="E15" s="1">
        <v>64.7</v>
      </c>
      <c r="F15" s="1">
        <v>266</v>
      </c>
      <c r="G15" s="1">
        <v>366.1</v>
      </c>
      <c r="H15" s="1">
        <v>143.80000000000001</v>
      </c>
      <c r="I15" s="1">
        <v>149.69999999999999</v>
      </c>
      <c r="J15" s="1">
        <v>2720.1</v>
      </c>
      <c r="K15" s="1">
        <v>2645.6</v>
      </c>
      <c r="M15" s="21">
        <f xml:space="preserve"> Results[[#This Row],[Date]]</f>
        <v>43629</v>
      </c>
      <c r="N15" s="20">
        <f xml:space="preserve"> Results[[#This Row],[TotalFat]] / Results[[#This Row],[TargetFat]]</f>
        <v>1.8562596599690879</v>
      </c>
      <c r="O15" s="20">
        <f xml:space="preserve"> Results[[#This Row],[TotalCarbs]] / Results[[#This Row],[TargetCarbs]]</f>
        <v>0.72657743785850859</v>
      </c>
      <c r="P15" s="20">
        <f xml:space="preserve"> Results[[#This Row],[TotalProtein]] / Results[[#This Row],[TargetProtein]]</f>
        <v>0.96058784235136951</v>
      </c>
      <c r="Q15" s="20">
        <f xml:space="preserve"> Results[[#This Row],[TotalCalories]] / Results[[#This Row],[TargetCalories]]</f>
        <v>1.0281599637133354</v>
      </c>
    </row>
    <row r="16" spans="1:17" x14ac:dyDescent="0.25">
      <c r="A16" s="2">
        <v>43633</v>
      </c>
      <c r="B16" s="18" t="s">
        <v>28</v>
      </c>
      <c r="C16" s="18" t="s">
        <v>31</v>
      </c>
      <c r="D16" s="1">
        <v>73.599999999999994</v>
      </c>
      <c r="E16" s="1">
        <v>72</v>
      </c>
      <c r="F16" s="1">
        <v>195.8</v>
      </c>
      <c r="G16" s="1">
        <v>263.39999999999998</v>
      </c>
      <c r="H16" s="1">
        <v>145.1</v>
      </c>
      <c r="I16" s="1">
        <v>152.9</v>
      </c>
      <c r="J16" s="1">
        <v>2026</v>
      </c>
      <c r="K16" s="1">
        <v>2313.1</v>
      </c>
      <c r="M16" s="21">
        <f xml:space="preserve"> Results[[#This Row],[Date]]</f>
        <v>43633</v>
      </c>
      <c r="N16" s="20">
        <f xml:space="preserve"> Results[[#This Row],[TotalFat]] / Results[[#This Row],[TargetFat]]</f>
        <v>1.0222222222222221</v>
      </c>
      <c r="O16" s="20">
        <f xml:space="preserve"> Results[[#This Row],[TotalCarbs]] / Results[[#This Row],[TargetCarbs]]</f>
        <v>0.74335611237661359</v>
      </c>
      <c r="P16" s="20">
        <f xml:space="preserve"> Results[[#This Row],[TotalProtein]] / Results[[#This Row],[TargetProtein]]</f>
        <v>0.94898626553302801</v>
      </c>
      <c r="Q16" s="20">
        <f xml:space="preserve"> Results[[#This Row],[TotalCalories]] / Results[[#This Row],[TargetCalories]]</f>
        <v>0.87588085253555836</v>
      </c>
    </row>
    <row r="17" spans="1:17" x14ac:dyDescent="0.25">
      <c r="A17" s="2">
        <v>43634</v>
      </c>
      <c r="B17" s="18" t="s">
        <v>28</v>
      </c>
      <c r="C17" s="18" t="s">
        <v>32</v>
      </c>
      <c r="D17" s="1">
        <v>55.3</v>
      </c>
      <c r="E17" s="1">
        <v>72</v>
      </c>
      <c r="F17" s="1">
        <v>68.5</v>
      </c>
      <c r="G17" s="1">
        <v>263.39999999999998</v>
      </c>
      <c r="H17" s="1">
        <v>110.3</v>
      </c>
      <c r="I17" s="1">
        <v>152.9</v>
      </c>
      <c r="J17" s="1">
        <v>1212.9000000000001</v>
      </c>
      <c r="K17" s="1">
        <v>2313.1</v>
      </c>
      <c r="M17" s="21">
        <f xml:space="preserve"> Results[[#This Row],[Date]]</f>
        <v>43634</v>
      </c>
      <c r="N17" s="20">
        <f xml:space="preserve"> Results[[#This Row],[TotalFat]] / Results[[#This Row],[TargetFat]]</f>
        <v>0.76805555555555549</v>
      </c>
      <c r="O17" s="20">
        <f xml:space="preserve"> Results[[#This Row],[TotalCarbs]] / Results[[#This Row],[TargetCarbs]]</f>
        <v>0.26006074411541386</v>
      </c>
      <c r="P17" s="20">
        <f xml:space="preserve"> Results[[#This Row],[TotalProtein]] / Results[[#This Row],[TargetProtein]]</f>
        <v>0.72138652714192275</v>
      </c>
      <c r="Q17" s="20">
        <f xml:space="preserve"> Results[[#This Row],[TotalCalories]] / Results[[#This Row],[TargetCalories]]</f>
        <v>0.52436124681163809</v>
      </c>
    </row>
    <row r="18" spans="1:17" x14ac:dyDescent="0.25">
      <c r="A18" s="2">
        <v>43635</v>
      </c>
      <c r="B18" s="18" t="s">
        <v>28</v>
      </c>
      <c r="C18" s="18" t="s">
        <v>33</v>
      </c>
      <c r="D18" s="1">
        <v>71.5</v>
      </c>
      <c r="E18" s="1">
        <v>72</v>
      </c>
      <c r="F18" s="1">
        <v>197.7</v>
      </c>
      <c r="G18" s="1">
        <v>263.39999999999998</v>
      </c>
      <c r="H18" s="1">
        <v>89.6</v>
      </c>
      <c r="I18" s="1">
        <v>152.9</v>
      </c>
      <c r="J18" s="1">
        <v>1792.7</v>
      </c>
      <c r="K18" s="1">
        <v>2313.1</v>
      </c>
      <c r="M18" s="21">
        <f xml:space="preserve"> Results[[#This Row],[Date]]</f>
        <v>43635</v>
      </c>
      <c r="N18" s="20">
        <f xml:space="preserve"> Results[[#This Row],[TotalFat]] / Results[[#This Row],[TargetFat]]</f>
        <v>0.99305555555555558</v>
      </c>
      <c r="O18" s="20">
        <f xml:space="preserve"> Results[[#This Row],[TotalCarbs]] / Results[[#This Row],[TargetCarbs]]</f>
        <v>0.75056947608200453</v>
      </c>
      <c r="P18" s="20">
        <f xml:space="preserve"> Results[[#This Row],[TotalProtein]] / Results[[#This Row],[TargetProtein]]</f>
        <v>0.58600392413342051</v>
      </c>
      <c r="Q18" s="20">
        <f xml:space="preserve"> Results[[#This Row],[TotalCalories]] / Results[[#This Row],[TargetCalories]]</f>
        <v>0.77502053521248548</v>
      </c>
    </row>
    <row r="19" spans="1:17" x14ac:dyDescent="0.25">
      <c r="A19" s="2">
        <v>43636</v>
      </c>
      <c r="B19" s="18" t="s">
        <v>28</v>
      </c>
      <c r="C19" s="18" t="s">
        <v>34</v>
      </c>
      <c r="D19" s="1">
        <v>78.5</v>
      </c>
      <c r="E19" s="1">
        <v>72</v>
      </c>
      <c r="F19" s="1">
        <v>291.3</v>
      </c>
      <c r="G19" s="1">
        <v>263.39999999999998</v>
      </c>
      <c r="H19" s="1">
        <v>147.1</v>
      </c>
      <c r="I19" s="1">
        <v>152.9</v>
      </c>
      <c r="J19" s="1">
        <v>2460.1</v>
      </c>
      <c r="K19" s="1">
        <v>2313.1</v>
      </c>
      <c r="M19" s="21">
        <f xml:space="preserve"> Results[[#This Row],[Date]]</f>
        <v>43636</v>
      </c>
      <c r="N19" s="20">
        <f xml:space="preserve"> Results[[#This Row],[TotalFat]] / Results[[#This Row],[TargetFat]]</f>
        <v>1.0902777777777777</v>
      </c>
      <c r="O19" s="20">
        <f xml:space="preserve"> Results[[#This Row],[TotalCarbs]] / Results[[#This Row],[TargetCarbs]]</f>
        <v>1.1059225512528474</v>
      </c>
      <c r="P19" s="20">
        <f xml:space="preserve"> Results[[#This Row],[TotalProtein]] / Results[[#This Row],[TargetProtein]]</f>
        <v>0.96206671026814905</v>
      </c>
      <c r="Q19" s="20">
        <f xml:space="preserve"> Results[[#This Row],[TotalCalories]] / Results[[#This Row],[TargetCalories]]</f>
        <v>1.0635510786390558</v>
      </c>
    </row>
    <row r="20" spans="1:17" x14ac:dyDescent="0.25">
      <c r="A20" s="2">
        <v>43647</v>
      </c>
      <c r="B20" s="18" t="s">
        <v>30</v>
      </c>
      <c r="C20" s="18" t="s">
        <v>31</v>
      </c>
      <c r="D20" s="1">
        <v>45.1</v>
      </c>
      <c r="E20" s="1">
        <v>64.5</v>
      </c>
      <c r="F20" s="1">
        <v>158.30000000000001</v>
      </c>
      <c r="G20" s="1">
        <v>366.1</v>
      </c>
      <c r="H20" s="1">
        <v>149.6</v>
      </c>
      <c r="I20" s="1">
        <v>148.6</v>
      </c>
      <c r="J20" s="1">
        <v>1637.5</v>
      </c>
      <c r="K20" s="1">
        <v>2639.4</v>
      </c>
      <c r="M20" s="21">
        <f xml:space="preserve"> Results[[#This Row],[Date]]</f>
        <v>43647</v>
      </c>
      <c r="N20" s="20">
        <f xml:space="preserve"> Results[[#This Row],[TotalFat]] / Results[[#This Row],[TargetFat]]</f>
        <v>0.69922480620155036</v>
      </c>
      <c r="O20" s="20">
        <f xml:space="preserve"> Results[[#This Row],[TotalCarbs]] / Results[[#This Row],[TargetCarbs]]</f>
        <v>0.43239552034963125</v>
      </c>
      <c r="P20" s="20">
        <f xml:space="preserve"> Results[[#This Row],[TotalProtein]] / Results[[#This Row],[TargetProtein]]</f>
        <v>1.0067294751009421</v>
      </c>
      <c r="Q20" s="20">
        <f xml:space="preserve"> Results[[#This Row],[TotalCalories]] / Results[[#This Row],[TargetCalories]]</f>
        <v>0.62040615291354095</v>
      </c>
    </row>
    <row r="21" spans="1:17" x14ac:dyDescent="0.25">
      <c r="A21" s="2">
        <v>43648</v>
      </c>
      <c r="B21" s="18" t="s">
        <v>28</v>
      </c>
      <c r="C21" s="18" t="s">
        <v>32</v>
      </c>
      <c r="D21" s="1">
        <v>76.400000000000006</v>
      </c>
      <c r="E21" s="1">
        <v>71.7</v>
      </c>
      <c r="F21" s="1">
        <v>127.5</v>
      </c>
      <c r="G21" s="1">
        <v>263.39999999999998</v>
      </c>
      <c r="H21" s="1">
        <v>101</v>
      </c>
      <c r="I21" s="1">
        <v>151.1</v>
      </c>
      <c r="J21" s="1">
        <v>1601.6</v>
      </c>
      <c r="K21" s="1">
        <v>2303.1</v>
      </c>
      <c r="M21" s="21">
        <f xml:space="preserve"> Results[[#This Row],[Date]]</f>
        <v>43648</v>
      </c>
      <c r="N21" s="20">
        <f xml:space="preserve"> Results[[#This Row],[TotalFat]] / Results[[#This Row],[TargetFat]]</f>
        <v>1.0655509065550908</v>
      </c>
      <c r="O21" s="20">
        <f xml:space="preserve"> Results[[#This Row],[TotalCarbs]] / Results[[#This Row],[TargetCarbs]]</f>
        <v>0.48405466970387245</v>
      </c>
      <c r="P21" s="20">
        <f xml:space="preserve"> Results[[#This Row],[TotalProtein]] / Results[[#This Row],[TargetProtein]]</f>
        <v>0.66843150231634685</v>
      </c>
      <c r="Q21" s="20">
        <f xml:space="preserve"> Results[[#This Row],[TotalCalories]] / Results[[#This Row],[TargetCalories]]</f>
        <v>0.69541053362858751</v>
      </c>
    </row>
    <row r="22" spans="1:17" x14ac:dyDescent="0.25">
      <c r="A22" s="2">
        <v>43649</v>
      </c>
      <c r="B22" s="18" t="s">
        <v>28</v>
      </c>
      <c r="C22" s="18" t="s">
        <v>33</v>
      </c>
      <c r="D22" s="1">
        <v>106</v>
      </c>
      <c r="E22" s="1">
        <v>71.7</v>
      </c>
      <c r="F22" s="1">
        <v>307.3</v>
      </c>
      <c r="G22" s="1">
        <v>263.39999999999998</v>
      </c>
      <c r="H22" s="1">
        <v>147.80000000000001</v>
      </c>
      <c r="I22" s="1">
        <v>151.1</v>
      </c>
      <c r="J22" s="1">
        <v>2774.4</v>
      </c>
      <c r="K22" s="1">
        <v>2303.1</v>
      </c>
      <c r="M22" s="21">
        <f xml:space="preserve"> Results[[#This Row],[Date]]</f>
        <v>43649</v>
      </c>
      <c r="N22" s="20">
        <f xml:space="preserve"> Results[[#This Row],[TotalFat]] / Results[[#This Row],[TargetFat]]</f>
        <v>1.4783821478382146</v>
      </c>
      <c r="O22" s="20">
        <f xml:space="preserve"> Results[[#This Row],[TotalCarbs]] / Results[[#This Row],[TargetCarbs]]</f>
        <v>1.1666666666666667</v>
      </c>
      <c r="P22" s="20">
        <f xml:space="preserve"> Results[[#This Row],[TotalProtein]] / Results[[#This Row],[TargetProtein]]</f>
        <v>0.97816015883520857</v>
      </c>
      <c r="Q22" s="20">
        <f xml:space="preserve"> Results[[#This Row],[TotalCalories]] / Results[[#This Row],[TargetCalories]]</f>
        <v>1.2046372280838871</v>
      </c>
    </row>
    <row r="23" spans="1:17" x14ac:dyDescent="0.25">
      <c r="A23" s="2">
        <v>43650</v>
      </c>
      <c r="B23" s="18" t="s">
        <v>30</v>
      </c>
      <c r="C23" s="18" t="s">
        <v>34</v>
      </c>
      <c r="D23" s="1">
        <v>89.8</v>
      </c>
      <c r="E23" s="1">
        <v>64.900000000000006</v>
      </c>
      <c r="F23" s="1">
        <v>299.3</v>
      </c>
      <c r="G23" s="1">
        <v>366.2</v>
      </c>
      <c r="H23" s="1">
        <v>158.5</v>
      </c>
      <c r="I23" s="1">
        <v>151.1</v>
      </c>
      <c r="J23" s="1">
        <v>2639.4</v>
      </c>
      <c r="K23" s="1">
        <v>2653.1</v>
      </c>
      <c r="M23" s="21">
        <f xml:space="preserve"> Results[[#This Row],[Date]]</f>
        <v>43650</v>
      </c>
      <c r="N23" s="20">
        <f xml:space="preserve"> Results[[#This Row],[TotalFat]] / Results[[#This Row],[TargetFat]]</f>
        <v>1.3836671802773497</v>
      </c>
      <c r="O23" s="20">
        <f xml:space="preserve"> Results[[#This Row],[TotalCarbs]] / Results[[#This Row],[TargetCarbs]]</f>
        <v>0.81731294374658658</v>
      </c>
      <c r="P23" s="20">
        <f xml:space="preserve"> Results[[#This Row],[TotalProtein]] / Results[[#This Row],[TargetProtein]]</f>
        <v>1.0489741892786235</v>
      </c>
      <c r="Q23" s="20">
        <f xml:space="preserve"> Results[[#This Row],[TotalCalories]] / Results[[#This Row],[TargetCalories]]</f>
        <v>0.9948362293166485</v>
      </c>
    </row>
    <row r="24" spans="1:17" x14ac:dyDescent="0.25">
      <c r="A24" s="2">
        <v>43651</v>
      </c>
      <c r="B24" s="18" t="s">
        <v>28</v>
      </c>
      <c r="C24" s="18" t="s">
        <v>35</v>
      </c>
      <c r="D24" s="1">
        <v>80.3</v>
      </c>
      <c r="E24" s="1">
        <v>71.7</v>
      </c>
      <c r="F24" s="1">
        <v>206.3</v>
      </c>
      <c r="G24" s="1">
        <v>263.39999999999998</v>
      </c>
      <c r="H24" s="1">
        <v>78</v>
      </c>
      <c r="I24" s="1">
        <v>151.1</v>
      </c>
      <c r="J24" s="1">
        <v>1859.9</v>
      </c>
      <c r="K24" s="1">
        <v>2303.1</v>
      </c>
      <c r="M24" s="21">
        <f xml:space="preserve"> Results[[#This Row],[Date]]</f>
        <v>43651</v>
      </c>
      <c r="N24" s="20">
        <f xml:space="preserve"> Results[[#This Row],[TotalFat]] / Results[[#This Row],[TargetFat]]</f>
        <v>1.1199442119944212</v>
      </c>
      <c r="O24" s="20">
        <f xml:space="preserve"> Results[[#This Row],[TotalCarbs]] / Results[[#This Row],[TargetCarbs]]</f>
        <v>0.78321943811693251</v>
      </c>
      <c r="P24" s="20">
        <f xml:space="preserve"> Results[[#This Row],[TotalProtein]] / Results[[#This Row],[TargetProtein]]</f>
        <v>0.5162144275314362</v>
      </c>
      <c r="Q24" s="20">
        <f xml:space="preserve"> Results[[#This Row],[TotalCalories]] / Results[[#This Row],[TargetCalories]]</f>
        <v>0.80756371846641495</v>
      </c>
    </row>
    <row r="25" spans="1:17" x14ac:dyDescent="0.25">
      <c r="A25" s="2">
        <v>43652</v>
      </c>
      <c r="B25" s="18" t="s">
        <v>30</v>
      </c>
      <c r="C25" s="18" t="s">
        <v>36</v>
      </c>
      <c r="D25" s="1">
        <v>64.5</v>
      </c>
      <c r="E25" s="1">
        <v>64.900000000000006</v>
      </c>
      <c r="F25" s="1">
        <v>208.4</v>
      </c>
      <c r="G25" s="1">
        <v>366.2</v>
      </c>
      <c r="H25" s="1">
        <v>113.6</v>
      </c>
      <c r="I25" s="1">
        <v>151.1</v>
      </c>
      <c r="J25" s="1">
        <v>1868.5</v>
      </c>
      <c r="K25" s="1">
        <v>2653.1</v>
      </c>
      <c r="M25" s="21">
        <f xml:space="preserve"> Results[[#This Row],[Date]]</f>
        <v>43652</v>
      </c>
      <c r="N25" s="20">
        <f xml:space="preserve"> Results[[#This Row],[TotalFat]] / Results[[#This Row],[TargetFat]]</f>
        <v>0.99383667180277346</v>
      </c>
      <c r="O25" s="20">
        <f xml:space="preserve"> Results[[#This Row],[TotalCarbs]] / Results[[#This Row],[TargetCarbs]]</f>
        <v>0.56908793009284542</v>
      </c>
      <c r="P25" s="20">
        <f xml:space="preserve"> Results[[#This Row],[TotalProtein]] / Results[[#This Row],[TargetProtein]]</f>
        <v>0.75181998676373263</v>
      </c>
      <c r="Q25" s="20">
        <f xml:space="preserve"> Results[[#This Row],[TotalCalories]] / Results[[#This Row],[TargetCalories]]</f>
        <v>0.70427047604688853</v>
      </c>
    </row>
    <row r="26" spans="1:17" x14ac:dyDescent="0.25">
      <c r="A26" s="2">
        <v>43653</v>
      </c>
      <c r="B26" s="18" t="s">
        <v>28</v>
      </c>
      <c r="C26" s="18" t="s">
        <v>29</v>
      </c>
      <c r="D26" s="1">
        <v>103</v>
      </c>
      <c r="E26" s="1">
        <v>71.7</v>
      </c>
      <c r="F26" s="1">
        <v>263.5</v>
      </c>
      <c r="G26" s="1">
        <v>263.39999999999998</v>
      </c>
      <c r="H26" s="1">
        <v>105</v>
      </c>
      <c r="I26" s="1">
        <v>151.1</v>
      </c>
      <c r="J26" s="1">
        <v>2401</v>
      </c>
      <c r="K26" s="1">
        <v>2303.1</v>
      </c>
      <c r="M26" s="21">
        <f xml:space="preserve"> Results[[#This Row],[Date]]</f>
        <v>43653</v>
      </c>
      <c r="N26" s="20">
        <f xml:space="preserve"> Results[[#This Row],[TotalFat]] / Results[[#This Row],[TargetFat]]</f>
        <v>1.4365411436541142</v>
      </c>
      <c r="O26" s="20">
        <f xml:space="preserve"> Results[[#This Row],[TotalCarbs]] / Results[[#This Row],[TargetCarbs]]</f>
        <v>1.0003796507213365</v>
      </c>
      <c r="P26" s="20">
        <f xml:space="preserve"> Results[[#This Row],[TotalProtein]] / Results[[#This Row],[TargetProtein]]</f>
        <v>0.69490403706154869</v>
      </c>
      <c r="Q26" s="20">
        <f xml:space="preserve"> Results[[#This Row],[TotalCalories]] / Results[[#This Row],[TargetCalories]]</f>
        <v>1.042507924102297</v>
      </c>
    </row>
    <row r="27" spans="1:17" x14ac:dyDescent="0.25">
      <c r="A27" s="2">
        <v>43654</v>
      </c>
      <c r="B27" s="18" t="s">
        <v>30</v>
      </c>
      <c r="C27" s="18" t="s">
        <v>31</v>
      </c>
      <c r="D27" s="1">
        <v>76.8</v>
      </c>
      <c r="E27" s="1">
        <v>64.900000000000006</v>
      </c>
      <c r="F27" s="1">
        <v>210.6</v>
      </c>
      <c r="G27" s="1">
        <v>366.2</v>
      </c>
      <c r="H27" s="1">
        <v>126.5</v>
      </c>
      <c r="I27" s="1">
        <v>151.1</v>
      </c>
      <c r="J27" s="1">
        <v>2039.6</v>
      </c>
      <c r="K27" s="1">
        <v>2653.1</v>
      </c>
      <c r="M27" s="21">
        <f xml:space="preserve"> Results[[#This Row],[Date]]</f>
        <v>43654</v>
      </c>
      <c r="N27" s="20">
        <f xml:space="preserve"> Results[[#This Row],[TotalFat]] / Results[[#This Row],[TargetFat]]</f>
        <v>1.1833590138674883</v>
      </c>
      <c r="O27" s="20">
        <f xml:space="preserve"> Results[[#This Row],[TotalCarbs]] / Results[[#This Row],[TargetCarbs]]</f>
        <v>0.57509557618787543</v>
      </c>
      <c r="P27" s="20">
        <f xml:space="preserve"> Results[[#This Row],[TotalProtein]] / Results[[#This Row],[TargetProtein]]</f>
        <v>0.8371939113170086</v>
      </c>
      <c r="Q27" s="20">
        <f xml:space="preserve"> Results[[#This Row],[TotalCalories]] / Results[[#This Row],[TargetCalories]]</f>
        <v>0.7687610719535638</v>
      </c>
    </row>
    <row r="28" spans="1:17" x14ac:dyDescent="0.25">
      <c r="A28" s="2">
        <v>43655</v>
      </c>
      <c r="B28" s="18" t="s">
        <v>28</v>
      </c>
      <c r="C28" s="18" t="s">
        <v>32</v>
      </c>
      <c r="D28" s="1">
        <v>118.8</v>
      </c>
      <c r="E28" s="1">
        <v>71.900000000000006</v>
      </c>
      <c r="F28" s="1">
        <v>339.4</v>
      </c>
      <c r="G28" s="1">
        <v>263.5</v>
      </c>
      <c r="H28" s="1">
        <v>161.30000000000001</v>
      </c>
      <c r="I28" s="1">
        <v>152.69999999999999</v>
      </c>
      <c r="J28" s="1">
        <v>3072</v>
      </c>
      <c r="K28" s="1">
        <v>2311.8000000000002</v>
      </c>
      <c r="M28" s="21">
        <f xml:space="preserve"> Results[[#This Row],[Date]]</f>
        <v>43655</v>
      </c>
      <c r="N28" s="20">
        <f xml:space="preserve"> Results[[#This Row],[TotalFat]] / Results[[#This Row],[TargetFat]]</f>
        <v>1.6522948539638385</v>
      </c>
      <c r="O28" s="20">
        <f xml:space="preserve"> Results[[#This Row],[TotalCarbs]] / Results[[#This Row],[TargetCarbs]]</f>
        <v>1.2880455407969638</v>
      </c>
      <c r="P28" s="20">
        <f xml:space="preserve"> Results[[#This Row],[TotalProtein]] / Results[[#This Row],[TargetProtein]]</f>
        <v>1.0563195808775379</v>
      </c>
      <c r="Q28" s="20">
        <f xml:space="preserve"> Results[[#This Row],[TotalCalories]] / Results[[#This Row],[TargetCalories]]</f>
        <v>1.3288346742797819</v>
      </c>
    </row>
    <row r="29" spans="1:17" x14ac:dyDescent="0.25">
      <c r="A29" s="2">
        <v>43656</v>
      </c>
      <c r="B29" s="18" t="s">
        <v>28</v>
      </c>
      <c r="C29" s="18" t="s">
        <v>33</v>
      </c>
      <c r="D29" s="1">
        <v>102.4</v>
      </c>
      <c r="E29" s="1">
        <v>71.900000000000006</v>
      </c>
      <c r="F29" s="1">
        <v>233</v>
      </c>
      <c r="G29" s="1">
        <v>263.5</v>
      </c>
      <c r="H29" s="1">
        <v>122.3</v>
      </c>
      <c r="I29" s="1">
        <v>152.69999999999999</v>
      </c>
      <c r="J29" s="1">
        <v>2342.8000000000002</v>
      </c>
      <c r="K29" s="1">
        <v>2311.8000000000002</v>
      </c>
      <c r="M29" s="21">
        <f xml:space="preserve"> Results[[#This Row],[Date]]</f>
        <v>43656</v>
      </c>
      <c r="N29" s="20">
        <f xml:space="preserve"> Results[[#This Row],[TotalFat]] / Results[[#This Row],[TargetFat]]</f>
        <v>1.4242002781641168</v>
      </c>
      <c r="O29" s="20">
        <f xml:space="preserve"> Results[[#This Row],[TotalCarbs]] / Results[[#This Row],[TargetCarbs]]</f>
        <v>0.88425047438330173</v>
      </c>
      <c r="P29" s="20">
        <f xml:space="preserve"> Results[[#This Row],[TotalProtein]] / Results[[#This Row],[TargetProtein]]</f>
        <v>0.80091683038637851</v>
      </c>
      <c r="Q29" s="20">
        <f xml:space="preserve"> Results[[#This Row],[TotalCalories]] / Results[[#This Row],[TargetCalories]]</f>
        <v>1.0134094644865472</v>
      </c>
    </row>
    <row r="30" spans="1:17" x14ac:dyDescent="0.25">
      <c r="A30" s="2">
        <v>43657</v>
      </c>
      <c r="B30" s="18" t="s">
        <v>30</v>
      </c>
      <c r="C30" s="18" t="s">
        <v>34</v>
      </c>
      <c r="D30" s="1">
        <v>100.2</v>
      </c>
      <c r="E30" s="1">
        <v>65.099999999999994</v>
      </c>
      <c r="F30" s="1">
        <v>395.6</v>
      </c>
      <c r="G30" s="1">
        <v>366.3</v>
      </c>
      <c r="H30" s="1">
        <v>166.9</v>
      </c>
      <c r="I30" s="1">
        <v>152.69999999999999</v>
      </c>
      <c r="J30" s="1">
        <v>3151.8</v>
      </c>
      <c r="K30" s="1">
        <v>2661.8</v>
      </c>
      <c r="M30" s="21">
        <f xml:space="preserve"> Results[[#This Row],[Date]]</f>
        <v>43657</v>
      </c>
      <c r="N30" s="20">
        <f xml:space="preserve"> Results[[#This Row],[TotalFat]] / Results[[#This Row],[TargetFat]]</f>
        <v>1.5391705069124426</v>
      </c>
      <c r="O30" s="20">
        <f xml:space="preserve"> Results[[#This Row],[TotalCarbs]] / Results[[#This Row],[TargetCarbs]]</f>
        <v>1.0799890799890801</v>
      </c>
      <c r="P30" s="20">
        <f xml:space="preserve"> Results[[#This Row],[TotalProtein]] / Results[[#This Row],[TargetProtein]]</f>
        <v>1.0929927963326787</v>
      </c>
      <c r="Q30" s="20">
        <f xml:space="preserve"> Results[[#This Row],[TotalCalories]] / Results[[#This Row],[TargetCalories]]</f>
        <v>1.18408595687129</v>
      </c>
    </row>
    <row r="31" spans="1:17" x14ac:dyDescent="0.25">
      <c r="A31" s="2">
        <v>43658</v>
      </c>
      <c r="B31" s="18" t="s">
        <v>28</v>
      </c>
      <c r="C31" s="18" t="s">
        <v>35</v>
      </c>
      <c r="D31" s="1">
        <v>115.5</v>
      </c>
      <c r="E31" s="1">
        <v>71.900000000000006</v>
      </c>
      <c r="F31" s="1">
        <v>190.2</v>
      </c>
      <c r="G31" s="1">
        <v>263.5</v>
      </c>
      <c r="H31" s="1">
        <v>108.5</v>
      </c>
      <c r="I31" s="1">
        <v>152.69999999999999</v>
      </c>
      <c r="J31" s="1">
        <v>2234.3000000000002</v>
      </c>
      <c r="K31" s="1">
        <v>2311.8000000000002</v>
      </c>
      <c r="M31" s="21">
        <f xml:space="preserve"> Results[[#This Row],[Date]]</f>
        <v>43658</v>
      </c>
      <c r="N31" s="20">
        <f xml:space="preserve"> Results[[#This Row],[TotalFat]] / Results[[#This Row],[TargetFat]]</f>
        <v>1.6063977746870652</v>
      </c>
      <c r="O31" s="20">
        <f xml:space="preserve"> Results[[#This Row],[TotalCarbs]] / Results[[#This Row],[TargetCarbs]]</f>
        <v>0.72182163187855786</v>
      </c>
      <c r="P31" s="20">
        <f xml:space="preserve"> Results[[#This Row],[TotalProtein]] / Results[[#This Row],[TargetProtein]]</f>
        <v>0.71054354944335307</v>
      </c>
      <c r="Q31" s="20">
        <f xml:space="preserve"> Results[[#This Row],[TotalCalories]] / Results[[#This Row],[TargetCalories]]</f>
        <v>0.96647633878363182</v>
      </c>
    </row>
    <row r="32" spans="1:17" x14ac:dyDescent="0.25">
      <c r="A32" s="2">
        <v>43659</v>
      </c>
      <c r="B32" s="18" t="s">
        <v>28</v>
      </c>
      <c r="C32" s="18" t="s">
        <v>36</v>
      </c>
      <c r="D32" s="1">
        <v>76.5</v>
      </c>
      <c r="E32" s="1">
        <v>71.900000000000006</v>
      </c>
      <c r="F32" s="1">
        <v>216</v>
      </c>
      <c r="G32" s="1">
        <v>263.5</v>
      </c>
      <c r="H32" s="1">
        <v>138.5</v>
      </c>
      <c r="I32" s="1">
        <v>152.69999999999999</v>
      </c>
      <c r="J32" s="1">
        <v>2106.5</v>
      </c>
      <c r="K32" s="1">
        <v>2311.8000000000002</v>
      </c>
      <c r="M32" s="21">
        <f xml:space="preserve"> Results[[#This Row],[Date]]</f>
        <v>43659</v>
      </c>
      <c r="N32" s="20">
        <f xml:space="preserve"> Results[[#This Row],[TotalFat]] / Results[[#This Row],[TargetFat]]</f>
        <v>1.0639777468706535</v>
      </c>
      <c r="O32" s="20">
        <f xml:space="preserve"> Results[[#This Row],[TotalCarbs]] / Results[[#This Row],[TargetCarbs]]</f>
        <v>0.81973434535104361</v>
      </c>
      <c r="P32" s="20">
        <f xml:space="preserve"> Results[[#This Row],[TotalProtein]] / Results[[#This Row],[TargetProtein]]</f>
        <v>0.90700720366732157</v>
      </c>
      <c r="Q32" s="20">
        <f xml:space="preserve"> Results[[#This Row],[TotalCalories]] / Results[[#This Row],[TargetCalories]]</f>
        <v>0.91119474002941425</v>
      </c>
    </row>
    <row r="33" spans="1:17" x14ac:dyDescent="0.25">
      <c r="A33" s="2">
        <v>43661</v>
      </c>
      <c r="B33" s="18" t="s">
        <v>28</v>
      </c>
      <c r="C33" s="18" t="s">
        <v>31</v>
      </c>
      <c r="D33" s="1">
        <v>115.2</v>
      </c>
      <c r="E33" s="1">
        <v>71.599999999999994</v>
      </c>
      <c r="F33" s="1">
        <v>210.8</v>
      </c>
      <c r="G33" s="1">
        <v>263.5</v>
      </c>
      <c r="H33" s="1">
        <v>182.1</v>
      </c>
      <c r="I33" s="1">
        <v>150.9</v>
      </c>
      <c r="J33" s="1">
        <v>2608.4</v>
      </c>
      <c r="K33" s="1">
        <v>2301.8000000000002</v>
      </c>
      <c r="M33" s="21">
        <f xml:space="preserve"> Results[[#This Row],[Date]]</f>
        <v>43661</v>
      </c>
      <c r="N33" s="20">
        <f xml:space="preserve"> Results[[#This Row],[TotalFat]] / Results[[#This Row],[TargetFat]]</f>
        <v>1.6089385474860336</v>
      </c>
      <c r="O33" s="20">
        <f xml:space="preserve"> Results[[#This Row],[TotalCarbs]] / Results[[#This Row],[TargetCarbs]]</f>
        <v>0.8</v>
      </c>
      <c r="P33" s="20">
        <f xml:space="preserve"> Results[[#This Row],[TotalProtein]] / Results[[#This Row],[TargetProtein]]</f>
        <v>1.2067594433399602</v>
      </c>
      <c r="Q33" s="20">
        <f xml:space="preserve"> Results[[#This Row],[TotalCalories]] / Results[[#This Row],[TargetCalories]]</f>
        <v>1.1332001042662263</v>
      </c>
    </row>
    <row r="34" spans="1:17" x14ac:dyDescent="0.25">
      <c r="A34" s="2">
        <v>43662</v>
      </c>
      <c r="B34" s="18" t="s">
        <v>30</v>
      </c>
      <c r="C34" s="18" t="s">
        <v>32</v>
      </c>
      <c r="D34" s="1">
        <v>112.2</v>
      </c>
      <c r="E34" s="1">
        <v>64.8</v>
      </c>
      <c r="F34" s="1">
        <v>223.4</v>
      </c>
      <c r="G34" s="1">
        <v>366.2</v>
      </c>
      <c r="H34" s="1">
        <v>188</v>
      </c>
      <c r="I34" s="1">
        <v>150.9</v>
      </c>
      <c r="J34" s="1">
        <v>2655.4</v>
      </c>
      <c r="K34" s="1">
        <v>2651.8</v>
      </c>
      <c r="M34" s="21">
        <f xml:space="preserve"> Results[[#This Row],[Date]]</f>
        <v>43662</v>
      </c>
      <c r="N34" s="20">
        <f xml:space="preserve"> Results[[#This Row],[TotalFat]] / Results[[#This Row],[TargetFat]]</f>
        <v>1.7314814814814816</v>
      </c>
      <c r="O34" s="20">
        <f xml:space="preserve"> Results[[#This Row],[TotalCarbs]] / Results[[#This Row],[TargetCarbs]]</f>
        <v>0.61004915346805033</v>
      </c>
      <c r="P34" s="20">
        <f xml:space="preserve"> Results[[#This Row],[TotalProtein]] / Results[[#This Row],[TargetProtein]]</f>
        <v>1.2458581842279655</v>
      </c>
      <c r="Q34" s="20">
        <f xml:space="preserve"> Results[[#This Row],[TotalCalories]] / Results[[#This Row],[TargetCalories]]</f>
        <v>1.0013575684440756</v>
      </c>
    </row>
    <row r="35" spans="1:17" x14ac:dyDescent="0.25">
      <c r="A35" s="2">
        <v>43663</v>
      </c>
      <c r="B35" s="18" t="s">
        <v>28</v>
      </c>
      <c r="C35" s="18" t="s">
        <v>33</v>
      </c>
      <c r="D35" s="1">
        <v>81.3</v>
      </c>
      <c r="E35" s="1">
        <v>71.599999999999994</v>
      </c>
      <c r="F35" s="1">
        <v>195</v>
      </c>
      <c r="G35" s="1">
        <v>263.5</v>
      </c>
      <c r="H35" s="1">
        <v>149.30000000000001</v>
      </c>
      <c r="I35" s="1">
        <v>150.9</v>
      </c>
      <c r="J35" s="1">
        <v>2108.9</v>
      </c>
      <c r="K35" s="1">
        <v>2301.8000000000002</v>
      </c>
      <c r="M35" s="21">
        <f xml:space="preserve"> Results[[#This Row],[Date]]</f>
        <v>43663</v>
      </c>
      <c r="N35" s="20">
        <f xml:space="preserve"> Results[[#This Row],[TotalFat]] / Results[[#This Row],[TargetFat]]</f>
        <v>1.1354748603351956</v>
      </c>
      <c r="O35" s="20">
        <f xml:space="preserve"> Results[[#This Row],[TotalCarbs]] / Results[[#This Row],[TargetCarbs]]</f>
        <v>0.74003795066413658</v>
      </c>
      <c r="P35" s="20">
        <f xml:space="preserve"> Results[[#This Row],[TotalProtein]] / Results[[#This Row],[TargetProtein]]</f>
        <v>0.98939695162359187</v>
      </c>
      <c r="Q35" s="20">
        <f xml:space="preserve"> Results[[#This Row],[TotalCalories]] / Results[[#This Row],[TargetCalories]]</f>
        <v>0.91619602050569116</v>
      </c>
    </row>
    <row r="36" spans="1:17" x14ac:dyDescent="0.25">
      <c r="A36" s="2">
        <v>43664</v>
      </c>
      <c r="B36" s="18" t="s">
        <v>30</v>
      </c>
      <c r="C36" s="18" t="s">
        <v>34</v>
      </c>
      <c r="D36" s="1">
        <v>84.7</v>
      </c>
      <c r="E36" s="1">
        <v>64.8</v>
      </c>
      <c r="F36" s="1">
        <v>185.4</v>
      </c>
      <c r="G36" s="1">
        <v>366.2</v>
      </c>
      <c r="H36" s="1">
        <v>156.30000000000001</v>
      </c>
      <c r="I36" s="1">
        <v>150.9</v>
      </c>
      <c r="J36" s="1">
        <v>2129.1</v>
      </c>
      <c r="K36" s="1">
        <v>2651.8</v>
      </c>
      <c r="M36" s="21">
        <f xml:space="preserve"> Results[[#This Row],[Date]]</f>
        <v>43664</v>
      </c>
      <c r="N36" s="20">
        <f xml:space="preserve"> Results[[#This Row],[TotalFat]] / Results[[#This Row],[TargetFat]]</f>
        <v>1.3070987654320989</v>
      </c>
      <c r="O36" s="20">
        <f xml:space="preserve"> Results[[#This Row],[TotalCarbs]] / Results[[#This Row],[TargetCarbs]]</f>
        <v>0.5062807209175314</v>
      </c>
      <c r="P36" s="20">
        <f xml:space="preserve"> Results[[#This Row],[TotalProtein]] / Results[[#This Row],[TargetProtein]]</f>
        <v>1.0357852882703777</v>
      </c>
      <c r="Q36" s="20">
        <f xml:space="preserve"> Results[[#This Row],[TotalCalories]] / Results[[#This Row],[TargetCalories]]</f>
        <v>0.80288860396711659</v>
      </c>
    </row>
    <row r="37" spans="1:17" x14ac:dyDescent="0.25">
      <c r="A37" s="2">
        <v>43668</v>
      </c>
      <c r="B37" s="18" t="s">
        <v>28</v>
      </c>
      <c r="C37" s="18" t="s">
        <v>31</v>
      </c>
      <c r="D37" s="1">
        <v>33.700000000000003</v>
      </c>
      <c r="E37" s="1">
        <v>71.599999999999994</v>
      </c>
      <c r="F37" s="1">
        <v>225.5</v>
      </c>
      <c r="G37" s="1">
        <v>263.5</v>
      </c>
      <c r="H37" s="1">
        <v>95</v>
      </c>
      <c r="I37" s="1">
        <v>150.9</v>
      </c>
      <c r="J37" s="1">
        <v>1585.3</v>
      </c>
      <c r="K37" s="1">
        <v>2301.8000000000002</v>
      </c>
      <c r="M37" s="21">
        <f xml:space="preserve"> Results[[#This Row],[Date]]</f>
        <v>43668</v>
      </c>
      <c r="N37" s="20">
        <f xml:space="preserve"> Results[[#This Row],[TotalFat]] / Results[[#This Row],[TargetFat]]</f>
        <v>0.47067039106145259</v>
      </c>
      <c r="O37" s="20">
        <f xml:space="preserve"> Results[[#This Row],[TotalCarbs]] / Results[[#This Row],[TargetCarbs]]</f>
        <v>0.85578747628083496</v>
      </c>
      <c r="P37" s="20">
        <f xml:space="preserve"> Results[[#This Row],[TotalProtein]] / Results[[#This Row],[TargetProtein]]</f>
        <v>0.62955599734923784</v>
      </c>
      <c r="Q37" s="20">
        <f xml:space="preserve"> Results[[#This Row],[TotalCalories]] / Results[[#This Row],[TargetCalories]]</f>
        <v>0.68872186984099393</v>
      </c>
    </row>
    <row r="38" spans="1:17" x14ac:dyDescent="0.25">
      <c r="A38" s="2">
        <v>43669</v>
      </c>
      <c r="B38" s="18" t="s">
        <v>30</v>
      </c>
      <c r="C38" s="18" t="s">
        <v>32</v>
      </c>
      <c r="D38" s="1">
        <v>88.6</v>
      </c>
      <c r="E38" s="1">
        <v>64.8</v>
      </c>
      <c r="F38" s="1">
        <v>336.3</v>
      </c>
      <c r="G38" s="1">
        <v>366.2</v>
      </c>
      <c r="H38" s="1">
        <v>165.4</v>
      </c>
      <c r="I38" s="1">
        <v>150.9</v>
      </c>
      <c r="J38" s="1">
        <v>2804.2</v>
      </c>
      <c r="K38" s="1">
        <v>2651.8</v>
      </c>
      <c r="M38" s="21">
        <f xml:space="preserve"> Results[[#This Row],[Date]]</f>
        <v>43669</v>
      </c>
      <c r="N38" s="20">
        <f xml:space="preserve"> Results[[#This Row],[TotalFat]] / Results[[#This Row],[TargetFat]]</f>
        <v>1.367283950617284</v>
      </c>
      <c r="O38" s="20">
        <f xml:space="preserve"> Results[[#This Row],[TotalCarbs]] / Results[[#This Row],[TargetCarbs]]</f>
        <v>0.91835062807209178</v>
      </c>
      <c r="P38" s="20">
        <f xml:space="preserve"> Results[[#This Row],[TotalProtein]] / Results[[#This Row],[TargetProtein]]</f>
        <v>1.0960901259111995</v>
      </c>
      <c r="Q38" s="20">
        <f xml:space="preserve"> Results[[#This Row],[TotalCalories]] / Results[[#This Row],[TargetCalories]]</f>
        <v>1.0574703974658721</v>
      </c>
    </row>
    <row r="39" spans="1:17" x14ac:dyDescent="0.25">
      <c r="A39" s="2">
        <v>43670</v>
      </c>
      <c r="B39" s="18" t="s">
        <v>28</v>
      </c>
      <c r="C39" s="18" t="s">
        <v>33</v>
      </c>
      <c r="D39" s="1">
        <v>92.8</v>
      </c>
      <c r="E39" s="1">
        <v>71.599999999999994</v>
      </c>
      <c r="F39" s="1">
        <v>213.5</v>
      </c>
      <c r="G39" s="1">
        <v>263.5</v>
      </c>
      <c r="H39" s="1">
        <v>167.8</v>
      </c>
      <c r="I39" s="1">
        <v>150.9</v>
      </c>
      <c r="J39" s="1">
        <v>2360.4</v>
      </c>
      <c r="K39" s="1">
        <v>2301.8000000000002</v>
      </c>
      <c r="M39" s="21">
        <f xml:space="preserve"> Results[[#This Row],[Date]]</f>
        <v>43670</v>
      </c>
      <c r="N39" s="20">
        <f xml:space="preserve"> Results[[#This Row],[TotalFat]] / Results[[#This Row],[TargetFat]]</f>
        <v>1.2960893854748603</v>
      </c>
      <c r="O39" s="20">
        <f xml:space="preserve"> Results[[#This Row],[TotalCarbs]] / Results[[#This Row],[TargetCarbs]]</f>
        <v>0.8102466793168881</v>
      </c>
      <c r="P39" s="20">
        <f xml:space="preserve"> Results[[#This Row],[TotalProtein]] / Results[[#This Row],[TargetProtein]]</f>
        <v>1.1119946984758118</v>
      </c>
      <c r="Q39" s="20">
        <f xml:space="preserve"> Results[[#This Row],[TotalCalories]] / Results[[#This Row],[TargetCalories]]</f>
        <v>1.0254583369536883</v>
      </c>
    </row>
    <row r="40" spans="1:17" x14ac:dyDescent="0.25">
      <c r="A40" s="2">
        <v>43671</v>
      </c>
      <c r="B40" s="18" t="s">
        <v>28</v>
      </c>
      <c r="C40" s="18" t="s">
        <v>34</v>
      </c>
      <c r="D40" s="1">
        <v>114.1</v>
      </c>
      <c r="E40" s="1">
        <v>71.599999999999994</v>
      </c>
      <c r="F40" s="1">
        <v>160.19999999999999</v>
      </c>
      <c r="G40" s="1">
        <v>263.5</v>
      </c>
      <c r="H40" s="1">
        <v>183.6</v>
      </c>
      <c r="I40" s="1">
        <v>150.9</v>
      </c>
      <c r="J40" s="1">
        <v>2402.1</v>
      </c>
      <c r="K40" s="1">
        <v>2301.8000000000002</v>
      </c>
      <c r="M40" s="21">
        <f xml:space="preserve"> Results[[#This Row],[Date]]</f>
        <v>43671</v>
      </c>
      <c r="N40" s="20">
        <f xml:space="preserve"> Results[[#This Row],[TotalFat]] / Results[[#This Row],[TargetFat]]</f>
        <v>1.5935754189944134</v>
      </c>
      <c r="O40" s="20">
        <f xml:space="preserve"> Results[[#This Row],[TotalCarbs]] / Results[[#This Row],[TargetCarbs]]</f>
        <v>0.60796963946869065</v>
      </c>
      <c r="P40" s="20">
        <f xml:space="preserve"> Results[[#This Row],[TotalProtein]] / Results[[#This Row],[TargetProtein]]</f>
        <v>1.2166998011928429</v>
      </c>
      <c r="Q40" s="20">
        <f xml:space="preserve"> Results[[#This Row],[TotalCalories]] / Results[[#This Row],[TargetCalories]]</f>
        <v>1.0435745937961594</v>
      </c>
    </row>
    <row r="41" spans="1:17" x14ac:dyDescent="0.25">
      <c r="A41" s="2">
        <v>43672</v>
      </c>
      <c r="B41" s="18" t="s">
        <v>30</v>
      </c>
      <c r="C41" s="18" t="s">
        <v>35</v>
      </c>
      <c r="D41" s="1">
        <v>99.5</v>
      </c>
      <c r="E41" s="1">
        <v>64.8</v>
      </c>
      <c r="F41" s="1">
        <v>200.9</v>
      </c>
      <c r="G41" s="1">
        <v>366.2</v>
      </c>
      <c r="H41" s="1">
        <v>131.69999999999999</v>
      </c>
      <c r="I41" s="1">
        <v>150.9</v>
      </c>
      <c r="J41" s="1">
        <v>2225.9</v>
      </c>
      <c r="K41" s="1">
        <v>2651.8</v>
      </c>
      <c r="M41" s="21">
        <f xml:space="preserve"> Results[[#This Row],[Date]]</f>
        <v>43672</v>
      </c>
      <c r="N41" s="20">
        <f xml:space="preserve"> Results[[#This Row],[TotalFat]] / Results[[#This Row],[TargetFat]]</f>
        <v>1.5354938271604939</v>
      </c>
      <c r="O41" s="20">
        <f xml:space="preserve"> Results[[#This Row],[TotalCarbs]] / Results[[#This Row],[TargetCarbs]]</f>
        <v>0.54860731840524302</v>
      </c>
      <c r="P41" s="20">
        <f xml:space="preserve"> Results[[#This Row],[TotalProtein]] / Results[[#This Row],[TargetProtein]]</f>
        <v>0.87276341948310132</v>
      </c>
      <c r="Q41" s="20">
        <f xml:space="preserve"> Results[[#This Row],[TotalCalories]] / Results[[#This Row],[TargetCalories]]</f>
        <v>0.83939211101893052</v>
      </c>
    </row>
    <row r="42" spans="1:17" x14ac:dyDescent="0.25">
      <c r="A42" s="2">
        <v>43675</v>
      </c>
      <c r="B42" s="18" t="s">
        <v>30</v>
      </c>
      <c r="C42" s="18" t="s">
        <v>31</v>
      </c>
      <c r="D42" s="1">
        <v>96.1</v>
      </c>
      <c r="E42" s="1">
        <v>65.2</v>
      </c>
      <c r="F42" s="1">
        <v>314.8</v>
      </c>
      <c r="G42" s="1">
        <v>366.4</v>
      </c>
      <c r="H42" s="1">
        <v>174.5</v>
      </c>
      <c r="I42" s="1">
        <v>153.6</v>
      </c>
      <c r="J42" s="1">
        <v>2822.1</v>
      </c>
      <c r="K42" s="1">
        <v>2666.8</v>
      </c>
      <c r="M42" s="21">
        <f xml:space="preserve"> Results[[#This Row],[Date]]</f>
        <v>43675</v>
      </c>
      <c r="N42" s="20">
        <f xml:space="preserve"> Results[[#This Row],[TotalFat]] / Results[[#This Row],[TargetFat]]</f>
        <v>1.473926380368098</v>
      </c>
      <c r="O42" s="20">
        <f xml:space="preserve"> Results[[#This Row],[TotalCarbs]] / Results[[#This Row],[TargetCarbs]]</f>
        <v>0.85917030567685593</v>
      </c>
      <c r="P42" s="20">
        <f xml:space="preserve"> Results[[#This Row],[TotalProtein]] / Results[[#This Row],[TargetProtein]]</f>
        <v>1.1360677083333335</v>
      </c>
      <c r="Q42" s="20">
        <f xml:space="preserve"> Results[[#This Row],[TotalCalories]] / Results[[#This Row],[TargetCalories]]</f>
        <v>1.0582345882705864</v>
      </c>
    </row>
    <row r="43" spans="1:17" x14ac:dyDescent="0.25">
      <c r="A43" s="2">
        <v>43676</v>
      </c>
      <c r="B43" s="18" t="s">
        <v>28</v>
      </c>
      <c r="C43" s="18" t="s">
        <v>32</v>
      </c>
      <c r="D43" s="1">
        <v>57.7</v>
      </c>
      <c r="E43" s="1">
        <v>72.099999999999994</v>
      </c>
      <c r="F43" s="1">
        <v>167.8</v>
      </c>
      <c r="G43" s="1">
        <v>263.39999999999998</v>
      </c>
      <c r="H43" s="1">
        <v>118.4</v>
      </c>
      <c r="I43" s="1">
        <v>153.6</v>
      </c>
      <c r="J43" s="1">
        <v>1664.1</v>
      </c>
      <c r="K43" s="1">
        <v>2316.8000000000002</v>
      </c>
      <c r="M43" s="21">
        <f xml:space="preserve"> Results[[#This Row],[Date]]</f>
        <v>43676</v>
      </c>
      <c r="N43" s="20">
        <f xml:space="preserve"> Results[[#This Row],[TotalFat]] / Results[[#This Row],[TargetFat]]</f>
        <v>0.80027739251040231</v>
      </c>
      <c r="O43" s="20">
        <f xml:space="preserve"> Results[[#This Row],[TotalCarbs]] / Results[[#This Row],[TargetCarbs]]</f>
        <v>0.63705391040242987</v>
      </c>
      <c r="P43" s="20">
        <f xml:space="preserve"> Results[[#This Row],[TotalProtein]] / Results[[#This Row],[TargetProtein]]</f>
        <v>0.77083333333333337</v>
      </c>
      <c r="Q43" s="20">
        <f xml:space="preserve"> Results[[#This Row],[TotalCalories]] / Results[[#This Row],[TargetCalories]]</f>
        <v>0.7182752071823203</v>
      </c>
    </row>
    <row r="44" spans="1:17" x14ac:dyDescent="0.25">
      <c r="A44" s="2">
        <v>43677</v>
      </c>
      <c r="B44" s="18" t="s">
        <v>28</v>
      </c>
      <c r="C44" s="18" t="s">
        <v>33</v>
      </c>
      <c r="D44" s="1">
        <v>98.6</v>
      </c>
      <c r="E44" s="1">
        <v>72.099999999999994</v>
      </c>
      <c r="F44" s="1">
        <v>255.8</v>
      </c>
      <c r="G44" s="1">
        <v>263.39999999999998</v>
      </c>
      <c r="H44" s="1">
        <v>112</v>
      </c>
      <c r="I44" s="1">
        <v>153.6</v>
      </c>
      <c r="J44" s="1">
        <v>2358.6</v>
      </c>
      <c r="K44" s="1">
        <v>2316.8000000000002</v>
      </c>
      <c r="M44" s="21">
        <f xml:space="preserve"> Results[[#This Row],[Date]]</f>
        <v>43677</v>
      </c>
      <c r="N44" s="20">
        <f xml:space="preserve"> Results[[#This Row],[TotalFat]] / Results[[#This Row],[TargetFat]]</f>
        <v>1.3675450762829404</v>
      </c>
      <c r="O44" s="20">
        <f xml:space="preserve"> Results[[#This Row],[TotalCarbs]] / Results[[#This Row],[TargetCarbs]]</f>
        <v>0.97114654517843602</v>
      </c>
      <c r="P44" s="20">
        <f xml:space="preserve"> Results[[#This Row],[TotalProtein]] / Results[[#This Row],[TargetProtein]]</f>
        <v>0.72916666666666674</v>
      </c>
      <c r="Q44" s="20">
        <f xml:space="preserve"> Results[[#This Row],[TotalCalories]] / Results[[#This Row],[TargetCalories]]</f>
        <v>1.0180421270718232</v>
      </c>
    </row>
    <row r="45" spans="1:17" x14ac:dyDescent="0.25">
      <c r="A45" s="2">
        <v>43678</v>
      </c>
      <c r="B45" s="18" t="s">
        <v>30</v>
      </c>
      <c r="C45" s="18" t="s">
        <v>34</v>
      </c>
      <c r="D45" s="1">
        <v>155.30000000000001</v>
      </c>
      <c r="E45" s="1">
        <v>65.2</v>
      </c>
      <c r="F45" s="1">
        <v>238.8</v>
      </c>
      <c r="G45" s="1">
        <v>366.4</v>
      </c>
      <c r="H45" s="1">
        <v>170.6</v>
      </c>
      <c r="I45" s="1">
        <v>153.6</v>
      </c>
      <c r="J45" s="1">
        <v>3035.3</v>
      </c>
      <c r="K45" s="1">
        <v>2666.8</v>
      </c>
      <c r="M45" s="21">
        <f xml:space="preserve"> Results[[#This Row],[Date]]</f>
        <v>43678</v>
      </c>
      <c r="N45" s="20">
        <f xml:space="preserve"> Results[[#This Row],[TotalFat]] / Results[[#This Row],[TargetFat]]</f>
        <v>2.3819018404907975</v>
      </c>
      <c r="O45" s="20">
        <f xml:space="preserve"> Results[[#This Row],[TotalCarbs]] / Results[[#This Row],[TargetCarbs]]</f>
        <v>0.65174672489082974</v>
      </c>
      <c r="P45" s="20">
        <f xml:space="preserve"> Results[[#This Row],[TotalProtein]] / Results[[#This Row],[TargetProtein]]</f>
        <v>1.1106770833333333</v>
      </c>
      <c r="Q45" s="20">
        <f xml:space="preserve"> Results[[#This Row],[TotalCalories]] / Results[[#This Row],[TargetCalories]]</f>
        <v>1.1381805909704514</v>
      </c>
    </row>
    <row r="46" spans="1:17" x14ac:dyDescent="0.25">
      <c r="A46" s="2">
        <v>43679</v>
      </c>
      <c r="B46" s="18" t="s">
        <v>28</v>
      </c>
      <c r="C46" s="18" t="s">
        <v>35</v>
      </c>
      <c r="D46" s="1">
        <v>142</v>
      </c>
      <c r="E46" s="1">
        <v>72.099999999999994</v>
      </c>
      <c r="F46" s="1">
        <v>158</v>
      </c>
      <c r="G46" s="1">
        <v>263.39999999999998</v>
      </c>
      <c r="H46" s="1">
        <v>116</v>
      </c>
      <c r="I46" s="1">
        <v>153.6</v>
      </c>
      <c r="J46" s="1">
        <v>2374</v>
      </c>
      <c r="K46" s="1">
        <v>2316.8000000000002</v>
      </c>
      <c r="M46" s="21">
        <f xml:space="preserve"> Results[[#This Row],[Date]]</f>
        <v>43679</v>
      </c>
      <c r="N46" s="20">
        <f xml:space="preserve"> Results[[#This Row],[TotalFat]] / Results[[#This Row],[TargetFat]]</f>
        <v>1.9694868238557561</v>
      </c>
      <c r="O46" s="20">
        <f xml:space="preserve"> Results[[#This Row],[TotalCarbs]] / Results[[#This Row],[TargetCarbs]]</f>
        <v>0.59984813971146556</v>
      </c>
      <c r="P46" s="20">
        <f xml:space="preserve"> Results[[#This Row],[TotalProtein]] / Results[[#This Row],[TargetProtein]]</f>
        <v>0.75520833333333337</v>
      </c>
      <c r="Q46" s="20">
        <f xml:space="preserve"> Results[[#This Row],[TotalCalories]] / Results[[#This Row],[TargetCalories]]</f>
        <v>1.024689226519337</v>
      </c>
    </row>
    <row r="47" spans="1:17" x14ac:dyDescent="0.25">
      <c r="A47" s="2">
        <v>43680</v>
      </c>
      <c r="B47" s="18" t="s">
        <v>28</v>
      </c>
      <c r="C47" s="18" t="s">
        <v>36</v>
      </c>
      <c r="D47" s="1">
        <v>108.1</v>
      </c>
      <c r="E47" s="1">
        <v>72.099999999999994</v>
      </c>
      <c r="F47" s="1">
        <v>144</v>
      </c>
      <c r="G47" s="1">
        <v>263.39999999999998</v>
      </c>
      <c r="H47" s="1">
        <v>121.2</v>
      </c>
      <c r="I47" s="1">
        <v>153.6</v>
      </c>
      <c r="J47" s="1">
        <v>2033.7</v>
      </c>
      <c r="K47" s="1">
        <v>2316.8000000000002</v>
      </c>
      <c r="M47" s="21">
        <f xml:space="preserve"> Results[[#This Row],[Date]]</f>
        <v>43680</v>
      </c>
      <c r="N47" s="20">
        <f xml:space="preserve"> Results[[#This Row],[TotalFat]] / Results[[#This Row],[TargetFat]]</f>
        <v>1.4993065187239945</v>
      </c>
      <c r="O47" s="20">
        <f xml:space="preserve"> Results[[#This Row],[TotalCarbs]] / Results[[#This Row],[TargetCarbs]]</f>
        <v>0.54669703872437359</v>
      </c>
      <c r="P47" s="20">
        <f xml:space="preserve"> Results[[#This Row],[TotalProtein]] / Results[[#This Row],[TargetProtein]]</f>
        <v>0.7890625</v>
      </c>
      <c r="Q47" s="20">
        <f xml:space="preserve"> Results[[#This Row],[TotalCalories]] / Results[[#This Row],[TargetCalories]]</f>
        <v>0.87780559392265189</v>
      </c>
    </row>
    <row r="48" spans="1:17" x14ac:dyDescent="0.25">
      <c r="A48" s="2">
        <v>43681</v>
      </c>
      <c r="B48" s="18" t="s">
        <v>30</v>
      </c>
      <c r="C48" s="18" t="s">
        <v>29</v>
      </c>
      <c r="D48" s="1">
        <v>133.5</v>
      </c>
      <c r="E48" s="1">
        <v>65.2</v>
      </c>
      <c r="F48" s="1">
        <v>167.2</v>
      </c>
      <c r="G48" s="1">
        <v>366.4</v>
      </c>
      <c r="H48" s="1">
        <v>136.4</v>
      </c>
      <c r="I48" s="1">
        <v>153.6</v>
      </c>
      <c r="J48" s="1">
        <v>2415.9</v>
      </c>
      <c r="K48" s="1">
        <v>2666.8</v>
      </c>
      <c r="M48" s="21">
        <f xml:space="preserve"> Results[[#This Row],[Date]]</f>
        <v>43681</v>
      </c>
      <c r="N48" s="20">
        <f xml:space="preserve"> Results[[#This Row],[TotalFat]] / Results[[#This Row],[TargetFat]]</f>
        <v>2.0475460122699385</v>
      </c>
      <c r="O48" s="20">
        <f xml:space="preserve"> Results[[#This Row],[TotalCarbs]] / Results[[#This Row],[TargetCarbs]]</f>
        <v>0.45633187772925765</v>
      </c>
      <c r="P48" s="20">
        <f xml:space="preserve"> Results[[#This Row],[TotalProtein]] / Results[[#This Row],[TargetProtein]]</f>
        <v>0.88802083333333337</v>
      </c>
      <c r="Q48" s="20">
        <f xml:space="preserve"> Results[[#This Row],[TotalCalories]] / Results[[#This Row],[TargetCalories]]</f>
        <v>0.90591720413979293</v>
      </c>
    </row>
    <row r="49" spans="1:17" x14ac:dyDescent="0.25">
      <c r="A49" s="2">
        <v>43682</v>
      </c>
      <c r="B49" s="18" t="s">
        <v>28</v>
      </c>
      <c r="C49" s="18" t="s">
        <v>31</v>
      </c>
      <c r="D49" s="1">
        <v>99.9</v>
      </c>
      <c r="E49" s="1">
        <v>72.099999999999994</v>
      </c>
      <c r="F49" s="1">
        <v>150.9</v>
      </c>
      <c r="G49" s="1">
        <v>263.39999999999998</v>
      </c>
      <c r="H49" s="1">
        <v>129.19999999999999</v>
      </c>
      <c r="I49" s="1">
        <v>153.6</v>
      </c>
      <c r="J49" s="1">
        <v>2019.5</v>
      </c>
      <c r="K49" s="1">
        <v>2316.8000000000002</v>
      </c>
      <c r="M49" s="21">
        <f xml:space="preserve"> Results[[#This Row],[Date]]</f>
        <v>43682</v>
      </c>
      <c r="N49" s="20">
        <f xml:space="preserve"> Results[[#This Row],[TotalFat]] / Results[[#This Row],[TargetFat]]</f>
        <v>1.3855755894590849</v>
      </c>
      <c r="O49" s="20">
        <f xml:space="preserve"> Results[[#This Row],[TotalCarbs]] / Results[[#This Row],[TargetCarbs]]</f>
        <v>0.57289293849658318</v>
      </c>
      <c r="P49" s="20">
        <f xml:space="preserve"> Results[[#This Row],[TotalProtein]] / Results[[#This Row],[TargetProtein]]</f>
        <v>0.84114583333333326</v>
      </c>
      <c r="Q49" s="20">
        <f xml:space="preserve"> Results[[#This Row],[TotalCalories]] / Results[[#This Row],[TargetCalories]]</f>
        <v>0.87167645027624308</v>
      </c>
    </row>
    <row r="50" spans="1:17" x14ac:dyDescent="0.25">
      <c r="A50" s="2">
        <v>43697</v>
      </c>
      <c r="B50" s="18" t="s">
        <v>30</v>
      </c>
      <c r="C50" s="18" t="s">
        <v>32</v>
      </c>
      <c r="D50" s="1">
        <v>61.4</v>
      </c>
      <c r="E50" s="1">
        <v>64.900000000000006</v>
      </c>
      <c r="F50" s="1">
        <v>137.80000000000001</v>
      </c>
      <c r="G50" s="1">
        <v>366.4</v>
      </c>
      <c r="H50" s="1">
        <v>182.9</v>
      </c>
      <c r="I50" s="1">
        <v>151.80000000000001</v>
      </c>
      <c r="J50" s="1">
        <v>1835.4</v>
      </c>
      <c r="K50" s="1">
        <v>2656.8</v>
      </c>
      <c r="M50" s="21">
        <f xml:space="preserve"> Results[[#This Row],[Date]]</f>
        <v>43697</v>
      </c>
      <c r="N50" s="20">
        <f xml:space="preserve"> Results[[#This Row],[TotalFat]] / Results[[#This Row],[TargetFat]]</f>
        <v>0.94607087827426795</v>
      </c>
      <c r="O50" s="20">
        <f xml:space="preserve"> Results[[#This Row],[TotalCarbs]] / Results[[#This Row],[TargetCarbs]]</f>
        <v>0.37609170305676859</v>
      </c>
      <c r="P50" s="20">
        <f xml:space="preserve"> Results[[#This Row],[TotalProtein]] / Results[[#This Row],[TargetProtein]]</f>
        <v>1.2048748353096179</v>
      </c>
      <c r="Q50" s="20">
        <f xml:space="preserve"> Results[[#This Row],[TotalCalories]] / Results[[#This Row],[TargetCalories]]</f>
        <v>0.69083107497741647</v>
      </c>
    </row>
    <row r="51" spans="1:17" x14ac:dyDescent="0.25">
      <c r="A51" s="2">
        <v>43698</v>
      </c>
      <c r="B51" s="18" t="s">
        <v>28</v>
      </c>
      <c r="C51" s="18" t="s">
        <v>33</v>
      </c>
      <c r="D51" s="1">
        <v>113.5</v>
      </c>
      <c r="E51" s="1">
        <v>71.8</v>
      </c>
      <c r="F51" s="1">
        <v>216.5</v>
      </c>
      <c r="G51" s="1">
        <v>263.39999999999998</v>
      </c>
      <c r="H51" s="1">
        <v>126.5</v>
      </c>
      <c r="I51" s="1">
        <v>151.80000000000001</v>
      </c>
      <c r="J51" s="1">
        <v>2393.5</v>
      </c>
      <c r="K51" s="1">
        <v>2306.8000000000002</v>
      </c>
      <c r="M51" s="21">
        <f xml:space="preserve"> Results[[#This Row],[Date]]</f>
        <v>43698</v>
      </c>
      <c r="N51" s="20">
        <f xml:space="preserve"> Results[[#This Row],[TotalFat]] / Results[[#This Row],[TargetFat]]</f>
        <v>1.5807799442896937</v>
      </c>
      <c r="O51" s="20">
        <f xml:space="preserve"> Results[[#This Row],[TotalCarbs]] / Results[[#This Row],[TargetCarbs]]</f>
        <v>0.82194381169324227</v>
      </c>
      <c r="P51" s="20">
        <f xml:space="preserve"> Results[[#This Row],[TotalProtein]] / Results[[#This Row],[TargetProtein]]</f>
        <v>0.83333333333333326</v>
      </c>
      <c r="Q51" s="20">
        <f xml:space="preserve"> Results[[#This Row],[TotalCalories]] / Results[[#This Row],[TargetCalories]]</f>
        <v>1.0375845326859718</v>
      </c>
    </row>
    <row r="52" spans="1:17" x14ac:dyDescent="0.25">
      <c r="A52" s="2">
        <v>43699</v>
      </c>
      <c r="B52" s="18" t="s">
        <v>28</v>
      </c>
      <c r="C52" s="18" t="s">
        <v>34</v>
      </c>
      <c r="D52" s="1">
        <v>84.9</v>
      </c>
      <c r="E52" s="1">
        <v>71.8</v>
      </c>
      <c r="F52" s="1">
        <v>302.3</v>
      </c>
      <c r="G52" s="1">
        <v>263.39999999999998</v>
      </c>
      <c r="H52" s="1">
        <v>113.8</v>
      </c>
      <c r="I52" s="1">
        <v>151.80000000000001</v>
      </c>
      <c r="J52" s="1">
        <v>2428.5</v>
      </c>
      <c r="K52" s="1">
        <v>2306.8000000000002</v>
      </c>
      <c r="M52" s="21">
        <f xml:space="preserve"> Results[[#This Row],[Date]]</f>
        <v>43699</v>
      </c>
      <c r="N52" s="20">
        <f xml:space="preserve"> Results[[#This Row],[TotalFat]] / Results[[#This Row],[TargetFat]]</f>
        <v>1.1824512534818943</v>
      </c>
      <c r="O52" s="20">
        <f xml:space="preserve"> Results[[#This Row],[TotalCarbs]] / Results[[#This Row],[TargetCarbs]]</f>
        <v>1.1476841305998482</v>
      </c>
      <c r="P52" s="20">
        <f xml:space="preserve"> Results[[#This Row],[TotalProtein]] / Results[[#This Row],[TargetProtein]]</f>
        <v>0.74967061923583656</v>
      </c>
      <c r="Q52" s="20">
        <f xml:space="preserve"> Results[[#This Row],[TotalCalories]] / Results[[#This Row],[TargetCalories]]</f>
        <v>1.0527570660655452</v>
      </c>
    </row>
    <row r="53" spans="1:17" x14ac:dyDescent="0.25">
      <c r="A53" s="2">
        <v>43700</v>
      </c>
      <c r="B53" s="18" t="s">
        <v>30</v>
      </c>
      <c r="C53" s="18" t="s">
        <v>35</v>
      </c>
      <c r="D53" s="1">
        <v>91.6</v>
      </c>
      <c r="E53" s="1">
        <v>64.900000000000006</v>
      </c>
      <c r="F53" s="1">
        <v>217.9</v>
      </c>
      <c r="G53" s="1">
        <v>366.4</v>
      </c>
      <c r="H53" s="1">
        <v>135.80000000000001</v>
      </c>
      <c r="I53" s="1">
        <v>151.80000000000001</v>
      </c>
      <c r="J53" s="1">
        <v>2239.1999999999998</v>
      </c>
      <c r="K53" s="1">
        <v>2656.8</v>
      </c>
      <c r="M53" s="21">
        <f xml:space="preserve"> Results[[#This Row],[Date]]</f>
        <v>43700</v>
      </c>
      <c r="N53" s="20">
        <f xml:space="preserve"> Results[[#This Row],[TotalFat]] / Results[[#This Row],[TargetFat]]</f>
        <v>1.4114021571648687</v>
      </c>
      <c r="O53" s="20">
        <f xml:space="preserve"> Results[[#This Row],[TotalCarbs]] / Results[[#This Row],[TargetCarbs]]</f>
        <v>0.59470524017467252</v>
      </c>
      <c r="P53" s="20">
        <f xml:space="preserve"> Results[[#This Row],[TotalProtein]] / Results[[#This Row],[TargetProtein]]</f>
        <v>0.8945981554677207</v>
      </c>
      <c r="Q53" s="20">
        <f xml:space="preserve"> Results[[#This Row],[TotalCalories]] / Results[[#This Row],[TargetCalories]]</f>
        <v>0.84281842818428176</v>
      </c>
    </row>
    <row r="54" spans="1:17" x14ac:dyDescent="0.25">
      <c r="A54" s="2">
        <v>43701</v>
      </c>
      <c r="B54" s="18" t="s">
        <v>28</v>
      </c>
      <c r="C54" s="18" t="s">
        <v>36</v>
      </c>
      <c r="D54" s="1">
        <v>48.4</v>
      </c>
      <c r="E54" s="1">
        <v>71.8</v>
      </c>
      <c r="F54" s="1">
        <v>148</v>
      </c>
      <c r="G54" s="1">
        <v>263.39999999999998</v>
      </c>
      <c r="H54" s="1">
        <v>97.3</v>
      </c>
      <c r="I54" s="1">
        <v>151.80000000000001</v>
      </c>
      <c r="J54" s="1">
        <v>1416.8</v>
      </c>
      <c r="K54" s="1">
        <v>2306.8000000000002</v>
      </c>
      <c r="M54" s="21">
        <f xml:space="preserve"> Results[[#This Row],[Date]]</f>
        <v>43701</v>
      </c>
      <c r="N54" s="20">
        <f xml:space="preserve"> Results[[#This Row],[TotalFat]] / Results[[#This Row],[TargetFat]]</f>
        <v>0.6740947075208914</v>
      </c>
      <c r="O54" s="20">
        <f xml:space="preserve"> Results[[#This Row],[TotalCarbs]] / Results[[#This Row],[TargetCarbs]]</f>
        <v>0.56188306757782847</v>
      </c>
      <c r="P54" s="20">
        <f xml:space="preserve"> Results[[#This Row],[TotalProtein]] / Results[[#This Row],[TargetProtein]]</f>
        <v>0.64097496706192347</v>
      </c>
      <c r="Q54" s="20">
        <f xml:space="preserve"> Results[[#This Row],[TotalCalories]] / Results[[#This Row],[TargetCalories]]</f>
        <v>0.61418415120513259</v>
      </c>
    </row>
    <row r="55" spans="1:17" x14ac:dyDescent="0.25">
      <c r="A55" s="2">
        <v>43702</v>
      </c>
      <c r="B55" s="18" t="s">
        <v>28</v>
      </c>
      <c r="C55" s="18" t="s">
        <v>29</v>
      </c>
      <c r="D55" s="1">
        <v>62.8</v>
      </c>
      <c r="E55" s="1">
        <v>71.8</v>
      </c>
      <c r="F55" s="1">
        <v>145.1</v>
      </c>
      <c r="G55" s="1">
        <v>263.39999999999998</v>
      </c>
      <c r="H55" s="1">
        <v>101.8</v>
      </c>
      <c r="I55" s="1">
        <v>151.80000000000001</v>
      </c>
      <c r="J55" s="1">
        <v>1552.8</v>
      </c>
      <c r="K55" s="1">
        <v>2306.8000000000002</v>
      </c>
      <c r="M55" s="21">
        <f xml:space="preserve"> Results[[#This Row],[Date]]</f>
        <v>43702</v>
      </c>
      <c r="N55" s="20">
        <f xml:space="preserve"> Results[[#This Row],[TotalFat]] / Results[[#This Row],[TargetFat]]</f>
        <v>0.87465181058495822</v>
      </c>
      <c r="O55" s="20">
        <f xml:space="preserve"> Results[[#This Row],[TotalCarbs]] / Results[[#This Row],[TargetCarbs]]</f>
        <v>0.55087319665907364</v>
      </c>
      <c r="P55" s="20">
        <f xml:space="preserve"> Results[[#This Row],[TotalProtein]] / Results[[#This Row],[TargetProtein]]</f>
        <v>0.67061923583662708</v>
      </c>
      <c r="Q55" s="20">
        <f xml:space="preserve"> Results[[#This Row],[TotalCalories]] / Results[[#This Row],[TargetCalories]]</f>
        <v>0.67314028090861788</v>
      </c>
    </row>
    <row r="56" spans="1:17" x14ac:dyDescent="0.25">
      <c r="A56" s="2">
        <v>43703</v>
      </c>
      <c r="B56" s="18" t="s">
        <v>30</v>
      </c>
      <c r="C56" s="18" t="s">
        <v>31</v>
      </c>
      <c r="D56" s="1">
        <v>43.2</v>
      </c>
      <c r="E56" s="1">
        <v>64.900000000000006</v>
      </c>
      <c r="F56" s="1">
        <v>170.4</v>
      </c>
      <c r="G56" s="1">
        <v>366.4</v>
      </c>
      <c r="H56" s="1">
        <v>150.9</v>
      </c>
      <c r="I56" s="1">
        <v>151.80000000000001</v>
      </c>
      <c r="J56" s="1">
        <v>1674</v>
      </c>
      <c r="K56" s="1">
        <v>2656.8</v>
      </c>
      <c r="M56" s="21">
        <f xml:space="preserve"> Results[[#This Row],[Date]]</f>
        <v>43703</v>
      </c>
      <c r="N56" s="20">
        <f xml:space="preserve"> Results[[#This Row],[TotalFat]] / Results[[#This Row],[TargetFat]]</f>
        <v>0.66563944530046226</v>
      </c>
      <c r="O56" s="20">
        <f xml:space="preserve"> Results[[#This Row],[TotalCarbs]] / Results[[#This Row],[TargetCarbs]]</f>
        <v>0.46506550218340614</v>
      </c>
      <c r="P56" s="20">
        <f xml:space="preserve"> Results[[#This Row],[TotalProtein]] / Results[[#This Row],[TargetProtein]]</f>
        <v>0.99407114624505921</v>
      </c>
      <c r="Q56" s="20">
        <f xml:space="preserve"> Results[[#This Row],[TotalCalories]] / Results[[#This Row],[TargetCalories]]</f>
        <v>0.63008130081300806</v>
      </c>
    </row>
    <row r="57" spans="1:17" x14ac:dyDescent="0.25">
      <c r="A57" s="2">
        <v>43704</v>
      </c>
      <c r="B57" s="18" t="s">
        <v>28</v>
      </c>
      <c r="C57" s="18" t="s">
        <v>32</v>
      </c>
      <c r="D57" s="1">
        <v>70.5</v>
      </c>
      <c r="E57" s="1">
        <v>72</v>
      </c>
      <c r="F57" s="1">
        <v>119.4</v>
      </c>
      <c r="G57" s="1">
        <v>263.5</v>
      </c>
      <c r="H57" s="1">
        <v>156.4</v>
      </c>
      <c r="I57" s="1">
        <v>153.4</v>
      </c>
      <c r="J57" s="1">
        <v>1737.7</v>
      </c>
      <c r="K57" s="1">
        <v>2315.5</v>
      </c>
      <c r="M57" s="21">
        <f xml:space="preserve"> Results[[#This Row],[Date]]</f>
        <v>43704</v>
      </c>
      <c r="N57" s="20">
        <f xml:space="preserve"> Results[[#This Row],[TotalFat]] / Results[[#This Row],[TargetFat]]</f>
        <v>0.97916666666666663</v>
      </c>
      <c r="O57" s="20">
        <f xml:space="preserve"> Results[[#This Row],[TotalCarbs]] / Results[[#This Row],[TargetCarbs]]</f>
        <v>0.45313092979127134</v>
      </c>
      <c r="P57" s="20">
        <f xml:space="preserve"> Results[[#This Row],[TotalProtein]] / Results[[#This Row],[TargetProtein]]</f>
        <v>1.0195567144719686</v>
      </c>
      <c r="Q57" s="20">
        <f xml:space="preserve"> Results[[#This Row],[TotalCalories]] / Results[[#This Row],[TargetCalories]]</f>
        <v>0.75046426257827681</v>
      </c>
    </row>
    <row r="58" spans="1:17" x14ac:dyDescent="0.25">
      <c r="A58" s="2">
        <v>43705</v>
      </c>
      <c r="B58" s="18" t="s">
        <v>28</v>
      </c>
      <c r="C58" s="18" t="s">
        <v>33</v>
      </c>
      <c r="D58" s="1">
        <v>107.7</v>
      </c>
      <c r="E58" s="1">
        <v>72</v>
      </c>
      <c r="F58" s="1">
        <v>153.4</v>
      </c>
      <c r="G58" s="1">
        <v>263.5</v>
      </c>
      <c r="H58" s="1">
        <v>124.8</v>
      </c>
      <c r="I58" s="1">
        <v>153.4</v>
      </c>
      <c r="J58" s="1">
        <v>2082.1</v>
      </c>
      <c r="K58" s="1">
        <v>2315.5</v>
      </c>
      <c r="M58" s="21">
        <f xml:space="preserve"> Results[[#This Row],[Date]]</f>
        <v>43705</v>
      </c>
      <c r="N58" s="20">
        <f xml:space="preserve"> Results[[#This Row],[TotalFat]] / Results[[#This Row],[TargetFat]]</f>
        <v>1.4958333333333333</v>
      </c>
      <c r="O58" s="20">
        <f xml:space="preserve"> Results[[#This Row],[TotalCarbs]] / Results[[#This Row],[TargetCarbs]]</f>
        <v>0.58216318785578747</v>
      </c>
      <c r="P58" s="20">
        <f xml:space="preserve"> Results[[#This Row],[TotalProtein]] / Results[[#This Row],[TargetProtein]]</f>
        <v>0.81355932203389825</v>
      </c>
      <c r="Q58" s="20">
        <f xml:space="preserve"> Results[[#This Row],[TotalCalories]] / Results[[#This Row],[TargetCalories]]</f>
        <v>0.89920103649319794</v>
      </c>
    </row>
    <row r="59" spans="1:17" x14ac:dyDescent="0.25">
      <c r="A59" s="2">
        <v>43706</v>
      </c>
      <c r="B59" s="18" t="s">
        <v>28</v>
      </c>
      <c r="C59" s="18" t="s">
        <v>34</v>
      </c>
      <c r="D59" s="1">
        <v>85.4</v>
      </c>
      <c r="E59" s="1">
        <v>72</v>
      </c>
      <c r="F59" s="1">
        <v>203.4</v>
      </c>
      <c r="G59" s="1">
        <v>263.5</v>
      </c>
      <c r="H59" s="1">
        <v>140.1</v>
      </c>
      <c r="I59" s="1">
        <v>153.4</v>
      </c>
      <c r="J59" s="1">
        <v>2142.6</v>
      </c>
      <c r="K59" s="1">
        <v>2315.5</v>
      </c>
      <c r="M59" s="21">
        <f xml:space="preserve"> Results[[#This Row],[Date]]</f>
        <v>43706</v>
      </c>
      <c r="N59" s="20">
        <f xml:space="preserve"> Results[[#This Row],[TotalFat]] / Results[[#This Row],[TargetFat]]</f>
        <v>1.1861111111111111</v>
      </c>
      <c r="O59" s="20">
        <f xml:space="preserve"> Results[[#This Row],[TotalCarbs]] / Results[[#This Row],[TargetCarbs]]</f>
        <v>0.77191650853889948</v>
      </c>
      <c r="P59" s="20">
        <f xml:space="preserve"> Results[[#This Row],[TotalProtein]] / Results[[#This Row],[TargetProtein]]</f>
        <v>0.9132985658409386</v>
      </c>
      <c r="Q59" s="20">
        <f xml:space="preserve"> Results[[#This Row],[TotalCalories]] / Results[[#This Row],[TargetCalories]]</f>
        <v>0.92532930252645218</v>
      </c>
    </row>
    <row r="60" spans="1:17" x14ac:dyDescent="0.25">
      <c r="A60" s="2">
        <v>43707</v>
      </c>
      <c r="B60" s="18" t="s">
        <v>28</v>
      </c>
      <c r="C60" s="18" t="s">
        <v>35</v>
      </c>
      <c r="D60" s="1">
        <v>89.2</v>
      </c>
      <c r="E60" s="1">
        <v>72</v>
      </c>
      <c r="F60" s="1">
        <v>220.8</v>
      </c>
      <c r="G60" s="1">
        <v>263.5</v>
      </c>
      <c r="H60" s="1">
        <v>101.5</v>
      </c>
      <c r="I60" s="1">
        <v>153.4</v>
      </c>
      <c r="J60" s="1">
        <v>2092</v>
      </c>
      <c r="K60" s="1">
        <v>2315.5</v>
      </c>
      <c r="M60" s="21">
        <f xml:space="preserve"> Results[[#This Row],[Date]]</f>
        <v>43707</v>
      </c>
      <c r="N60" s="20">
        <f xml:space="preserve"> Results[[#This Row],[TotalFat]] / Results[[#This Row],[TargetFat]]</f>
        <v>1.2388888888888889</v>
      </c>
      <c r="O60" s="20">
        <f xml:space="preserve"> Results[[#This Row],[TotalCarbs]] / Results[[#This Row],[TargetCarbs]]</f>
        <v>0.83795066413662245</v>
      </c>
      <c r="P60" s="20">
        <f xml:space="preserve"> Results[[#This Row],[TotalProtein]] / Results[[#This Row],[TargetProtein]]</f>
        <v>0.66166883963494127</v>
      </c>
      <c r="Q60" s="20">
        <f xml:space="preserve"> Results[[#This Row],[TotalCalories]] / Results[[#This Row],[TargetCalories]]</f>
        <v>0.90347657093500322</v>
      </c>
    </row>
    <row r="61" spans="1:17" x14ac:dyDescent="0.25">
      <c r="A61" s="2">
        <v>43708</v>
      </c>
      <c r="B61" s="18" t="s">
        <v>30</v>
      </c>
      <c r="C61" s="18" t="s">
        <v>36</v>
      </c>
      <c r="D61" s="1">
        <v>94.6</v>
      </c>
      <c r="E61" s="1">
        <v>65.2</v>
      </c>
      <c r="F61" s="1">
        <v>333.2</v>
      </c>
      <c r="G61" s="1">
        <v>366.3</v>
      </c>
      <c r="H61" s="1">
        <v>122.1</v>
      </c>
      <c r="I61" s="1">
        <v>153.4</v>
      </c>
      <c r="J61" s="1">
        <v>2672.6</v>
      </c>
      <c r="K61" s="1">
        <v>2665.5</v>
      </c>
      <c r="M61" s="21">
        <f xml:space="preserve"> Results[[#This Row],[Date]]</f>
        <v>43708</v>
      </c>
      <c r="N61" s="20">
        <f xml:space="preserve"> Results[[#This Row],[TotalFat]] / Results[[#This Row],[TargetFat]]</f>
        <v>1.4509202453987728</v>
      </c>
      <c r="O61" s="20">
        <f xml:space="preserve"> Results[[#This Row],[TotalCarbs]] / Results[[#This Row],[TargetCarbs]]</f>
        <v>0.90963690963690957</v>
      </c>
      <c r="P61" s="20">
        <f xml:space="preserve"> Results[[#This Row],[TotalProtein]] / Results[[#This Row],[TargetProtein]]</f>
        <v>0.79595827900912641</v>
      </c>
      <c r="Q61" s="20">
        <f xml:space="preserve"> Results[[#This Row],[TotalCalories]] / Results[[#This Row],[TargetCalories]]</f>
        <v>1.0026636653535921</v>
      </c>
    </row>
    <row r="62" spans="1:17" x14ac:dyDescent="0.25">
      <c r="A62" s="2">
        <v>43709</v>
      </c>
      <c r="B62" s="18" t="s">
        <v>28</v>
      </c>
      <c r="C62" s="18" t="s">
        <v>29</v>
      </c>
      <c r="D62" s="1">
        <v>96</v>
      </c>
      <c r="E62" s="1">
        <v>72</v>
      </c>
      <c r="F62" s="1">
        <v>266.5</v>
      </c>
      <c r="G62" s="1">
        <v>263.5</v>
      </c>
      <c r="H62" s="1">
        <v>76</v>
      </c>
      <c r="I62" s="1">
        <v>153.4</v>
      </c>
      <c r="J62" s="1">
        <v>2234</v>
      </c>
      <c r="K62" s="1">
        <v>2315.5</v>
      </c>
      <c r="M62" s="21">
        <f xml:space="preserve"> Results[[#This Row],[Date]]</f>
        <v>43709</v>
      </c>
      <c r="N62" s="20">
        <f xml:space="preserve"> Results[[#This Row],[TotalFat]] / Results[[#This Row],[TargetFat]]</f>
        <v>1.3333333333333333</v>
      </c>
      <c r="O62" s="20">
        <f xml:space="preserve"> Results[[#This Row],[TotalCarbs]] / Results[[#This Row],[TargetCarbs]]</f>
        <v>1.0113851992409868</v>
      </c>
      <c r="P62" s="20">
        <f xml:space="preserve"> Results[[#This Row],[TotalProtein]] / Results[[#This Row],[TargetProtein]]</f>
        <v>0.49543676662320729</v>
      </c>
      <c r="Q62" s="20">
        <f xml:space="preserve"> Results[[#This Row],[TotalCalories]] / Results[[#This Row],[TargetCalories]]</f>
        <v>0.96480241848412873</v>
      </c>
    </row>
    <row r="63" spans="1:17" x14ac:dyDescent="0.25">
      <c r="A63" s="2">
        <v>43710</v>
      </c>
      <c r="B63" s="18" t="s">
        <v>30</v>
      </c>
      <c r="C63" s="18" t="s">
        <v>31</v>
      </c>
      <c r="D63" s="1">
        <v>68.2</v>
      </c>
      <c r="E63" s="1">
        <v>65.2</v>
      </c>
      <c r="F63" s="1">
        <v>212.4</v>
      </c>
      <c r="G63" s="1">
        <v>366.3</v>
      </c>
      <c r="H63" s="1">
        <v>122.9</v>
      </c>
      <c r="I63" s="1">
        <v>153.4</v>
      </c>
      <c r="J63" s="1">
        <v>1955</v>
      </c>
      <c r="K63" s="1">
        <v>2665.5</v>
      </c>
      <c r="M63" s="21">
        <f xml:space="preserve"> Results[[#This Row],[Date]]</f>
        <v>43710</v>
      </c>
      <c r="N63" s="20">
        <f xml:space="preserve"> Results[[#This Row],[TotalFat]] / Results[[#This Row],[TargetFat]]</f>
        <v>1.0460122699386503</v>
      </c>
      <c r="O63" s="20">
        <f xml:space="preserve"> Results[[#This Row],[TotalCarbs]] / Results[[#This Row],[TargetCarbs]]</f>
        <v>0.57985257985257987</v>
      </c>
      <c r="P63" s="20">
        <f xml:space="preserve"> Results[[#This Row],[TotalProtein]] / Results[[#This Row],[TargetProtein]]</f>
        <v>0.80117340286831817</v>
      </c>
      <c r="Q63" s="20">
        <f xml:space="preserve"> Results[[#This Row],[TotalCalories]] / Results[[#This Row],[TargetCalories]]</f>
        <v>0.73344588257362597</v>
      </c>
    </row>
    <row r="64" spans="1:17" x14ac:dyDescent="0.25">
      <c r="A64" s="2">
        <v>43711</v>
      </c>
      <c r="B64" s="18" t="s">
        <v>28</v>
      </c>
      <c r="C64" s="18" t="s">
        <v>32</v>
      </c>
      <c r="D64" s="1">
        <v>66.599999999999994</v>
      </c>
      <c r="E64" s="1">
        <v>72</v>
      </c>
      <c r="F64" s="1">
        <v>161.6</v>
      </c>
      <c r="G64" s="1">
        <v>263.5</v>
      </c>
      <c r="H64" s="1">
        <v>111.3</v>
      </c>
      <c r="I64" s="1">
        <v>153.4</v>
      </c>
      <c r="J64" s="1">
        <v>1691</v>
      </c>
      <c r="K64" s="1">
        <v>2315.5</v>
      </c>
      <c r="M64" s="21">
        <f xml:space="preserve"> Results[[#This Row],[Date]]</f>
        <v>43711</v>
      </c>
      <c r="N64" s="20">
        <f xml:space="preserve"> Results[[#This Row],[TotalFat]] / Results[[#This Row],[TargetFat]]</f>
        <v>0.92499999999999993</v>
      </c>
      <c r="O64" s="20">
        <f xml:space="preserve"> Results[[#This Row],[TotalCarbs]] / Results[[#This Row],[TargetCarbs]]</f>
        <v>0.61328273244781784</v>
      </c>
      <c r="P64" s="20">
        <f xml:space="preserve"> Results[[#This Row],[TotalProtein]] / Results[[#This Row],[TargetProtein]]</f>
        <v>0.72555410691003908</v>
      </c>
      <c r="Q64" s="20">
        <f xml:space="preserve"> Results[[#This Row],[TotalCalories]] / Results[[#This Row],[TargetCalories]]</f>
        <v>0.73029583243359963</v>
      </c>
    </row>
    <row r="65" spans="1:17" x14ac:dyDescent="0.25">
      <c r="A65" s="2">
        <v>43712</v>
      </c>
      <c r="B65" s="18" t="s">
        <v>30</v>
      </c>
      <c r="C65" s="18" t="s">
        <v>33</v>
      </c>
      <c r="D65" s="1">
        <v>128</v>
      </c>
      <c r="E65" s="1">
        <v>65.2</v>
      </c>
      <c r="F65" s="1">
        <v>294.89999999999998</v>
      </c>
      <c r="G65" s="1">
        <v>366.3</v>
      </c>
      <c r="H65" s="1">
        <v>170.2</v>
      </c>
      <c r="I65" s="1">
        <v>153.4</v>
      </c>
      <c r="J65" s="1">
        <v>3012.4</v>
      </c>
      <c r="K65" s="1">
        <v>2665.5</v>
      </c>
      <c r="M65" s="21">
        <f xml:space="preserve"> Results[[#This Row],[Date]]</f>
        <v>43712</v>
      </c>
      <c r="N65" s="20">
        <f xml:space="preserve"> Results[[#This Row],[TotalFat]] / Results[[#This Row],[TargetFat]]</f>
        <v>1.9631901840490797</v>
      </c>
      <c r="O65" s="20">
        <f xml:space="preserve"> Results[[#This Row],[TotalCarbs]] / Results[[#This Row],[TargetCarbs]]</f>
        <v>0.80507780507780502</v>
      </c>
      <c r="P65" s="20">
        <f xml:space="preserve"> Results[[#This Row],[TotalProtein]] / Results[[#This Row],[TargetProtein]]</f>
        <v>1.1095176010430245</v>
      </c>
      <c r="Q65" s="20">
        <f xml:space="preserve"> Results[[#This Row],[TotalCalories]] / Results[[#This Row],[TargetCalories]]</f>
        <v>1.130144438191709</v>
      </c>
    </row>
    <row r="66" spans="1:17" x14ac:dyDescent="0.25">
      <c r="A66" s="2">
        <v>43713</v>
      </c>
      <c r="B66" s="18" t="s">
        <v>28</v>
      </c>
      <c r="C66" s="18" t="s">
        <v>34</v>
      </c>
      <c r="D66" s="1">
        <v>121.6</v>
      </c>
      <c r="E66" s="1">
        <v>72</v>
      </c>
      <c r="F66" s="1">
        <v>206.7</v>
      </c>
      <c r="G66" s="1">
        <v>263.5</v>
      </c>
      <c r="H66" s="1">
        <v>133.19999999999999</v>
      </c>
      <c r="I66" s="1">
        <v>153.4</v>
      </c>
      <c r="J66" s="1">
        <v>2454</v>
      </c>
      <c r="K66" s="1">
        <v>2315.5</v>
      </c>
      <c r="M66" s="21">
        <f xml:space="preserve"> Results[[#This Row],[Date]]</f>
        <v>43713</v>
      </c>
      <c r="N66" s="20">
        <f xml:space="preserve"> Results[[#This Row],[TotalFat]] / Results[[#This Row],[TargetFat]]</f>
        <v>1.6888888888888889</v>
      </c>
      <c r="O66" s="20">
        <f xml:space="preserve"> Results[[#This Row],[TotalCarbs]] / Results[[#This Row],[TargetCarbs]]</f>
        <v>0.7844402277039848</v>
      </c>
      <c r="P66" s="20">
        <f xml:space="preserve"> Results[[#This Row],[TotalProtein]] / Results[[#This Row],[TargetProtein]]</f>
        <v>0.86831812255541063</v>
      </c>
      <c r="Q66" s="20">
        <f xml:space="preserve"> Results[[#This Row],[TotalCalories]] / Results[[#This Row],[TargetCalories]]</f>
        <v>1.0598142949686893</v>
      </c>
    </row>
    <row r="67" spans="1:17" x14ac:dyDescent="0.25">
      <c r="A67" s="2">
        <v>43714</v>
      </c>
      <c r="B67" s="18" t="s">
        <v>28</v>
      </c>
      <c r="C67" s="18" t="s">
        <v>35</v>
      </c>
      <c r="D67" s="1">
        <v>80.3</v>
      </c>
      <c r="E67" s="1">
        <v>72</v>
      </c>
      <c r="F67" s="1">
        <v>307</v>
      </c>
      <c r="G67" s="1">
        <v>263.5</v>
      </c>
      <c r="H67" s="1">
        <v>98.7</v>
      </c>
      <c r="I67" s="1">
        <v>153.4</v>
      </c>
      <c r="J67" s="1">
        <v>2345.5</v>
      </c>
      <c r="K67" s="1">
        <v>2315.5</v>
      </c>
      <c r="M67" s="21">
        <f xml:space="preserve"> Results[[#This Row],[Date]]</f>
        <v>43714</v>
      </c>
      <c r="N67" s="20">
        <f xml:space="preserve"> Results[[#This Row],[TotalFat]] / Results[[#This Row],[TargetFat]]</f>
        <v>1.1152777777777778</v>
      </c>
      <c r="O67" s="20">
        <f xml:space="preserve"> Results[[#This Row],[TotalCarbs]] / Results[[#This Row],[TargetCarbs]]</f>
        <v>1.1650853889943074</v>
      </c>
      <c r="P67" s="20">
        <f xml:space="preserve"> Results[[#This Row],[TotalProtein]] / Results[[#This Row],[TargetProtein]]</f>
        <v>0.64341590612777055</v>
      </c>
      <c r="Q67" s="20">
        <f xml:space="preserve"> Results[[#This Row],[TotalCalories]] / Results[[#This Row],[TargetCalories]]</f>
        <v>1.0129561649751673</v>
      </c>
    </row>
    <row r="68" spans="1:17" x14ac:dyDescent="0.25">
      <c r="A68" s="2">
        <v>43715</v>
      </c>
      <c r="B68" s="18" t="s">
        <v>30</v>
      </c>
      <c r="C68" s="18" t="s">
        <v>36</v>
      </c>
      <c r="D68" s="1">
        <v>86.2</v>
      </c>
      <c r="E68" s="1">
        <v>65.2</v>
      </c>
      <c r="F68" s="1">
        <v>209.6</v>
      </c>
      <c r="G68" s="1">
        <v>366.3</v>
      </c>
      <c r="H68" s="1">
        <v>149.6</v>
      </c>
      <c r="I68" s="1">
        <v>153.4</v>
      </c>
      <c r="J68" s="1">
        <v>2212.6</v>
      </c>
      <c r="K68" s="1">
        <v>2665.5</v>
      </c>
      <c r="M68" s="21">
        <f xml:space="preserve"> Results[[#This Row],[Date]]</f>
        <v>43715</v>
      </c>
      <c r="N68" s="20">
        <f xml:space="preserve"> Results[[#This Row],[TotalFat]] / Results[[#This Row],[TargetFat]]</f>
        <v>1.3220858895705521</v>
      </c>
      <c r="O68" s="20">
        <f xml:space="preserve"> Results[[#This Row],[TotalCarbs]] / Results[[#This Row],[TargetCarbs]]</f>
        <v>0.57220857220857213</v>
      </c>
      <c r="P68" s="20">
        <f xml:space="preserve"> Results[[#This Row],[TotalProtein]] / Results[[#This Row],[TargetProtein]]</f>
        <v>0.97522816166883952</v>
      </c>
      <c r="Q68" s="20">
        <f xml:space="preserve"> Results[[#This Row],[TotalCalories]] / Results[[#This Row],[TargetCalories]]</f>
        <v>0.83008816357156257</v>
      </c>
    </row>
    <row r="69" spans="1:17" x14ac:dyDescent="0.25">
      <c r="A69" s="2">
        <v>43716</v>
      </c>
      <c r="B69" s="18" t="s">
        <v>28</v>
      </c>
      <c r="C69" s="18" t="s">
        <v>29</v>
      </c>
      <c r="D69" s="1">
        <v>90.3</v>
      </c>
      <c r="E69" s="1">
        <v>72</v>
      </c>
      <c r="F69" s="1">
        <v>248.7</v>
      </c>
      <c r="G69" s="1">
        <v>263.5</v>
      </c>
      <c r="H69" s="1">
        <v>87.4</v>
      </c>
      <c r="I69" s="1">
        <v>153.4</v>
      </c>
      <c r="J69" s="1">
        <v>2157.1</v>
      </c>
      <c r="K69" s="1">
        <v>2315.5</v>
      </c>
      <c r="M69" s="21">
        <f xml:space="preserve"> Results[[#This Row],[Date]]</f>
        <v>43716</v>
      </c>
      <c r="N69" s="20">
        <f xml:space="preserve"> Results[[#This Row],[TotalFat]] / Results[[#This Row],[TargetFat]]</f>
        <v>1.2541666666666667</v>
      </c>
      <c r="O69" s="20">
        <f xml:space="preserve"> Results[[#This Row],[TotalCarbs]] / Results[[#This Row],[TargetCarbs]]</f>
        <v>0.94383301707779876</v>
      </c>
      <c r="P69" s="20">
        <f xml:space="preserve"> Results[[#This Row],[TotalProtein]] / Results[[#This Row],[TargetProtein]]</f>
        <v>0.56975228161668845</v>
      </c>
      <c r="Q69" s="20">
        <f xml:space="preserve"> Results[[#This Row],[TotalCalories]] / Results[[#This Row],[TargetCalories]]</f>
        <v>0.93159144893111634</v>
      </c>
    </row>
    <row r="70" spans="1:17" x14ac:dyDescent="0.25">
      <c r="A70" s="2">
        <v>43717</v>
      </c>
      <c r="B70" s="18" t="s">
        <v>28</v>
      </c>
      <c r="C70" s="18" t="s">
        <v>31</v>
      </c>
      <c r="D70" s="1">
        <v>156.5</v>
      </c>
      <c r="E70" s="1">
        <v>72</v>
      </c>
      <c r="F70" s="1">
        <v>262</v>
      </c>
      <c r="G70" s="1">
        <v>263.5</v>
      </c>
      <c r="H70" s="1">
        <v>144.4</v>
      </c>
      <c r="I70" s="1">
        <v>153.4</v>
      </c>
      <c r="J70" s="1">
        <v>3034.1</v>
      </c>
      <c r="K70" s="1">
        <v>2315.5</v>
      </c>
      <c r="M70" s="21">
        <f xml:space="preserve"> Results[[#This Row],[Date]]</f>
        <v>43717</v>
      </c>
      <c r="N70" s="20">
        <f xml:space="preserve"> Results[[#This Row],[TotalFat]] / Results[[#This Row],[TargetFat]]</f>
        <v>2.1736111111111112</v>
      </c>
      <c r="O70" s="20">
        <f xml:space="preserve"> Results[[#This Row],[TotalCarbs]] / Results[[#This Row],[TargetCarbs]]</f>
        <v>0.9943074003795066</v>
      </c>
      <c r="P70" s="20">
        <f xml:space="preserve"> Results[[#This Row],[TotalProtein]] / Results[[#This Row],[TargetProtein]]</f>
        <v>0.94132985658409385</v>
      </c>
      <c r="Q70" s="20">
        <f xml:space="preserve"> Results[[#This Row],[TotalCalories]] / Results[[#This Row],[TargetCalories]]</f>
        <v>1.3103433383718419</v>
      </c>
    </row>
    <row r="71" spans="1:17" x14ac:dyDescent="0.25">
      <c r="A71" s="2">
        <v>43718</v>
      </c>
      <c r="B71" s="18" t="s">
        <v>30</v>
      </c>
      <c r="C71" s="18" t="s">
        <v>32</v>
      </c>
      <c r="D71" s="1">
        <v>104.4</v>
      </c>
      <c r="E71" s="1">
        <v>65.2</v>
      </c>
      <c r="F71" s="1">
        <v>295.3</v>
      </c>
      <c r="G71" s="1">
        <v>366.3</v>
      </c>
      <c r="H71" s="1">
        <v>139</v>
      </c>
      <c r="I71" s="1">
        <v>153.4</v>
      </c>
      <c r="J71" s="1">
        <v>2676.8</v>
      </c>
      <c r="K71" s="1">
        <v>2665.5</v>
      </c>
      <c r="M71" s="21">
        <f xml:space="preserve"> Results[[#This Row],[Date]]</f>
        <v>43718</v>
      </c>
      <c r="N71" s="20">
        <f xml:space="preserve"> Results[[#This Row],[TotalFat]] / Results[[#This Row],[TargetFat]]</f>
        <v>1.6012269938650308</v>
      </c>
      <c r="O71" s="20">
        <f xml:space="preserve"> Results[[#This Row],[TotalCarbs]] / Results[[#This Row],[TargetCarbs]]</f>
        <v>0.80616980616980616</v>
      </c>
      <c r="P71" s="20">
        <f xml:space="preserve"> Results[[#This Row],[TotalProtein]] / Results[[#This Row],[TargetProtein]]</f>
        <v>0.90612777053455018</v>
      </c>
      <c r="Q71" s="20">
        <f xml:space="preserve"> Results[[#This Row],[TotalCalories]] / Results[[#This Row],[TargetCalories]]</f>
        <v>1.0042393547176891</v>
      </c>
    </row>
    <row r="72" spans="1:17" x14ac:dyDescent="0.25">
      <c r="A72" s="2">
        <v>43719</v>
      </c>
      <c r="B72" s="18" t="s">
        <v>28</v>
      </c>
      <c r="C72" s="18" t="s">
        <v>33</v>
      </c>
      <c r="D72" s="1">
        <v>88.1</v>
      </c>
      <c r="E72" s="1">
        <v>72</v>
      </c>
      <c r="F72" s="1">
        <v>164</v>
      </c>
      <c r="G72" s="1">
        <v>263.5</v>
      </c>
      <c r="H72" s="1">
        <v>239.4</v>
      </c>
      <c r="I72" s="1">
        <v>153.4</v>
      </c>
      <c r="J72" s="1">
        <v>2406.5</v>
      </c>
      <c r="K72" s="1">
        <v>2315.5</v>
      </c>
      <c r="M72" s="21">
        <f xml:space="preserve"> Results[[#This Row],[Date]]</f>
        <v>43719</v>
      </c>
      <c r="N72" s="20">
        <f xml:space="preserve"> Results[[#This Row],[TotalFat]] / Results[[#This Row],[TargetFat]]</f>
        <v>1.223611111111111</v>
      </c>
      <c r="O72" s="20">
        <f xml:space="preserve"> Results[[#This Row],[TotalCarbs]] / Results[[#This Row],[TargetCarbs]]</f>
        <v>0.62239089184060725</v>
      </c>
      <c r="P72" s="20">
        <f xml:space="preserve"> Results[[#This Row],[TotalProtein]] / Results[[#This Row],[TargetProtein]]</f>
        <v>1.5606258148631029</v>
      </c>
      <c r="Q72" s="20">
        <f xml:space="preserve"> Results[[#This Row],[TotalCalories]] / Results[[#This Row],[TargetCalories]]</f>
        <v>1.039300367091341</v>
      </c>
    </row>
    <row r="73" spans="1:17" x14ac:dyDescent="0.25">
      <c r="A73" s="2">
        <v>43720</v>
      </c>
      <c r="B73" s="18" t="s">
        <v>30</v>
      </c>
      <c r="C73" s="18" t="s">
        <v>34</v>
      </c>
      <c r="D73" s="1">
        <v>69.900000000000006</v>
      </c>
      <c r="E73" s="1">
        <v>65.2</v>
      </c>
      <c r="F73" s="1">
        <v>162.80000000000001</v>
      </c>
      <c r="G73" s="1">
        <v>366.3</v>
      </c>
      <c r="H73" s="1">
        <v>103.8</v>
      </c>
      <c r="I73" s="1">
        <v>153.4</v>
      </c>
      <c r="J73" s="1">
        <v>1695.5</v>
      </c>
      <c r="K73" s="1">
        <v>2665.5</v>
      </c>
      <c r="M73" s="21">
        <f xml:space="preserve"> Results[[#This Row],[Date]]</f>
        <v>43720</v>
      </c>
      <c r="N73" s="20">
        <f xml:space="preserve"> Results[[#This Row],[TotalFat]] / Results[[#This Row],[TargetFat]]</f>
        <v>1.0720858895705523</v>
      </c>
      <c r="O73" s="20">
        <f xml:space="preserve"> Results[[#This Row],[TotalCarbs]] / Results[[#This Row],[TargetCarbs]]</f>
        <v>0.44444444444444448</v>
      </c>
      <c r="P73" s="20">
        <f xml:space="preserve"> Results[[#This Row],[TotalProtein]] / Results[[#This Row],[TargetProtein]]</f>
        <v>0.67666232073011734</v>
      </c>
      <c r="Q73" s="20">
        <f xml:space="preserve"> Results[[#This Row],[TotalCalories]] / Results[[#This Row],[TargetCalories]]</f>
        <v>0.6360907897205027</v>
      </c>
    </row>
    <row r="74" spans="1:17" x14ac:dyDescent="0.25">
      <c r="A74" s="2">
        <v>43721</v>
      </c>
      <c r="B74" s="18" t="s">
        <v>28</v>
      </c>
      <c r="C74" s="18" t="s">
        <v>35</v>
      </c>
      <c r="D74" s="1">
        <v>69.8</v>
      </c>
      <c r="E74" s="1">
        <v>72</v>
      </c>
      <c r="F74" s="1">
        <v>266</v>
      </c>
      <c r="G74" s="1">
        <v>263.5</v>
      </c>
      <c r="H74" s="1">
        <v>79.8</v>
      </c>
      <c r="I74" s="1">
        <v>153.4</v>
      </c>
      <c r="J74" s="1">
        <v>2011.4</v>
      </c>
      <c r="K74" s="1">
        <v>2315.5</v>
      </c>
      <c r="M74" s="21">
        <f xml:space="preserve"> Results[[#This Row],[Date]]</f>
        <v>43721</v>
      </c>
      <c r="N74" s="20">
        <f xml:space="preserve"> Results[[#This Row],[TotalFat]] / Results[[#This Row],[TargetFat]]</f>
        <v>0.96944444444444444</v>
      </c>
      <c r="O74" s="20">
        <f xml:space="preserve"> Results[[#This Row],[TotalCarbs]] / Results[[#This Row],[TargetCarbs]]</f>
        <v>1.0094876660341556</v>
      </c>
      <c r="P74" s="20">
        <f xml:space="preserve"> Results[[#This Row],[TotalProtein]] / Results[[#This Row],[TargetProtein]]</f>
        <v>0.5202086049543676</v>
      </c>
      <c r="Q74" s="20">
        <f xml:space="preserve"> Results[[#This Row],[TotalCalories]] / Results[[#This Row],[TargetCalories]]</f>
        <v>0.86866767436838699</v>
      </c>
    </row>
    <row r="75" spans="1:17" x14ac:dyDescent="0.25">
      <c r="A75" s="2">
        <v>43722</v>
      </c>
      <c r="B75" s="18" t="s">
        <v>28</v>
      </c>
      <c r="C75" s="18" t="s">
        <v>36</v>
      </c>
      <c r="D75" s="1">
        <v>151</v>
      </c>
      <c r="E75" s="1">
        <v>72</v>
      </c>
      <c r="F75" s="1">
        <v>266</v>
      </c>
      <c r="G75" s="1">
        <v>263.5</v>
      </c>
      <c r="H75" s="1">
        <v>107.9</v>
      </c>
      <c r="I75" s="1">
        <v>153.4</v>
      </c>
      <c r="J75" s="1">
        <v>2854.6</v>
      </c>
      <c r="K75" s="1">
        <v>2315.5</v>
      </c>
      <c r="M75" s="21">
        <f xml:space="preserve"> Results[[#This Row],[Date]]</f>
        <v>43722</v>
      </c>
      <c r="N75" s="20">
        <f xml:space="preserve"> Results[[#This Row],[TotalFat]] / Results[[#This Row],[TargetFat]]</f>
        <v>2.0972222222222223</v>
      </c>
      <c r="O75" s="20">
        <f xml:space="preserve"> Results[[#This Row],[TotalCarbs]] / Results[[#This Row],[TargetCarbs]]</f>
        <v>1.0094876660341556</v>
      </c>
      <c r="P75" s="20">
        <f xml:space="preserve"> Results[[#This Row],[TotalProtein]] / Results[[#This Row],[TargetProtein]]</f>
        <v>0.70338983050847459</v>
      </c>
      <c r="Q75" s="20">
        <f xml:space="preserve"> Results[[#This Row],[TotalCalories]] / Results[[#This Row],[TargetCalories]]</f>
        <v>1.2328222846037573</v>
      </c>
    </row>
    <row r="76" spans="1:17" x14ac:dyDescent="0.25">
      <c r="A76" s="2">
        <v>43723</v>
      </c>
      <c r="B76" s="18" t="s">
        <v>30</v>
      </c>
      <c r="C76" s="18" t="s">
        <v>29</v>
      </c>
      <c r="D76" s="1">
        <v>80</v>
      </c>
      <c r="E76" s="1">
        <v>65.2</v>
      </c>
      <c r="F76" s="1">
        <v>204.7</v>
      </c>
      <c r="G76" s="1">
        <v>366.3</v>
      </c>
      <c r="H76" s="1">
        <v>124.7</v>
      </c>
      <c r="I76" s="1">
        <v>153.4</v>
      </c>
      <c r="J76" s="1">
        <v>2037.6</v>
      </c>
      <c r="K76" s="1">
        <v>2665.5</v>
      </c>
      <c r="M76" s="21">
        <f xml:space="preserve"> Results[[#This Row],[Date]]</f>
        <v>43723</v>
      </c>
      <c r="N76" s="20">
        <f xml:space="preserve"> Results[[#This Row],[TotalFat]] / Results[[#This Row],[TargetFat]]</f>
        <v>1.2269938650306749</v>
      </c>
      <c r="O76" s="20">
        <f xml:space="preserve"> Results[[#This Row],[TotalCarbs]] / Results[[#This Row],[TargetCarbs]]</f>
        <v>0.55883155883155877</v>
      </c>
      <c r="P76" s="20">
        <f xml:space="preserve"> Results[[#This Row],[TotalProtein]] / Results[[#This Row],[TargetProtein]]</f>
        <v>0.81290743155149936</v>
      </c>
      <c r="Q76" s="20">
        <f xml:space="preserve"> Results[[#This Row],[TotalCalories]] / Results[[#This Row],[TargetCalories]]</f>
        <v>0.76443444006752947</v>
      </c>
    </row>
    <row r="77" spans="1:17" x14ac:dyDescent="0.25">
      <c r="A77" s="2">
        <v>43724</v>
      </c>
      <c r="B77" s="18" t="s">
        <v>28</v>
      </c>
      <c r="C77" s="18" t="s">
        <v>31</v>
      </c>
      <c r="D77" s="1">
        <v>96.2</v>
      </c>
      <c r="E77" s="1">
        <v>72.3</v>
      </c>
      <c r="F77" s="1">
        <v>228.5</v>
      </c>
      <c r="G77" s="1">
        <v>263.39999999999998</v>
      </c>
      <c r="H77" s="1">
        <v>118.7</v>
      </c>
      <c r="I77" s="1">
        <v>155</v>
      </c>
      <c r="J77" s="1">
        <v>2254.6</v>
      </c>
      <c r="K77" s="1">
        <v>2324.3000000000002</v>
      </c>
      <c r="M77" s="21">
        <f xml:space="preserve"> Results[[#This Row],[Date]]</f>
        <v>43724</v>
      </c>
      <c r="N77" s="20">
        <f xml:space="preserve"> Results[[#This Row],[TotalFat]] / Results[[#This Row],[TargetFat]]</f>
        <v>1.3305670816044262</v>
      </c>
      <c r="O77" s="20">
        <f xml:space="preserve"> Results[[#This Row],[TotalCarbs]] / Results[[#This Row],[TargetCarbs]]</f>
        <v>0.8675018982536068</v>
      </c>
      <c r="P77" s="20">
        <f xml:space="preserve"> Results[[#This Row],[TotalProtein]] / Results[[#This Row],[TargetProtein]]</f>
        <v>0.76580645161290328</v>
      </c>
      <c r="Q77" s="20">
        <f xml:space="preserve"> Results[[#This Row],[TotalCalories]] / Results[[#This Row],[TargetCalories]]</f>
        <v>0.97001247687475789</v>
      </c>
    </row>
    <row r="78" spans="1:17" x14ac:dyDescent="0.25">
      <c r="A78" s="2">
        <v>43725</v>
      </c>
      <c r="B78" s="18" t="s">
        <v>30</v>
      </c>
      <c r="C78" s="18" t="s">
        <v>32</v>
      </c>
      <c r="D78" s="1">
        <v>93</v>
      </c>
      <c r="E78" s="1">
        <v>65.400000000000006</v>
      </c>
      <c r="F78" s="1">
        <v>209.8</v>
      </c>
      <c r="G78" s="1">
        <v>366.4</v>
      </c>
      <c r="H78" s="1">
        <v>178.6</v>
      </c>
      <c r="I78" s="1">
        <v>155</v>
      </c>
      <c r="J78" s="1">
        <v>2390.6</v>
      </c>
      <c r="K78" s="1">
        <v>2674.3</v>
      </c>
      <c r="M78" s="21">
        <f xml:space="preserve"> Results[[#This Row],[Date]]</f>
        <v>43725</v>
      </c>
      <c r="N78" s="20">
        <f xml:space="preserve"> Results[[#This Row],[TotalFat]] / Results[[#This Row],[TargetFat]]</f>
        <v>1.4220183486238531</v>
      </c>
      <c r="O78" s="20">
        <f xml:space="preserve"> Results[[#This Row],[TotalCarbs]] / Results[[#This Row],[TargetCarbs]]</f>
        <v>0.57259825327510927</v>
      </c>
      <c r="P78" s="20">
        <f xml:space="preserve"> Results[[#This Row],[TotalProtein]] / Results[[#This Row],[TargetProtein]]</f>
        <v>1.1522580645161289</v>
      </c>
      <c r="Q78" s="20">
        <f xml:space="preserve"> Results[[#This Row],[TotalCalories]] / Results[[#This Row],[TargetCalories]]</f>
        <v>0.89391616497775106</v>
      </c>
    </row>
    <row r="79" spans="1:17" x14ac:dyDescent="0.25">
      <c r="A79" s="2">
        <v>43726</v>
      </c>
      <c r="B79" s="18" t="s">
        <v>28</v>
      </c>
      <c r="C79" s="18" t="s">
        <v>33</v>
      </c>
      <c r="D79" s="1">
        <v>116.6</v>
      </c>
      <c r="E79" s="1">
        <v>72.3</v>
      </c>
      <c r="F79" s="1">
        <v>262</v>
      </c>
      <c r="G79" s="1">
        <v>263.39999999999998</v>
      </c>
      <c r="H79" s="1">
        <v>114.5</v>
      </c>
      <c r="I79" s="1">
        <v>155</v>
      </c>
      <c r="J79" s="1">
        <v>2555.4</v>
      </c>
      <c r="K79" s="1">
        <v>2324.3000000000002</v>
      </c>
      <c r="M79" s="21">
        <f xml:space="preserve"> Results[[#This Row],[Date]]</f>
        <v>43726</v>
      </c>
      <c r="N79" s="20">
        <f xml:space="preserve"> Results[[#This Row],[TotalFat]] / Results[[#This Row],[TargetFat]]</f>
        <v>1.6127247579529738</v>
      </c>
      <c r="O79" s="20">
        <f xml:space="preserve"> Results[[#This Row],[TotalCarbs]] / Results[[#This Row],[TargetCarbs]]</f>
        <v>0.99468488990129089</v>
      </c>
      <c r="P79" s="20">
        <f xml:space="preserve"> Results[[#This Row],[TotalProtein]] / Results[[#This Row],[TargetProtein]]</f>
        <v>0.73870967741935489</v>
      </c>
      <c r="Q79" s="20">
        <f xml:space="preserve"> Results[[#This Row],[TotalCalories]] / Results[[#This Row],[TargetCalories]]</f>
        <v>1.0994277847093747</v>
      </c>
    </row>
    <row r="80" spans="1:17" x14ac:dyDescent="0.25">
      <c r="A80" s="2">
        <v>43727</v>
      </c>
      <c r="B80" s="18" t="s">
        <v>30</v>
      </c>
      <c r="C80" s="18" t="s">
        <v>34</v>
      </c>
      <c r="D80" s="1">
        <v>38</v>
      </c>
      <c r="E80" s="1">
        <v>65.400000000000006</v>
      </c>
      <c r="F80" s="1">
        <v>132.30000000000001</v>
      </c>
      <c r="G80" s="1">
        <v>366.4</v>
      </c>
      <c r="H80" s="1">
        <v>129.30000000000001</v>
      </c>
      <c r="I80" s="1">
        <v>155</v>
      </c>
      <c r="J80" s="1">
        <v>1388.4</v>
      </c>
      <c r="K80" s="1">
        <v>2674.3</v>
      </c>
      <c r="M80" s="21">
        <f xml:space="preserve"> Results[[#This Row],[Date]]</f>
        <v>43727</v>
      </c>
      <c r="N80" s="20">
        <f xml:space="preserve"> Results[[#This Row],[TotalFat]] / Results[[#This Row],[TargetFat]]</f>
        <v>0.58103975535168195</v>
      </c>
      <c r="O80" s="20">
        <f xml:space="preserve"> Results[[#This Row],[TotalCarbs]] / Results[[#This Row],[TargetCarbs]]</f>
        <v>0.36108078602620092</v>
      </c>
      <c r="P80" s="20">
        <f xml:space="preserve"> Results[[#This Row],[TotalProtein]] / Results[[#This Row],[TargetProtein]]</f>
        <v>0.83419354838709681</v>
      </c>
      <c r="Q80" s="20">
        <f xml:space="preserve"> Results[[#This Row],[TotalCalories]] / Results[[#This Row],[TargetCalories]]</f>
        <v>0.51916389335527058</v>
      </c>
    </row>
    <row r="81" spans="1:17" x14ac:dyDescent="0.25">
      <c r="A81" s="2">
        <v>43728</v>
      </c>
      <c r="B81" s="18" t="s">
        <v>28</v>
      </c>
      <c r="C81" s="18" t="s">
        <v>35</v>
      </c>
      <c r="D81" s="1">
        <v>96</v>
      </c>
      <c r="E81" s="1">
        <v>72.3</v>
      </c>
      <c r="F81" s="1">
        <v>225</v>
      </c>
      <c r="G81" s="1">
        <v>263.39999999999998</v>
      </c>
      <c r="H81" s="1">
        <v>119.5</v>
      </c>
      <c r="I81" s="1">
        <v>155</v>
      </c>
      <c r="J81" s="1">
        <v>2242</v>
      </c>
      <c r="K81" s="1">
        <v>2324.3000000000002</v>
      </c>
      <c r="M81" s="21">
        <f xml:space="preserve"> Results[[#This Row],[Date]]</f>
        <v>43728</v>
      </c>
      <c r="N81" s="20">
        <f xml:space="preserve"> Results[[#This Row],[TotalFat]] / Results[[#This Row],[TargetFat]]</f>
        <v>1.3278008298755186</v>
      </c>
      <c r="O81" s="20">
        <f xml:space="preserve"> Results[[#This Row],[TotalCarbs]] / Results[[#This Row],[TargetCarbs]]</f>
        <v>0.85421412300683375</v>
      </c>
      <c r="P81" s="20">
        <f xml:space="preserve"> Results[[#This Row],[TotalProtein]] / Results[[#This Row],[TargetProtein]]</f>
        <v>0.7709677419354839</v>
      </c>
      <c r="Q81" s="20">
        <f xml:space="preserve"> Results[[#This Row],[TotalCalories]] / Results[[#This Row],[TargetCalories]]</f>
        <v>0.9645914899109409</v>
      </c>
    </row>
    <row r="82" spans="1:17" x14ac:dyDescent="0.25">
      <c r="A82" s="2">
        <v>43729</v>
      </c>
      <c r="B82" s="18" t="s">
        <v>30</v>
      </c>
      <c r="C82" s="18" t="s">
        <v>36</v>
      </c>
      <c r="D82" s="1">
        <v>116.9</v>
      </c>
      <c r="E82" s="1">
        <v>65.400000000000006</v>
      </c>
      <c r="F82" s="1">
        <v>354.6</v>
      </c>
      <c r="G82" s="1">
        <v>366.4</v>
      </c>
      <c r="H82" s="1">
        <v>93.8</v>
      </c>
      <c r="I82" s="1">
        <v>155</v>
      </c>
      <c r="J82" s="1">
        <v>2845.7</v>
      </c>
      <c r="K82" s="1">
        <v>2674.3</v>
      </c>
      <c r="M82" s="21">
        <f xml:space="preserve"> Results[[#This Row],[Date]]</f>
        <v>43729</v>
      </c>
      <c r="N82" s="20">
        <f xml:space="preserve"> Results[[#This Row],[TotalFat]] / Results[[#This Row],[TargetFat]]</f>
        <v>1.7874617737003058</v>
      </c>
      <c r="O82" s="20">
        <f xml:space="preserve"> Results[[#This Row],[TotalCarbs]] / Results[[#This Row],[TargetCarbs]]</f>
        <v>0.96779475982532759</v>
      </c>
      <c r="P82" s="20">
        <f xml:space="preserve"> Results[[#This Row],[TotalProtein]] / Results[[#This Row],[TargetProtein]]</f>
        <v>0.60516129032258059</v>
      </c>
      <c r="Q82" s="20">
        <f xml:space="preserve"> Results[[#This Row],[TotalCalories]] / Results[[#This Row],[TargetCalories]]</f>
        <v>1.0640915379725535</v>
      </c>
    </row>
    <row r="83" spans="1:17" x14ac:dyDescent="0.25">
      <c r="A83" s="2">
        <v>43730</v>
      </c>
      <c r="B83" s="18" t="s">
        <v>28</v>
      </c>
      <c r="C83" s="18" t="s">
        <v>29</v>
      </c>
      <c r="D83" s="1">
        <v>125.9</v>
      </c>
      <c r="E83" s="1">
        <v>72.3</v>
      </c>
      <c r="F83" s="1">
        <v>372.7</v>
      </c>
      <c r="G83" s="1">
        <v>263.39999999999998</v>
      </c>
      <c r="H83" s="1">
        <v>116.2</v>
      </c>
      <c r="I83" s="1">
        <v>155</v>
      </c>
      <c r="J83" s="1">
        <v>3088.7</v>
      </c>
      <c r="K83" s="1">
        <v>2324.3000000000002</v>
      </c>
      <c r="M83" s="21">
        <f xml:space="preserve"> Results[[#This Row],[Date]]</f>
        <v>43730</v>
      </c>
      <c r="N83" s="20">
        <f xml:space="preserve"> Results[[#This Row],[TotalFat]] / Results[[#This Row],[TargetFat]]</f>
        <v>1.7413554633471648</v>
      </c>
      <c r="O83" s="20">
        <f xml:space="preserve"> Results[[#This Row],[TotalCarbs]] / Results[[#This Row],[TargetCarbs]]</f>
        <v>1.4149582384206532</v>
      </c>
      <c r="P83" s="20">
        <f xml:space="preserve"> Results[[#This Row],[TotalProtein]] / Results[[#This Row],[TargetProtein]]</f>
        <v>0.74967741935483878</v>
      </c>
      <c r="Q83" s="20">
        <f xml:space="preserve"> Results[[#This Row],[TotalCalories]] / Results[[#This Row],[TargetCalories]]</f>
        <v>1.3288732091382349</v>
      </c>
    </row>
    <row r="84" spans="1:17" x14ac:dyDescent="0.25">
      <c r="A84" s="2">
        <v>43731</v>
      </c>
      <c r="B84" s="18" t="s">
        <v>30</v>
      </c>
      <c r="C84" s="18" t="s">
        <v>31</v>
      </c>
      <c r="D84" s="1">
        <v>87.2</v>
      </c>
      <c r="E84" s="1">
        <v>65.5</v>
      </c>
      <c r="F84" s="1">
        <v>131.19999999999999</v>
      </c>
      <c r="G84" s="1">
        <v>366.5</v>
      </c>
      <c r="H84" s="1">
        <v>188.2</v>
      </c>
      <c r="I84" s="1">
        <v>156.19999999999999</v>
      </c>
      <c r="J84" s="1">
        <v>2062.4</v>
      </c>
      <c r="K84" s="1">
        <v>2680.5</v>
      </c>
      <c r="M84" s="21">
        <f xml:space="preserve"> Results[[#This Row],[Date]]</f>
        <v>43731</v>
      </c>
      <c r="N84" s="20">
        <f xml:space="preserve"> Results[[#This Row],[TotalFat]] / Results[[#This Row],[TargetFat]]</f>
        <v>1.3312977099236643</v>
      </c>
      <c r="O84" s="20">
        <f xml:space="preserve"> Results[[#This Row],[TotalCarbs]] / Results[[#This Row],[TargetCarbs]]</f>
        <v>0.35798090040927694</v>
      </c>
      <c r="P84" s="20">
        <f xml:space="preserve"> Results[[#This Row],[TotalProtein]] / Results[[#This Row],[TargetProtein]]</f>
        <v>1.2048655569782329</v>
      </c>
      <c r="Q84" s="20">
        <f xml:space="preserve"> Results[[#This Row],[TotalCalories]] / Results[[#This Row],[TargetCalories]]</f>
        <v>0.76940869240813281</v>
      </c>
    </row>
    <row r="85" spans="1:17" x14ac:dyDescent="0.25">
      <c r="A85" s="2">
        <v>43732</v>
      </c>
      <c r="B85" s="18" t="s">
        <v>28</v>
      </c>
      <c r="C85" s="18" t="s">
        <v>32</v>
      </c>
      <c r="D85" s="1">
        <v>95</v>
      </c>
      <c r="E85" s="1">
        <v>72.5</v>
      </c>
      <c r="F85" s="1">
        <v>277.3</v>
      </c>
      <c r="G85" s="1">
        <v>263.3</v>
      </c>
      <c r="H85" s="1">
        <v>144.69999999999999</v>
      </c>
      <c r="I85" s="1">
        <v>156.19999999999999</v>
      </c>
      <c r="J85" s="1">
        <v>2543</v>
      </c>
      <c r="K85" s="1">
        <v>2330.5</v>
      </c>
      <c r="M85" s="21">
        <f xml:space="preserve"> Results[[#This Row],[Date]]</f>
        <v>43732</v>
      </c>
      <c r="N85" s="20">
        <f xml:space="preserve"> Results[[#This Row],[TotalFat]] / Results[[#This Row],[TargetFat]]</f>
        <v>1.3103448275862069</v>
      </c>
      <c r="O85" s="20">
        <f xml:space="preserve"> Results[[#This Row],[TotalCarbs]] / Results[[#This Row],[TargetCarbs]]</f>
        <v>1.0531712875047474</v>
      </c>
      <c r="P85" s="20">
        <f xml:space="preserve"> Results[[#This Row],[TotalProtein]] / Results[[#This Row],[TargetProtein]]</f>
        <v>0.92637644046094747</v>
      </c>
      <c r="Q85" s="20">
        <f xml:space="preserve"> Results[[#This Row],[TotalCalories]] / Results[[#This Row],[TargetCalories]]</f>
        <v>1.0911821497532719</v>
      </c>
    </row>
    <row r="86" spans="1:17" x14ac:dyDescent="0.25">
      <c r="A86" s="2">
        <v>43733</v>
      </c>
      <c r="B86" s="18" t="s">
        <v>30</v>
      </c>
      <c r="C86" s="18" t="s">
        <v>33</v>
      </c>
      <c r="D86" s="1">
        <v>129.80000000000001</v>
      </c>
      <c r="E86" s="1">
        <v>65.5</v>
      </c>
      <c r="F86" s="1">
        <v>346.9</v>
      </c>
      <c r="G86" s="1">
        <v>366.5</v>
      </c>
      <c r="H86" s="1">
        <v>183.7</v>
      </c>
      <c r="I86" s="1">
        <v>156.19999999999999</v>
      </c>
      <c r="J86" s="1">
        <v>3290.6</v>
      </c>
      <c r="K86" s="1">
        <v>2680.5</v>
      </c>
      <c r="M86" s="21">
        <f xml:space="preserve"> Results[[#This Row],[Date]]</f>
        <v>43733</v>
      </c>
      <c r="N86" s="20">
        <f xml:space="preserve"> Results[[#This Row],[TotalFat]] / Results[[#This Row],[TargetFat]]</f>
        <v>1.9816793893129774</v>
      </c>
      <c r="O86" s="20">
        <f xml:space="preserve"> Results[[#This Row],[TotalCarbs]] / Results[[#This Row],[TargetCarbs]]</f>
        <v>0.94652114597544335</v>
      </c>
      <c r="P86" s="20">
        <f xml:space="preserve"> Results[[#This Row],[TotalProtein]] / Results[[#This Row],[TargetProtein]]</f>
        <v>1.176056338028169</v>
      </c>
      <c r="Q86" s="20">
        <f xml:space="preserve"> Results[[#This Row],[TotalCalories]] / Results[[#This Row],[TargetCalories]]</f>
        <v>1.2276067897780265</v>
      </c>
    </row>
    <row r="87" spans="1:17" x14ac:dyDescent="0.25">
      <c r="A87" s="2">
        <v>43734</v>
      </c>
      <c r="B87" s="18" t="s">
        <v>28</v>
      </c>
      <c r="C87" s="18" t="s">
        <v>34</v>
      </c>
      <c r="D87" s="1">
        <v>116.3</v>
      </c>
      <c r="E87" s="1">
        <v>72.5</v>
      </c>
      <c r="F87" s="1">
        <v>350.5</v>
      </c>
      <c r="G87" s="1">
        <v>263.3</v>
      </c>
      <c r="H87" s="1">
        <v>122.7</v>
      </c>
      <c r="I87" s="1">
        <v>156.19999999999999</v>
      </c>
      <c r="J87" s="1">
        <v>2939.5</v>
      </c>
      <c r="K87" s="1">
        <v>2330.5</v>
      </c>
      <c r="M87" s="21">
        <f xml:space="preserve"> Results[[#This Row],[Date]]</f>
        <v>43734</v>
      </c>
      <c r="N87" s="20">
        <f xml:space="preserve"> Results[[#This Row],[TotalFat]] / Results[[#This Row],[TargetFat]]</f>
        <v>1.6041379310344828</v>
      </c>
      <c r="O87" s="20">
        <f xml:space="preserve"> Results[[#This Row],[TotalCarbs]] / Results[[#This Row],[TargetCarbs]]</f>
        <v>1.3311811621724268</v>
      </c>
      <c r="P87" s="20">
        <f xml:space="preserve"> Results[[#This Row],[TotalProtein]] / Results[[#This Row],[TargetProtein]]</f>
        <v>0.78553137003841234</v>
      </c>
      <c r="Q87" s="20">
        <f xml:space="preserve"> Results[[#This Row],[TotalCalories]] / Results[[#This Row],[TargetCalories]]</f>
        <v>1.2613173138811413</v>
      </c>
    </row>
    <row r="88" spans="1:17" x14ac:dyDescent="0.25">
      <c r="A88" s="2">
        <v>43735</v>
      </c>
      <c r="B88" s="18" t="s">
        <v>28</v>
      </c>
      <c r="C88" s="18" t="s">
        <v>35</v>
      </c>
      <c r="D88" s="1">
        <v>105.7</v>
      </c>
      <c r="E88" s="1">
        <v>72.5</v>
      </c>
      <c r="F88" s="1">
        <v>456.2</v>
      </c>
      <c r="G88" s="1">
        <v>263.3</v>
      </c>
      <c r="H88" s="1">
        <v>108.3</v>
      </c>
      <c r="I88" s="1">
        <v>156.19999999999999</v>
      </c>
      <c r="J88" s="1">
        <v>3209.3</v>
      </c>
      <c r="K88" s="1">
        <v>2330.5</v>
      </c>
      <c r="M88" s="21">
        <f xml:space="preserve"> Results[[#This Row],[Date]]</f>
        <v>43735</v>
      </c>
      <c r="N88" s="20">
        <f xml:space="preserve"> Results[[#This Row],[TotalFat]] / Results[[#This Row],[TargetFat]]</f>
        <v>1.4579310344827587</v>
      </c>
      <c r="O88" s="20">
        <f xml:space="preserve"> Results[[#This Row],[TotalCarbs]] / Results[[#This Row],[TargetCarbs]]</f>
        <v>1.7326243828332699</v>
      </c>
      <c r="P88" s="20">
        <f xml:space="preserve"> Results[[#This Row],[TotalProtein]] / Results[[#This Row],[TargetProtein]]</f>
        <v>0.69334186939820741</v>
      </c>
      <c r="Q88" s="20">
        <f xml:space="preserve"> Results[[#This Row],[TotalCalories]] / Results[[#This Row],[TargetCalories]]</f>
        <v>1.3770864621325896</v>
      </c>
    </row>
    <row r="89" spans="1:17" x14ac:dyDescent="0.25">
      <c r="A89" s="2">
        <v>43736</v>
      </c>
      <c r="B89" s="18" t="s">
        <v>30</v>
      </c>
      <c r="C89" s="18" t="s">
        <v>36</v>
      </c>
      <c r="D89" s="1">
        <v>94.8</v>
      </c>
      <c r="E89" s="1">
        <v>65.5</v>
      </c>
      <c r="F89" s="1">
        <v>351.4</v>
      </c>
      <c r="G89" s="1">
        <v>366.5</v>
      </c>
      <c r="H89" s="1">
        <v>126.1</v>
      </c>
      <c r="I89" s="1">
        <v>156.19999999999999</v>
      </c>
      <c r="J89" s="1">
        <v>2763.2</v>
      </c>
      <c r="K89" s="1">
        <v>2680.5</v>
      </c>
      <c r="M89" s="21">
        <f xml:space="preserve"> Results[[#This Row],[Date]]</f>
        <v>43736</v>
      </c>
      <c r="N89" s="20">
        <f xml:space="preserve"> Results[[#This Row],[TotalFat]] / Results[[#This Row],[TargetFat]]</f>
        <v>1.4473282442748092</v>
      </c>
      <c r="O89" s="20">
        <f xml:space="preserve"> Results[[#This Row],[TotalCarbs]] / Results[[#This Row],[TargetCarbs]]</f>
        <v>0.95879945429740787</v>
      </c>
      <c r="P89" s="20">
        <f xml:space="preserve"> Results[[#This Row],[TotalProtein]] / Results[[#This Row],[TargetProtein]]</f>
        <v>0.80729833546734953</v>
      </c>
      <c r="Q89" s="20">
        <f xml:space="preserve"> Results[[#This Row],[TotalCalories]] / Results[[#This Row],[TargetCalories]]</f>
        <v>1.0308524529005783</v>
      </c>
    </row>
    <row r="90" spans="1:17" x14ac:dyDescent="0.25">
      <c r="A90" s="2">
        <v>43737</v>
      </c>
      <c r="B90" s="18" t="s">
        <v>28</v>
      </c>
      <c r="C90" s="18" t="s">
        <v>29</v>
      </c>
      <c r="D90" s="1">
        <v>44.5</v>
      </c>
      <c r="E90" s="1">
        <v>72.5</v>
      </c>
      <c r="F90" s="1">
        <v>226.7</v>
      </c>
      <c r="G90" s="1">
        <v>263.3</v>
      </c>
      <c r="H90" s="1">
        <v>105.5</v>
      </c>
      <c r="I90" s="1">
        <v>156.19999999999999</v>
      </c>
      <c r="J90" s="1">
        <v>1729.3</v>
      </c>
      <c r="K90" s="1">
        <v>2330.5</v>
      </c>
      <c r="M90" s="21">
        <f xml:space="preserve"> Results[[#This Row],[Date]]</f>
        <v>43737</v>
      </c>
      <c r="N90" s="20">
        <f xml:space="preserve"> Results[[#This Row],[TotalFat]] / Results[[#This Row],[TargetFat]]</f>
        <v>0.61379310344827587</v>
      </c>
      <c r="O90" s="20">
        <f xml:space="preserve"> Results[[#This Row],[TotalCarbs]] / Results[[#This Row],[TargetCarbs]]</f>
        <v>0.86099506266616022</v>
      </c>
      <c r="P90" s="20">
        <f xml:space="preserve"> Results[[#This Row],[TotalProtein]] / Results[[#This Row],[TargetProtein]]</f>
        <v>0.67541613316261206</v>
      </c>
      <c r="Q90" s="20">
        <f xml:space="preserve"> Results[[#This Row],[TotalCalories]] / Results[[#This Row],[TargetCalories]]</f>
        <v>0.74202960738039048</v>
      </c>
    </row>
    <row r="91" spans="1:17" x14ac:dyDescent="0.25">
      <c r="A91" s="2">
        <v>43738</v>
      </c>
      <c r="B91" s="18" t="s">
        <v>30</v>
      </c>
      <c r="C91" s="18" t="s">
        <v>31</v>
      </c>
      <c r="D91" s="1">
        <v>113.5</v>
      </c>
      <c r="E91" s="1">
        <v>65.7</v>
      </c>
      <c r="F91" s="1">
        <v>238.2</v>
      </c>
      <c r="G91" s="1">
        <v>366.6</v>
      </c>
      <c r="H91" s="1">
        <v>149.69999999999999</v>
      </c>
      <c r="I91" s="1">
        <v>157.6</v>
      </c>
      <c r="J91" s="1">
        <v>2573.1</v>
      </c>
      <c r="K91" s="1">
        <v>2688</v>
      </c>
      <c r="M91" s="21">
        <f xml:space="preserve"> Results[[#This Row],[Date]]</f>
        <v>43738</v>
      </c>
      <c r="N91" s="20">
        <f xml:space="preserve"> Results[[#This Row],[TotalFat]] / Results[[#This Row],[TargetFat]]</f>
        <v>1.7275494672754945</v>
      </c>
      <c r="O91" s="20">
        <f xml:space="preserve"> Results[[#This Row],[TotalCarbs]] / Results[[#This Row],[TargetCarbs]]</f>
        <v>0.64975450081833053</v>
      </c>
      <c r="P91" s="20">
        <f xml:space="preserve"> Results[[#This Row],[TotalProtein]] / Results[[#This Row],[TargetProtein]]</f>
        <v>0.94987309644670048</v>
      </c>
      <c r="Q91" s="20">
        <f xml:space="preserve"> Results[[#This Row],[TotalCalories]] / Results[[#This Row],[TargetCalories]]</f>
        <v>0.95725446428571426</v>
      </c>
    </row>
    <row r="92" spans="1:17" x14ac:dyDescent="0.25">
      <c r="A92" s="2">
        <v>43739</v>
      </c>
      <c r="B92" s="18" t="s">
        <v>28</v>
      </c>
      <c r="C92" s="18" t="s">
        <v>32</v>
      </c>
      <c r="D92" s="1">
        <v>66.599999999999994</v>
      </c>
      <c r="E92" s="1">
        <v>72.7</v>
      </c>
      <c r="F92" s="1">
        <v>177.8</v>
      </c>
      <c r="G92" s="1">
        <v>263.3</v>
      </c>
      <c r="H92" s="1">
        <v>113.5</v>
      </c>
      <c r="I92" s="1">
        <v>157.6</v>
      </c>
      <c r="J92" s="1">
        <v>1764.6</v>
      </c>
      <c r="K92" s="1">
        <v>2338</v>
      </c>
      <c r="M92" s="21">
        <f xml:space="preserve"> Results[[#This Row],[Date]]</f>
        <v>43739</v>
      </c>
      <c r="N92" s="20">
        <f xml:space="preserve"> Results[[#This Row],[TotalFat]] / Results[[#This Row],[TargetFat]]</f>
        <v>0.91609353507565328</v>
      </c>
      <c r="O92" s="20">
        <f xml:space="preserve"> Results[[#This Row],[TotalCarbs]] / Results[[#This Row],[TargetCarbs]]</f>
        <v>0.67527535131029248</v>
      </c>
      <c r="P92" s="20">
        <f xml:space="preserve"> Results[[#This Row],[TotalProtein]] / Results[[#This Row],[TargetProtein]]</f>
        <v>0.72017766497461932</v>
      </c>
      <c r="Q92" s="20">
        <f xml:space="preserve"> Results[[#This Row],[TotalCalories]] / Results[[#This Row],[TargetCalories]]</f>
        <v>0.75474764756201873</v>
      </c>
    </row>
    <row r="93" spans="1:17" x14ac:dyDescent="0.25">
      <c r="A93" s="2">
        <v>43740</v>
      </c>
      <c r="B93" s="18" t="s">
        <v>30</v>
      </c>
      <c r="C93" s="18" t="s">
        <v>33</v>
      </c>
      <c r="D93" s="1">
        <v>124</v>
      </c>
      <c r="E93" s="1">
        <v>65.7</v>
      </c>
      <c r="F93" s="1">
        <v>304.5</v>
      </c>
      <c r="G93" s="1">
        <v>366.6</v>
      </c>
      <c r="H93" s="1">
        <v>202.8</v>
      </c>
      <c r="I93" s="1">
        <v>157.6</v>
      </c>
      <c r="J93" s="1">
        <v>3145.2</v>
      </c>
      <c r="K93" s="1">
        <v>2688</v>
      </c>
      <c r="M93" s="21">
        <f xml:space="preserve"> Results[[#This Row],[Date]]</f>
        <v>43740</v>
      </c>
      <c r="N93" s="20">
        <f xml:space="preserve"> Results[[#This Row],[TotalFat]] / Results[[#This Row],[TargetFat]]</f>
        <v>1.8873668188736681</v>
      </c>
      <c r="O93" s="20">
        <f xml:space="preserve"> Results[[#This Row],[TotalCarbs]] / Results[[#This Row],[TargetCarbs]]</f>
        <v>0.83060556464811774</v>
      </c>
      <c r="P93" s="20">
        <f xml:space="preserve"> Results[[#This Row],[TotalProtein]] / Results[[#This Row],[TargetProtein]]</f>
        <v>1.2868020304568528</v>
      </c>
      <c r="Q93" s="20">
        <f xml:space="preserve"> Results[[#This Row],[TotalCalories]] / Results[[#This Row],[TargetCalories]]</f>
        <v>1.1700892857142857</v>
      </c>
    </row>
    <row r="94" spans="1:17" x14ac:dyDescent="0.25">
      <c r="A94" s="2">
        <v>43741</v>
      </c>
      <c r="B94" s="18" t="s">
        <v>28</v>
      </c>
      <c r="C94" s="18" t="s">
        <v>34</v>
      </c>
      <c r="D94" s="1">
        <v>45.4</v>
      </c>
      <c r="E94" s="1">
        <v>72.7</v>
      </c>
      <c r="F94" s="1">
        <v>149.69999999999999</v>
      </c>
      <c r="G94" s="1">
        <v>263.3</v>
      </c>
      <c r="H94" s="1">
        <v>90.3</v>
      </c>
      <c r="I94" s="1">
        <v>157.6</v>
      </c>
      <c r="J94" s="1">
        <v>1368.6</v>
      </c>
      <c r="K94" s="1">
        <v>2338</v>
      </c>
      <c r="M94" s="21">
        <f xml:space="preserve"> Results[[#This Row],[Date]]</f>
        <v>43741</v>
      </c>
      <c r="N94" s="20">
        <f xml:space="preserve"> Results[[#This Row],[TotalFat]] / Results[[#This Row],[TargetFat]]</f>
        <v>0.62448418156808794</v>
      </c>
      <c r="O94" s="20">
        <f xml:space="preserve"> Results[[#This Row],[TotalCarbs]] / Results[[#This Row],[TargetCarbs]]</f>
        <v>0.56855298139004928</v>
      </c>
      <c r="P94" s="20">
        <f xml:space="preserve"> Results[[#This Row],[TotalProtein]] / Results[[#This Row],[TargetProtein]]</f>
        <v>0.57296954314720816</v>
      </c>
      <c r="Q94" s="20">
        <f xml:space="preserve"> Results[[#This Row],[TotalCalories]] / Results[[#This Row],[TargetCalories]]</f>
        <v>0.58537211291702307</v>
      </c>
    </row>
    <row r="95" spans="1:17" x14ac:dyDescent="0.25">
      <c r="A95" s="2">
        <v>43742</v>
      </c>
      <c r="B95" s="18" t="s">
        <v>28</v>
      </c>
      <c r="C95" s="18" t="s">
        <v>35</v>
      </c>
      <c r="D95" s="1">
        <v>102</v>
      </c>
      <c r="E95" s="1">
        <v>72.7</v>
      </c>
      <c r="F95" s="1">
        <v>446.2</v>
      </c>
      <c r="G95" s="1">
        <v>263.3</v>
      </c>
      <c r="H95" s="1">
        <v>126.9</v>
      </c>
      <c r="I95" s="1">
        <v>157.6</v>
      </c>
      <c r="J95" s="1">
        <v>3210.4</v>
      </c>
      <c r="K95" s="1">
        <v>2338</v>
      </c>
      <c r="M95" s="21">
        <f xml:space="preserve"> Results[[#This Row],[Date]]</f>
        <v>43742</v>
      </c>
      <c r="N95" s="20">
        <f xml:space="preserve"> Results[[#This Row],[TotalFat]] / Results[[#This Row],[TargetFat]]</f>
        <v>1.4030261348005502</v>
      </c>
      <c r="O95" s="20">
        <f xml:space="preserve"> Results[[#This Row],[TotalCarbs]] / Results[[#This Row],[TargetCarbs]]</f>
        <v>1.6946448917584502</v>
      </c>
      <c r="P95" s="20">
        <f xml:space="preserve"> Results[[#This Row],[TotalProtein]] / Results[[#This Row],[TargetProtein]]</f>
        <v>0.80520304568527923</v>
      </c>
      <c r="Q95" s="20">
        <f xml:space="preserve"> Results[[#This Row],[TotalCalories]] / Results[[#This Row],[TargetCalories]]</f>
        <v>1.3731394354148845</v>
      </c>
    </row>
    <row r="96" spans="1:17" x14ac:dyDescent="0.25">
      <c r="A96" s="2">
        <v>43743</v>
      </c>
      <c r="B96" s="18" t="s">
        <v>28</v>
      </c>
      <c r="C96" s="18" t="s">
        <v>36</v>
      </c>
      <c r="D96" s="1">
        <v>51.5</v>
      </c>
      <c r="E96" s="1">
        <v>72.7</v>
      </c>
      <c r="F96" s="1">
        <v>170.7</v>
      </c>
      <c r="G96" s="1">
        <v>263.3</v>
      </c>
      <c r="H96" s="1">
        <v>58</v>
      </c>
      <c r="I96" s="1">
        <v>157.6</v>
      </c>
      <c r="J96" s="1">
        <v>1378.3</v>
      </c>
      <c r="K96" s="1">
        <v>2338</v>
      </c>
      <c r="M96" s="21">
        <f xml:space="preserve"> Results[[#This Row],[Date]]</f>
        <v>43743</v>
      </c>
      <c r="N96" s="20">
        <f xml:space="preserve"> Results[[#This Row],[TotalFat]] / Results[[#This Row],[TargetFat]]</f>
        <v>0.70839064649243466</v>
      </c>
      <c r="O96" s="20">
        <f xml:space="preserve"> Results[[#This Row],[TotalCarbs]] / Results[[#This Row],[TargetCarbs]]</f>
        <v>0.64830991264717042</v>
      </c>
      <c r="P96" s="20">
        <f xml:space="preserve"> Results[[#This Row],[TotalProtein]] / Results[[#This Row],[TargetProtein]]</f>
        <v>0.36802030456852791</v>
      </c>
      <c r="Q96" s="20">
        <f xml:space="preserve"> Results[[#This Row],[TotalCalories]] / Results[[#This Row],[TargetCalories]]</f>
        <v>0.58952095808383231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4D24-C61B-40E3-9EB6-7DCB8EBCEA7A}">
  <sheetPr codeName="Sheet4"/>
  <dimension ref="A1:A7"/>
  <sheetViews>
    <sheetView workbookViewId="0">
      <selection activeCell="D10" sqref="D10"/>
    </sheetView>
  </sheetViews>
  <sheetFormatPr defaultRowHeight="15" x14ac:dyDescent="0.25"/>
  <sheetData>
    <row r="1" spans="1:1" x14ac:dyDescent="0.25">
      <c r="A1" s="11"/>
    </row>
    <row r="2" spans="1:1" x14ac:dyDescent="0.25">
      <c r="A2" s="17"/>
    </row>
    <row r="3" spans="1:1" x14ac:dyDescent="0.25">
      <c r="A3" s="14"/>
    </row>
    <row r="4" spans="1:1" x14ac:dyDescent="0.25">
      <c r="A4" s="16"/>
    </row>
    <row r="5" spans="1:1" x14ac:dyDescent="0.25">
      <c r="A5" s="13"/>
    </row>
    <row r="6" spans="1:1" x14ac:dyDescent="0.25">
      <c r="A6" s="12"/>
    </row>
    <row r="7" spans="1:1" x14ac:dyDescent="0.25">
      <c r="A7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7 3 e d 8 0 - e 7 1 3 - 4 1 0 b - b 5 5 4 - 8 c d b 4 e 7 1 d 2 d 7 "   x m l n s = " h t t p : / / s c h e m a s . m i c r o s o f t . c o m / D a t a M a s h u p " > A A A A A O w E A A B Q S w M E F A A C A A g A 3 V R G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3 V R G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1 U R k 8 y y q w N 4 w E A A B k K A A A T A B w A R m 9 y b X V s Y X M v U 2 V j d G l v b j E u b S C i G A A o o B Q A A A A A A A A A A A A A A A A A A A A A A A A A A A D t V D 1 v 2 z A Q 3 Q 3 4 P x D M I g O C A R s o C r T Q 0 E o J O t T 9 s g o P c Q d a u t h s K b I g T 0 Y N I / + 9 J 4 l B 5 F Z 0 0 y F T o k X U v b t 3 7 8 g n O i h Q G s 2 W 3 X v 2 e j w a j 9 x O W C j Z s h A K L j V a C Y 4 l T A G O R 4 y e p a l t A R R J 3 X 6 a m a K u Q G N 0 J R V M U 6 O R P l z E s 1 f r r 1 r i 4 Z M 1 3 4 n b r V O h D D G l p q Y U 2 4 F r Y l j 3 2 0 w L t + e T + D o D J S t J e Q m P e c x S o + p K u + R l z C 5 1 Y U q p t 8 l s / m I e s 8 + 1 Q V j i Q U F y v 5 x + M B q + T e J O 7 g U n D R V h J X s H o g T r O G n P x Y Y S P e L j U T d Z z K 5 9 / I 1 S j T p h X Y K 2 7 l O m O 6 G 3 x J g f f s I 9 X W 6 F d j f G V p 3 g B n T R Q P / 4 e O S Z Q K D R k H J Y S e v b m B 3 5 C u R 2 h 3 d h X V c b s C 3 w 1 p S H K x F C V l R v B 7 B F 7 Q o F C + H c Y K E O Q p X 8 I 3 o 7 G Y + k H p y + b 5 k L f m K a a D 7 h z 8 5 5 d s 4 D n J M L u w V 8 / N v m p M 8 / T D O b P V n X + P 1 b C N l s s d A F v I c 9 q I H M L + A w E w G L e T A V d j P k F g + T X g S p z 9 W 3 a o Y o a A u k p v M J S u g l h G T 0 U s J S T n g G 5 T z Q 6 T R T r f A x P e 4 7 P H l 3 0 1 G 1 j D 6 O 8 A v v 4 h 9 v V g A / / k J y g 0 I F f N R e H A G s K Q u 6 q y 0 M o k 3 p G d e 1 x W f w r n P 4 9 / D N / 9 u w v w F Q S w E C L Q A U A A I A C A D d V E Z P y 7 2 J X 6 c A A A D 5 A A A A E g A A A A A A A A A A A A A A A A A A A A A A Q 2 9 u Z m l n L 1 B h Y 2 t h Z 2 U u e G 1 s U E s B A i 0 A F A A C A A g A 3 V R G T w / K 6 a u k A A A A 6 Q A A A B M A A A A A A A A A A A A A A A A A 8 w A A A F t D b 2 5 0 Z W 5 0 X 1 R 5 c G V z X S 5 4 b W x Q S w E C L Q A U A A I A C A D d V E Z P M s q s D e M B A A A Z C g A A E w A A A A A A A A A A A A A A A A D k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L w A A A A A A A K o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N h b G V F b n R y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A 1 V D I x O j U 5 O j M w L j I 4 N j U 5 N z Z a I i A v P j x F b n R y e S B U e X B l P S J G a W x s Q 2 9 s d W 1 u V H l w Z X M i I F Z h b H V l P S J z Q 1 F V R k J R V U Z C U T 0 9 I i A v P j x F b n R y e S B U e X B l P S J G a W x s Q 2 9 s d W 1 u T m F t Z X M i I F Z h b H V l P S J z W y Z x d W 9 0 O 0 R h d G U m c X V v d D s s J n F 1 b 3 Q 7 V 2 V p Z 2 h 0 J n F 1 b 3 Q 7 L C Z x d W 9 0 O 0 J v Z H l G Y X Q m c X V v d D s s J n F 1 b 3 Q 7 Q m 9 k e V d h d G V y J n F 1 b 3 Q 7 L C Z x d W 9 0 O 0 1 1 c 2 N s Z U 1 h c 3 M m c X V v d D s s J n F 1 b 3 Q 7 Q m 9 u Z U 1 h c 3 M m c X V v d D s s J n F 1 b 3 Q 7 Q m 1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h b G V F b n R y a W V z L 0 N o Y W 5 n Z W Q g V H l w Z S 5 7 R G F 0 Z S w w f S Z x d W 9 0 O y w m c X V v d D t T Z W N 0 a W 9 u M S 9 T Y 2 F s Z U V u d H J p Z X M v Q 2 h h b m d l Z C B U e X B l L n t X Z W l n a H Q s M X 0 m c X V v d D s s J n F 1 b 3 Q 7 U 2 V j d G l v b j E v U 2 N h b G V F b n R y a W V z L 0 N o Y W 5 n Z W Q g V H l w Z S 5 7 Q m 9 k e U Z h d C w y f S Z x d W 9 0 O y w m c X V v d D t T Z W N 0 a W 9 u M S 9 T Y 2 F s Z U V u d H J p Z X M v Q 2 h h b m d l Z C B U e X B l L n t C b 2 R 5 V 2 F 0 Z X I s M 3 0 m c X V v d D s s J n F 1 b 3 Q 7 U 2 V j d G l v b j E v U 2 N h b G V F b n R y a W V z L 0 N o Y W 5 n Z W Q g V H l w Z S 5 7 T X V z Y 2 x l T W F z c y w 0 f S Z x d W 9 0 O y w m c X V v d D t T Z W N 0 a W 9 u M S 9 T Y 2 F s Z U V u d H J p Z X M v Q 2 h h b m d l Z C B U e X B l L n t C b 2 5 l T W F z c y w 1 f S Z x d W 9 0 O y w m c X V v d D t T Z W N 0 a W 9 u M S 9 T Y 2 F s Z U V u d H J p Z X M v Q 2 h h b m d l Z C B U e X B l L n t C b W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N h b G V F b n R y a W V z L 0 N o Y W 5 n Z W Q g V H l w Z S 5 7 R G F 0 Z S w w f S Z x d W 9 0 O y w m c X V v d D t T Z W N 0 a W 9 u M S 9 T Y 2 F s Z U V u d H J p Z X M v Q 2 h h b m d l Z C B U e X B l L n t X Z W l n a H Q s M X 0 m c X V v d D s s J n F 1 b 3 Q 7 U 2 V j d G l v b j E v U 2 N h b G V F b n R y a W V z L 0 N o Y W 5 n Z W Q g V H l w Z S 5 7 Q m 9 k e U Z h d C w y f S Z x d W 9 0 O y w m c X V v d D t T Z W N 0 a W 9 u M S 9 T Y 2 F s Z U V u d H J p Z X M v Q 2 h h b m d l Z C B U e X B l L n t C b 2 R 5 V 2 F 0 Z X I s M 3 0 m c X V v d D s s J n F 1 b 3 Q 7 U 2 V j d G l v b j E v U 2 N h b G V F b n R y a W V z L 0 N o Y W 5 n Z W Q g V H l w Z S 5 7 T X V z Y 2 x l T W F z c y w 0 f S Z x d W 9 0 O y w m c X V v d D t T Z W N 0 a W 9 u M S 9 T Y 2 F s Z U V u d H J p Z X M v Q 2 h h b m d l Z C B U e X B l L n t C b 2 5 l T W F z c y w 1 f S Z x d W 9 0 O y w m c X V v d D t T Z W N 0 a W 9 u M S 9 T Y 2 F s Z U V u d H J p Z X M v Q 2 h h b m d l Z C B U e X B l L n t C b W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Y W x l R W 5 0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Z U V u d H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N V Q y M T o 1 O T o z M C 4 y O D Y 1 O T c 2 W i I g L z 4 8 R W 5 0 c n k g V H l w Z T 0 i R m l s b E N v b H V t b l R 5 c G V z I i B W Y W x 1 Z T 0 i c 0 N R V U Z C U V V G Q l E 9 P S I g L z 4 8 R W 5 0 c n k g V H l w Z T 0 i R m l s b E N v b H V t b k 5 h b W V z I i B W Y W x 1 Z T 0 i c 1 s m c X V v d D t E Y X R l J n F 1 b 3 Q 7 L C Z x d W 9 0 O 1 d l a W d o d C Z x d W 9 0 O y w m c X V v d D t C b 2 R 5 R m F 0 J n F 1 b 3 Q 7 L C Z x d W 9 0 O 0 J v Z H l X Y X R l c i Z x d W 9 0 O y w m c X V v d D t N d X N j b G V N Y X N z J n F 1 b 3 Q 7 L C Z x d W 9 0 O 0 J v b m V N Y X N z J n F 1 b 3 Q 7 L C Z x d W 9 0 O 0 J t a S Z x d W 9 0 O 1 0 i I C 8 + P E V u d H J 5 I F R 5 c G U 9 I k Z p b G x T d G F 0 d X M i I F Z h b H V l P S J z Q 2 9 t c G x l d G U i I C 8 + P E V u d H J 5 I F R 5 c G U 9 I k Z p b G x D b 3 V u d C I g V m F s d W U 9 I m w z N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h b G V F b n R y a W V z L 0 N o Y W 5 n Z W Q g V H l w Z S 5 7 R G F 0 Z S w w f S Z x d W 9 0 O y w m c X V v d D t T Z W N 0 a W 9 u M S 9 T Y 2 F s Z U V u d H J p Z X M v Q 2 h h b m d l Z C B U e X B l L n t X Z W l n a H Q s M X 0 m c X V v d D s s J n F 1 b 3 Q 7 U 2 V j d G l v b j E v U 2 N h b G V F b n R y a W V z L 0 N o Y W 5 n Z W Q g V H l w Z S 5 7 Q m 9 k e U Z h d C w y f S Z x d W 9 0 O y w m c X V v d D t T Z W N 0 a W 9 u M S 9 T Y 2 F s Z U V u d H J p Z X M v Q 2 h h b m d l Z C B U e X B l L n t C b 2 R 5 V 2 F 0 Z X I s M 3 0 m c X V v d D s s J n F 1 b 3 Q 7 U 2 V j d G l v b j E v U 2 N h b G V F b n R y a W V z L 0 N o Y W 5 n Z W Q g V H l w Z S 5 7 T X V z Y 2 x l T W F z c y w 0 f S Z x d W 9 0 O y w m c X V v d D t T Z W N 0 a W 9 u M S 9 T Y 2 F s Z U V u d H J p Z X M v Q 2 h h b m d l Z C B U e X B l L n t C b 2 5 l T W F z c y w 1 f S Z x d W 9 0 O y w m c X V v d D t T Z W N 0 a W 9 u M S 9 T Y 2 F s Z U V u d H J p Z X M v Q 2 h h b m d l Z C B U e X B l L n t C b W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N h b G V F b n R y a W V z L 0 N o Y W 5 n Z W Q g V H l w Z S 5 7 R G F 0 Z S w w f S Z x d W 9 0 O y w m c X V v d D t T Z W N 0 a W 9 u M S 9 T Y 2 F s Z U V u d H J p Z X M v Q 2 h h b m d l Z C B U e X B l L n t X Z W l n a H Q s M X 0 m c X V v d D s s J n F 1 b 3 Q 7 U 2 V j d G l v b j E v U 2 N h b G V F b n R y a W V z L 0 N o Y W 5 n Z W Q g V H l w Z S 5 7 Q m 9 k e U Z h d C w y f S Z x d W 9 0 O y w m c X V v d D t T Z W N 0 a W 9 u M S 9 T Y 2 F s Z U V u d H J p Z X M v Q 2 h h b m d l Z C B U e X B l L n t C b 2 R 5 V 2 F 0 Z X I s M 3 0 m c X V v d D s s J n F 1 b 3 Q 7 U 2 V j d G l v b j E v U 2 N h b G V F b n R y a W V z L 0 N o Y W 5 n Z W Q g V H l w Z S 5 7 T X V z Y 2 x l T W F z c y w 0 f S Z x d W 9 0 O y w m c X V v d D t T Z W N 0 a W 9 u M S 9 T Y 2 F s Z U V u d H J p Z X M v Q 2 h h b m d l Z C B U e X B l L n t C b 2 5 l T W F z c y w 1 f S Z x d W 9 0 O y w m c X V v d D t T Z W N 0 a W 9 u M S 9 T Y 2 F s Z U V u d H J p Z X M v Q 2 h h b m d l Z C B U e X B l L n t C b W k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j Y W x l R W 5 0 c m l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Z U V u d H J p Z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2 V 0 R W 5 0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c m d l d E V u d H J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Z U M D A 6 N D g 6 N D k u M z M z M D A 3 M F o i I C 8 + P E V u d H J 5 I F R 5 c G U 9 I k Z p b G x D b 2 x 1 b W 5 U e X B l c y I g V m F s d W U 9 I n N D U V V G Q l F V R k J R V U Z C U V U 9 I i A v P j x F b n R y e S B U e X B l P S J G a W x s Q 2 9 s d W 1 u T m F t Z X M i I F Z h b H V l P S J z W y Z x d W 9 0 O 0 R h d G U m c X V v d D s s J n F 1 b 3 Q 7 V 2 V p Z 2 h 0 J n F 1 b 3 Q 7 L C Z x d W 9 0 O 0 N h b G 9 y a W V N Y W l u d G V u Y W 5 j Z U x l d m V s J n F 1 b 3 Q 7 L C Z x d W 9 0 O 1 J l c 3 R E Y X l G Y X Q m c X V v d D s s J n F 1 b 3 Q 7 U m V z d E R h e U N h c m J z J n F 1 b 3 Q 7 L C Z x d W 9 0 O 1 J l c 3 R E Y X l Q c m 9 0 Z W l u J n F 1 b 3 Q 7 L C Z x d W 9 0 O 1 J l c 3 R E Y X l D Y W x v c m l l c y Z x d W 9 0 O y w m c X V v d D t U c m F p b m l u Z 0 R h e U Z h d C Z x d W 9 0 O y w m c X V v d D t U c m F p b m l u Z 0 R h e U N h c m J z J n F 1 b 3 Q 7 L C Z x d W 9 0 O 1 R y Y W l u a W 5 n R G F 5 U H J v d G V p b i Z x d W 9 0 O y w m c X V v d D t U c m F p b m l u Z 0 R h e U N h b G 9 y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c m d l d E V u d H J p Z X M v Q 2 h h b m d l Z C B U e X B l L n t E Y X R l L D B 9 J n F 1 b 3 Q 7 L C Z x d W 9 0 O 1 N l Y 3 R p b 2 4 x L 1 R h c m d l d E V u d H J p Z X M v Q 2 h h b m d l Z C B U e X B l L n t X Z W l n a H Q s M X 0 m c X V v d D s s J n F 1 b 3 Q 7 U 2 V j d G l v b j E v V G F y Z 2 V 0 R W 5 0 c m l l c y 9 D a G F u Z 2 V k I F R 5 c G U u e 0 N h b G 9 y a W V N Y W l u d G V u Y W 5 j Z U x l d m V s L D J 9 J n F 1 b 3 Q 7 L C Z x d W 9 0 O 1 N l Y 3 R p b 2 4 x L 1 R h c m d l d E V u d H J p Z X M v Q 2 h h b m d l Z C B U e X B l L n t S Z X N 0 R G F 5 R m F 0 L D N 9 J n F 1 b 3 Q 7 L C Z x d W 9 0 O 1 N l Y 3 R p b 2 4 x L 1 R h c m d l d E V u d H J p Z X M v Q 2 h h b m d l Z C B U e X B l L n t S Z X N 0 R G F 5 Q 2 F y Y n M s N H 0 m c X V v d D s s J n F 1 b 3 Q 7 U 2 V j d G l v b j E v V G F y Z 2 V 0 R W 5 0 c m l l c y 9 D a G F u Z 2 V k I F R 5 c G U u e 1 J l c 3 R E Y X l Q c m 9 0 Z W l u L D V 9 J n F 1 b 3 Q 7 L C Z x d W 9 0 O 1 N l Y 3 R p b 2 4 x L 1 R h c m d l d E V u d H J p Z X M v Q 2 h h b m d l Z C B U e X B l L n t S Z X N 0 R G F 5 Q 2 F s b 3 J p Z X M s N n 0 m c X V v d D s s J n F 1 b 3 Q 7 U 2 V j d G l v b j E v V G F y Z 2 V 0 R W 5 0 c m l l c y 9 D a G F u Z 2 V k I F R 5 c G U u e 1 R y Y W l u a W 5 n R G F 5 R m F 0 L D d 9 J n F 1 b 3 Q 7 L C Z x d W 9 0 O 1 N l Y 3 R p b 2 4 x L 1 R h c m d l d E V u d H J p Z X M v Q 2 h h b m d l Z C B U e X B l L n t U c m F p b m l u Z 0 R h e U N h c m J z L D h 9 J n F 1 b 3 Q 7 L C Z x d W 9 0 O 1 N l Y 3 R p b 2 4 x L 1 R h c m d l d E V u d H J p Z X M v Q 2 h h b m d l Z C B U e X B l L n t U c m F p b m l u Z 0 R h e V B y b 3 R l a W 4 s O X 0 m c X V v d D s s J n F 1 b 3 Q 7 U 2 V j d G l v b j E v V G F y Z 2 V 0 R W 5 0 c m l l c y 9 D a G F u Z 2 V k I F R 5 c G U u e 1 R y Y W l u a W 5 n R G F 5 Q 2 F s b 3 J p Z X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X J n Z X R F b n R y a W V z L 0 N o Y W 5 n Z W Q g V H l w Z S 5 7 R G F 0 Z S w w f S Z x d W 9 0 O y w m c X V v d D t T Z W N 0 a W 9 u M S 9 U Y X J n Z X R F b n R y a W V z L 0 N o Y W 5 n Z W Q g V H l w Z S 5 7 V 2 V p Z 2 h 0 L D F 9 J n F 1 b 3 Q 7 L C Z x d W 9 0 O 1 N l Y 3 R p b 2 4 x L 1 R h c m d l d E V u d H J p Z X M v Q 2 h h b m d l Z C B U e X B l L n t D Y W x v c m l l T W F p b n R l b m F u Y 2 V M Z X Z l b C w y f S Z x d W 9 0 O y w m c X V v d D t T Z W N 0 a W 9 u M S 9 U Y X J n Z X R F b n R y a W V z L 0 N o Y W 5 n Z W Q g V H l w Z S 5 7 U m V z d E R h e U Z h d C w z f S Z x d W 9 0 O y w m c X V v d D t T Z W N 0 a W 9 u M S 9 U Y X J n Z X R F b n R y a W V z L 0 N o Y W 5 n Z W Q g V H l w Z S 5 7 U m V z d E R h e U N h c m J z L D R 9 J n F 1 b 3 Q 7 L C Z x d W 9 0 O 1 N l Y 3 R p b 2 4 x L 1 R h c m d l d E V u d H J p Z X M v Q 2 h h b m d l Z C B U e X B l L n t S Z X N 0 R G F 5 U H J v d G V p b i w 1 f S Z x d W 9 0 O y w m c X V v d D t T Z W N 0 a W 9 u M S 9 U Y X J n Z X R F b n R y a W V z L 0 N o Y W 5 n Z W Q g V H l w Z S 5 7 U m V z d E R h e U N h b G 9 y a W V z L D Z 9 J n F 1 b 3 Q 7 L C Z x d W 9 0 O 1 N l Y 3 R p b 2 4 x L 1 R h c m d l d E V u d H J p Z X M v Q 2 h h b m d l Z C B U e X B l L n t U c m F p b m l u Z 0 R h e U Z h d C w 3 f S Z x d W 9 0 O y w m c X V v d D t T Z W N 0 a W 9 u M S 9 U Y X J n Z X R F b n R y a W V z L 0 N o Y W 5 n Z W Q g V H l w Z S 5 7 V H J h a W 5 p b m d E Y X l D Y X J i c y w 4 f S Z x d W 9 0 O y w m c X V v d D t T Z W N 0 a W 9 u M S 9 U Y X J n Z X R F b n R y a W V z L 0 N o Y W 5 n Z W Q g V H l w Z S 5 7 V H J h a W 5 p b m d E Y X l Q c m 9 0 Z W l u L D l 9 J n F 1 b 3 Q 7 L C Z x d W 9 0 O 1 N l Y 3 R p b 2 4 x L 1 R h c m d l d E V u d H J p Z X M v Q 2 h h b m d l Z C B U e X B l L n t U c m F p b m l u Z 0 R h e U N h b G 9 y a W V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y Z 2 V 0 R W 5 0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n Z X R F b n R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d l d E V u d H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d W x 0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9 D a G F u Z 2 V k I F R 5 c G U u e 0 R h d G U s M H 0 m c X V v d D s s J n F 1 b 3 Q 7 U 2 V j d G l v b j E v U m V z d W x 0 c y 9 D a G F u Z 2 V k I F R 5 c G U u e 0 R h e V R 5 c G U s M X 0 m c X V v d D s s J n F 1 b 3 Q 7 U 2 V j d G l v b j E v U m V z d W x 0 c y 9 D a G F u Z 2 V k I F R 5 c G U u e 0 R h e U 9 m V 2 V l a y w y f S Z x d W 9 0 O y w m c X V v d D t T Z W N 0 a W 9 u M S 9 S Z X N 1 b H R z L 0 N o Y W 5 n Z W Q g V H l w Z S 5 7 V G 9 0 Y W x G Y X Q s M 3 0 m c X V v d D s s J n F 1 b 3 Q 7 U 2 V j d G l v b j E v U m V z d W x 0 c y 9 D a G F u Z 2 V k I F R 5 c G U u e 1 R h c m d l d E Z h d C w 0 f S Z x d W 9 0 O y w m c X V v d D t T Z W N 0 a W 9 u M S 9 S Z X N 1 b H R z L 0 N o Y W 5 n Z W Q g V H l w Z S 5 7 V G 9 0 Y W x D Y X J i c y w 1 f S Z x d W 9 0 O y w m c X V v d D t T Z W N 0 a W 9 u M S 9 S Z X N 1 b H R z L 0 N o Y W 5 n Z W Q g V H l w Z S 5 7 V G F y Z 2 V 0 Q 2 F y Y n M s N n 0 m c X V v d D s s J n F 1 b 3 Q 7 U 2 V j d G l v b j E v U m V z d W x 0 c y 9 D a G F u Z 2 V k I F R 5 c G U u e 1 R v d G F s U H J v d G V p b i w 3 f S Z x d W 9 0 O y w m c X V v d D t T Z W N 0 a W 9 u M S 9 S Z X N 1 b H R z L 0 N o Y W 5 n Z W Q g V H l w Z S 5 7 V G F y Z 2 V 0 U H J v d G V p b i w 4 f S Z x d W 9 0 O y w m c X V v d D t T Z W N 0 a W 9 u M S 9 S Z X N 1 b H R z L 0 N o Y W 5 n Z W Q g V H l w Z S 5 7 V G 9 0 Y W x D Y W x v c m l l c y w 5 f S Z x d W 9 0 O y w m c X V v d D t T Z W N 0 a W 9 u M S 9 S Z X N 1 b H R z L 0 N o Y W 5 n Z W Q g V H l w Z S 5 7 V G F y Z 2 V 0 Q 2 F s b 3 J p Z X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Z X N 1 b H R z L 0 N o Y W 5 n Z W Q g V H l w Z S 5 7 R G F 0 Z S w w f S Z x d W 9 0 O y w m c X V v d D t T Z W N 0 a W 9 u M S 9 S Z X N 1 b H R z L 0 N o Y W 5 n Z W Q g V H l w Z S 5 7 R G F 5 V H l w Z S w x f S Z x d W 9 0 O y w m c X V v d D t T Z W N 0 a W 9 u M S 9 S Z X N 1 b H R z L 0 N o Y W 5 n Z W Q g V H l w Z S 5 7 R G F 5 T 2 Z X Z W V r L D J 9 J n F 1 b 3 Q 7 L C Z x d W 9 0 O 1 N l Y 3 R p b 2 4 x L 1 J l c 3 V s d H M v Q 2 h h b m d l Z C B U e X B l L n t U b 3 R h b E Z h d C w z f S Z x d W 9 0 O y w m c X V v d D t T Z W N 0 a W 9 u M S 9 S Z X N 1 b H R z L 0 N o Y W 5 n Z W Q g V H l w Z S 5 7 V G F y Z 2 V 0 R m F 0 L D R 9 J n F 1 b 3 Q 7 L C Z x d W 9 0 O 1 N l Y 3 R p b 2 4 x L 1 J l c 3 V s d H M v Q 2 h h b m d l Z C B U e X B l L n t U b 3 R h b E N h c m J z L D V 9 J n F 1 b 3 Q 7 L C Z x d W 9 0 O 1 N l Y 3 R p b 2 4 x L 1 J l c 3 V s d H M v Q 2 h h b m d l Z C B U e X B l L n t U Y X J n Z X R D Y X J i c y w 2 f S Z x d W 9 0 O y w m c X V v d D t T Z W N 0 a W 9 u M S 9 S Z X N 1 b H R z L 0 N o Y W 5 n Z W Q g V H l w Z S 5 7 V G 9 0 Y W x Q c m 9 0 Z W l u L D d 9 J n F 1 b 3 Q 7 L C Z x d W 9 0 O 1 N l Y 3 R p b 2 4 x L 1 J l c 3 V s d H M v Q 2 h h b m d l Z C B U e X B l L n t U Y X J n Z X R Q c m 9 0 Z W l u L D h 9 J n F 1 b 3 Q 7 L C Z x d W 9 0 O 1 N l Y 3 R p b 2 4 x L 1 J l c 3 V s d H M v Q 2 h h b m d l Z C B U e X B l L n t U b 3 R h b E N h b G 9 y a W V z L D l 9 J n F 1 b 3 Q 7 L C Z x d W 9 0 O 1 N l Y 3 R p b 2 4 x L 1 J l c 3 V s d H M v Q 2 h h b m d l Z C B U e X B l L n t U Y X J n Z X R D Y W x v c m l l c y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R G F 5 V H l w Z S Z x d W 9 0 O y w m c X V v d D t E Y X l P Z l d l Z W s m c X V v d D s s J n F 1 b 3 Q 7 V G 9 0 Y W x G Y X Q m c X V v d D s s J n F 1 b 3 Q 7 V G F y Z 2 V 0 R m F 0 J n F 1 b 3 Q 7 L C Z x d W 9 0 O 1 R v d G F s Q 2 F y Y n M m c X V v d D s s J n F 1 b 3 Q 7 V G F y Z 2 V 0 Q 2 F y Y n M m c X V v d D s s J n F 1 b 3 Q 7 V G 9 0 Y W x Q c m 9 0 Z W l u J n F 1 b 3 Q 7 L C Z x d W 9 0 O 1 R h c m d l d F B y b 3 R l a W 4 m c X V v d D s s J n F 1 b 3 Q 7 V G 9 0 Y W x D Y W x v c m l l c y Z x d W 9 0 O y w m c X V v d D t U Y X J n Z X R D Y W x v c m l l c y Z x d W 9 0 O 1 0 i I C 8 + P E V u d H J 5 I F R 5 c G U 9 I k Z p b G x D b 2 x 1 b W 5 U e X B l c y I g V m F s d W U 9 I n N D U V l H Q l F V R k J R V U Z C U V U 9 I i A v P j x F b n R y e S B U e X B l P S J G a W x s T G F z d F V w Z G F 0 Z W Q i I F Z h b H V l P S J k M j A x O S 0 x M C 0 w N l Q x N D o z O D o 1 O C 4 y N z g 4 M D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M i I C 8 + P E V u d H J 5 I F R 5 c G U 9 I k F k Z G V k V G 9 E Y X R h T W 9 k Z W w i I F Z h b H V l P S J s M C I g L z 4 8 R W 5 0 c n k g V H l w Z T 0 i U X V l c n l J R C I g V m F s d W U 9 I n M 3 Z T F k N j M y Y S 0 3 Z m Q z L T Q x M G U t O W J m Z i 1 m Y 2 Q y O D d h M m U 4 M j A i I C 8 + P C 9 T d G F i b G V F b n R y a W V z P j w v S X R l b T 4 8 S X R l b T 4 8 S X R l b U x v Y 2 F 0 a W 9 u P j x J d G V t V H l w Z T 5 G b 3 J t d W x h P C 9 J d G V t V H l w Z T 4 8 S X R l b V B h d G g + U 2 V j d G l v b j E v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f O M 5 s A Z M k y P f Y L Z U v 2 + z A A A A A A C A A A A A A A Q Z g A A A A E A A C A A A A C e j B T t 5 9 3 R X a A h e y u V g c W o 8 o A v Z a e j 5 u k 3 u M 7 h S A 9 + l w A A A A A O g A A A A A I A A C A A A A C G U 4 p m m q o J o O C 8 e X 7 W p i F z l h O w f l b c D I p M u L C Z m u s T + l A A A A B f 4 S 8 F W r 4 / 6 3 m m E o 4 5 i H C q n H A T u Q J F 5 j N o U L A y f D R 1 g c J i 6 W t 4 8 / p 5 q v d i h 5 c a 2 o 6 9 Q K 9 4 3 u h G Y K O b 7 x V R 3 M Y I b M 0 a I 4 t G w L g B + W s K a K H w y E A A A A A / W X Z N b R C f z + 4 E + r U D D e V q 3 A m q r u B r l T y E k q x o y B J N 2 W Q m X L V 9 0 w 3 u t 3 2 d 1 Q z 6 p N Z v N h 4 B t W z Y M p 4 U w + q h v W + H < / D a t a M a s h u p > 
</file>

<file path=customXml/itemProps1.xml><?xml version="1.0" encoding="utf-8"?>
<ds:datastoreItem xmlns:ds="http://schemas.openxmlformats.org/officeDocument/2006/customXml" ds:itemID="{8AD2A6B7-BE78-47AF-930B-019C042102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ScaleEntries</vt:lpstr>
      <vt:lpstr>TargetEntries</vt:lpstr>
      <vt:lpstr>Results</vt:lpstr>
      <vt:lpstr>ColorPalette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Manalich</dc:creator>
  <cp:lastModifiedBy>Patrick Manalich</cp:lastModifiedBy>
  <dcterms:created xsi:type="dcterms:W3CDTF">2019-10-05T21:58:31Z</dcterms:created>
  <dcterms:modified xsi:type="dcterms:W3CDTF">2019-10-06T14:55:45Z</dcterms:modified>
</cp:coreProperties>
</file>