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7FAF1915-FA0B-447B-AF40-220E5891EFD5}" xr6:coauthVersionLast="45" xr6:coauthVersionMax="45" xr10:uidLastSave="{00000000-0000-0000-0000-000000000000}"/>
  <bookViews>
    <workbookView xWindow="-108" yWindow="-108" windowWidth="23256" windowHeight="14016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Results!$A$3:$K$79</definedName>
    <definedName name="ExternalData_1" localSheetId="0" hidden="1">ScaleEntries!$A$3:$G$26</definedName>
    <definedName name="ExternalData_1" localSheetId="1" hidden="1">TargetEntries!$A$3:$K$26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8" i="6" l="1"/>
  <c r="M69" i="6"/>
  <c r="M70" i="6"/>
  <c r="M71" i="6"/>
  <c r="M72" i="6"/>
  <c r="M73" i="6"/>
  <c r="M74" i="6"/>
  <c r="M75" i="6"/>
  <c r="M76" i="6"/>
  <c r="M77" i="6"/>
  <c r="M78" i="6"/>
  <c r="M79" i="6"/>
  <c r="N68" i="6"/>
  <c r="N69" i="6"/>
  <c r="N70" i="6"/>
  <c r="N71" i="6"/>
  <c r="N72" i="6"/>
  <c r="N73" i="6"/>
  <c r="N74" i="6"/>
  <c r="N75" i="6"/>
  <c r="N76" i="6"/>
  <c r="N77" i="6"/>
  <c r="N78" i="6"/>
  <c r="N79" i="6"/>
  <c r="O68" i="6"/>
  <c r="O69" i="6"/>
  <c r="O70" i="6"/>
  <c r="O71" i="6"/>
  <c r="O72" i="6"/>
  <c r="O73" i="6"/>
  <c r="O74" i="6"/>
  <c r="O75" i="6"/>
  <c r="O76" i="6"/>
  <c r="O77" i="6"/>
  <c r="O78" i="6"/>
  <c r="O79" i="6"/>
  <c r="P68" i="6"/>
  <c r="P69" i="6"/>
  <c r="P70" i="6"/>
  <c r="P71" i="6"/>
  <c r="P72" i="6"/>
  <c r="P73" i="6"/>
  <c r="P74" i="6"/>
  <c r="P75" i="6"/>
  <c r="P76" i="6"/>
  <c r="P77" i="6"/>
  <c r="P78" i="6"/>
  <c r="P79" i="6"/>
  <c r="Q68" i="6"/>
  <c r="Q69" i="6"/>
  <c r="Q70" i="6"/>
  <c r="Q71" i="6"/>
  <c r="Q72" i="6"/>
  <c r="Q73" i="6"/>
  <c r="Q74" i="6"/>
  <c r="Q75" i="6"/>
  <c r="Q76" i="6"/>
  <c r="Q77" i="6"/>
  <c r="Q78" i="6"/>
  <c r="Q79" i="6"/>
  <c r="R68" i="6"/>
  <c r="R69" i="6"/>
  <c r="R70" i="6"/>
  <c r="R71" i="6"/>
  <c r="R72" i="6"/>
  <c r="R73" i="6"/>
  <c r="R74" i="6"/>
  <c r="R75" i="6"/>
  <c r="R76" i="6"/>
  <c r="R77" i="6"/>
  <c r="R78" i="6"/>
  <c r="R79" i="6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P65" i="6"/>
  <c r="P66" i="6"/>
  <c r="P67" i="6"/>
  <c r="Q65" i="6"/>
  <c r="Q66" i="6"/>
  <c r="Q67" i="6"/>
  <c r="R65" i="6"/>
  <c r="R66" i="6"/>
  <c r="R67" i="6"/>
  <c r="O65" i="6"/>
  <c r="O66" i="6"/>
  <c r="O67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<sst xmlns="http://schemas.openxmlformats.org/spreadsheetml/2006/main" count="190" uniqueCount="43">
  <si>
    <t>Date</t>
  </si>
  <si>
    <t>Weight</t>
  </si>
  <si>
    <t>BodyFat</t>
  </si>
  <si>
    <t>BodyWater</t>
  </si>
  <si>
    <t>MuscleMass</t>
  </si>
  <si>
    <t>BoneMass</t>
  </si>
  <si>
    <t>Bmi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</si>
  <si>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</si>
  <si>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</si>
  <si>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</si>
  <si>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</si>
  <si>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</si>
  <si>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</si>
  <si>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</si>
  <si>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</si>
  <si>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</si>
  <si>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</si>
  <si>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</si>
  <si>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</si>
  <si>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</si>
  <si>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</si>
  <si>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</si>
  <si>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</si>
  <si>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</si>
  <si>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</si>
  <si>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</si>
  <si>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</si>
  <si>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</si>
  <si>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</si>
  <si>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</si>
  <si>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</si>
  <si>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</si>
  <si>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</si>
  <si>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</si>
  <si>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</si>
  <si>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Fat %</t>
  </si>
  <si>
    <t>Carbs %</t>
  </si>
  <si>
    <t>Protein %</t>
  </si>
  <si>
    <t>Calories %</t>
  </si>
  <si>
    <t>Target %</t>
  </si>
  <si>
    <t>Scale Entries-2020</t>
  </si>
  <si>
    <t>Target Entries-2020</t>
  </si>
  <si>
    <t>Results-2020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</si>
</sst>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ScaleEntries!$B$4:$B$26</c:f>
              <c:numCache>
                <c:formatCode>General</c:formatCode>
                <c:ptCount val="23"/>
                <c:pt idx="0">
                  <c:v>134.19999999999999</c:v>
                </c:pt>
                <c:pt idx="1">
                  <c:v>136.6</c:v>
                </c:pt>
                <c:pt idx="2">
                  <c:v>136.6</c:v>
                </c:pt>
                <c:pt idx="3">
                  <c:v>136.6</c:v>
                </c:pt>
                <c:pt idx="4">
                  <c:v>136.6</c:v>
                </c:pt>
                <c:pt idx="5">
                  <c:v>136.6</c:v>
                </c:pt>
                <c:pt idx="6">
                  <c:v>136.6</c:v>
                </c:pt>
                <c:pt idx="7">
                  <c:v>136.6</c:v>
                </c:pt>
                <c:pt idx="8">
                  <c:v>131.6</c:v>
                </c:pt>
                <c:pt idx="9">
                  <c:v>131.6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133.80000000000001</c:v>
                </c:pt>
                <c:pt idx="13">
                  <c:v>135.19999999999999</c:v>
                </c:pt>
                <c:pt idx="14">
                  <c:v>136.4</c:v>
                </c:pt>
                <c:pt idx="15">
                  <c:v>137.80000000000001</c:v>
                </c:pt>
                <c:pt idx="16">
                  <c:v>137</c:v>
                </c:pt>
                <c:pt idx="17">
                  <c:v>135.6</c:v>
                </c:pt>
                <c:pt idx="18">
                  <c:v>137</c:v>
                </c:pt>
                <c:pt idx="19">
                  <c:v>138</c:v>
                </c:pt>
                <c:pt idx="20">
                  <c:v>139.4</c:v>
                </c:pt>
                <c:pt idx="21">
                  <c:v>140.80000000000001</c:v>
                </c:pt>
                <c:pt idx="22">
                  <c:v>138.19999999999999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12.6</c:v>
                      </c:pt>
                      <c:pt idx="1">
                        <c:v>13.2</c:v>
                      </c:pt>
                      <c:pt idx="2">
                        <c:v>13.4</c:v>
                      </c:pt>
                      <c:pt idx="3">
                        <c:v>13.1</c:v>
                      </c:pt>
                      <c:pt idx="4">
                        <c:v>13.2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12.4</c:v>
                      </c:pt>
                      <c:pt idx="11">
                        <c:v>12.3</c:v>
                      </c:pt>
                      <c:pt idx="12">
                        <c:v>12.7</c:v>
                      </c:pt>
                      <c:pt idx="13">
                        <c:v>12.9</c:v>
                      </c:pt>
                      <c:pt idx="14">
                        <c:v>13.1</c:v>
                      </c:pt>
                      <c:pt idx="15">
                        <c:v>13.3</c:v>
                      </c:pt>
                      <c:pt idx="16">
                        <c:v>13.1</c:v>
                      </c:pt>
                      <c:pt idx="17">
                        <c:v>12.9</c:v>
                      </c:pt>
                      <c:pt idx="18">
                        <c:v>13.2</c:v>
                      </c:pt>
                      <c:pt idx="19">
                        <c:v>13.4</c:v>
                      </c:pt>
                      <c:pt idx="20">
                        <c:v>13.8</c:v>
                      </c:pt>
                      <c:pt idx="21">
                        <c:v>14.1</c:v>
                      </c:pt>
                      <c:pt idx="22">
                        <c:v>13.6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63.6</c:v>
                      </c:pt>
                      <c:pt idx="1">
                        <c:v>63.5</c:v>
                      </c:pt>
                      <c:pt idx="2">
                        <c:v>63.4</c:v>
                      </c:pt>
                      <c:pt idx="3">
                        <c:v>63.6</c:v>
                      </c:pt>
                      <c:pt idx="4">
                        <c:v>63.5</c:v>
                      </c:pt>
                      <c:pt idx="5">
                        <c:v>63.6</c:v>
                      </c:pt>
                      <c:pt idx="6">
                        <c:v>63.6</c:v>
                      </c:pt>
                      <c:pt idx="7">
                        <c:v>63.9</c:v>
                      </c:pt>
                      <c:pt idx="8">
                        <c:v>64.400000000000006</c:v>
                      </c:pt>
                      <c:pt idx="9">
                        <c:v>64.400000000000006</c:v>
                      </c:pt>
                      <c:pt idx="10">
                        <c:v>64.099999999999994</c:v>
                      </c:pt>
                      <c:pt idx="11">
                        <c:v>64.2</c:v>
                      </c:pt>
                      <c:pt idx="12">
                        <c:v>63.9</c:v>
                      </c:pt>
                      <c:pt idx="13">
                        <c:v>63.8</c:v>
                      </c:pt>
                      <c:pt idx="14">
                        <c:v>63.6</c:v>
                      </c:pt>
                      <c:pt idx="15">
                        <c:v>63.5</c:v>
                      </c:pt>
                      <c:pt idx="16">
                        <c:v>63.6</c:v>
                      </c:pt>
                      <c:pt idx="17">
                        <c:v>63.8</c:v>
                      </c:pt>
                      <c:pt idx="18">
                        <c:v>63.5</c:v>
                      </c:pt>
                      <c:pt idx="19">
                        <c:v>63.4</c:v>
                      </c:pt>
                      <c:pt idx="20">
                        <c:v>63.1</c:v>
                      </c:pt>
                      <c:pt idx="21">
                        <c:v>62.9</c:v>
                      </c:pt>
                      <c:pt idx="22">
                        <c:v>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45.2</c:v>
                      </c:pt>
                      <c:pt idx="1">
                        <c:v>45.1</c:v>
                      </c:pt>
                      <c:pt idx="2">
                        <c:v>45</c:v>
                      </c:pt>
                      <c:pt idx="3">
                        <c:v>45.2</c:v>
                      </c:pt>
                      <c:pt idx="4">
                        <c:v>45.1</c:v>
                      </c:pt>
                      <c:pt idx="5">
                        <c:v>45.2</c:v>
                      </c:pt>
                      <c:pt idx="6">
                        <c:v>45.2</c:v>
                      </c:pt>
                      <c:pt idx="7">
                        <c:v>45.2</c:v>
                      </c:pt>
                      <c:pt idx="8">
                        <c:v>45.8</c:v>
                      </c:pt>
                      <c:pt idx="9">
                        <c:v>45.8</c:v>
                      </c:pt>
                      <c:pt idx="10">
                        <c:v>45.6</c:v>
                      </c:pt>
                      <c:pt idx="11">
                        <c:v>45.6</c:v>
                      </c:pt>
                      <c:pt idx="12">
                        <c:v>45.4</c:v>
                      </c:pt>
                      <c:pt idx="13">
                        <c:v>45.3</c:v>
                      </c:pt>
                      <c:pt idx="14">
                        <c:v>45.2</c:v>
                      </c:pt>
                      <c:pt idx="15">
                        <c:v>45.1</c:v>
                      </c:pt>
                      <c:pt idx="16">
                        <c:v>45.2</c:v>
                      </c:pt>
                      <c:pt idx="17">
                        <c:v>45.3</c:v>
                      </c:pt>
                      <c:pt idx="18">
                        <c:v>45.1</c:v>
                      </c:pt>
                      <c:pt idx="19">
                        <c:v>45</c:v>
                      </c:pt>
                      <c:pt idx="20">
                        <c:v>44.8</c:v>
                      </c:pt>
                      <c:pt idx="21">
                        <c:v>44.7</c:v>
                      </c:pt>
                      <c:pt idx="22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49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4.9000000000000004</c:v>
                      </c:pt>
                      <c:pt idx="13">
                        <c:v>4.9000000000000004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4.9000000000000004</c:v>
                      </c:pt>
                      <c:pt idx="17">
                        <c:v>4.9000000000000004</c:v>
                      </c:pt>
                      <c:pt idx="18">
                        <c:v>4.9000000000000004</c:v>
                      </c:pt>
                      <c:pt idx="19">
                        <c:v>4.9000000000000004</c:v>
                      </c:pt>
                      <c:pt idx="20">
                        <c:v>4.9000000000000004</c:v>
                      </c:pt>
                      <c:pt idx="21">
                        <c:v>4.9000000000000004</c:v>
                      </c:pt>
                      <c:pt idx="22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21.6</c:v>
                      </c:pt>
                      <c:pt idx="1">
                        <c:v>21.7</c:v>
                      </c:pt>
                      <c:pt idx="2">
                        <c:v>21.7</c:v>
                      </c:pt>
                      <c:pt idx="3">
                        <c:v>21.9</c:v>
                      </c:pt>
                      <c:pt idx="4">
                        <c:v>21.7</c:v>
                      </c:pt>
                      <c:pt idx="5">
                        <c:v>21.7</c:v>
                      </c:pt>
                      <c:pt idx="6">
                        <c:v>21.7</c:v>
                      </c:pt>
                      <c:pt idx="7">
                        <c:v>21.7</c:v>
                      </c:pt>
                      <c:pt idx="8">
                        <c:v>20.9</c:v>
                      </c:pt>
                      <c:pt idx="9">
                        <c:v>20.9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21.3</c:v>
                      </c:pt>
                      <c:pt idx="13">
                        <c:v>21.5</c:v>
                      </c:pt>
                      <c:pt idx="14">
                        <c:v>21.7</c:v>
                      </c:pt>
                      <c:pt idx="15">
                        <c:v>21.9</c:v>
                      </c:pt>
                      <c:pt idx="16">
                        <c:v>21.7</c:v>
                      </c:pt>
                      <c:pt idx="17">
                        <c:v>21.5</c:v>
                      </c:pt>
                      <c:pt idx="18">
                        <c:v>21.7</c:v>
                      </c:pt>
                      <c:pt idx="19">
                        <c:v>21.9</c:v>
                      </c:pt>
                      <c:pt idx="20">
                        <c:v>22.1</c:v>
                      </c:pt>
                      <c:pt idx="21">
                        <c:v>22.4</c:v>
                      </c:pt>
                      <c:pt idx="22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Results!$N$4:$N$79</c:f>
              <c:numCache>
                <c:formatCode>0%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m/d/yyyy">
                  <c:v>1</c:v>
                </c:pt>
                <c:pt idx="65" formatCode="m/d/yyyy">
                  <c:v>1</c:v>
                </c:pt>
                <c:pt idx="66" formatCode="m/d/yyyy">
                  <c:v>1</c:v>
                </c:pt>
                <c:pt idx="67" formatCode="m/d/yyyy">
                  <c:v>1</c:v>
                </c:pt>
                <c:pt idx="68" formatCode="m/d/yyyy">
                  <c:v>1</c:v>
                </c:pt>
                <c:pt idx="69" formatCode="m/d/yyyy">
                  <c:v>1</c:v>
                </c:pt>
                <c:pt idx="70" formatCode="m/d/yyyy">
                  <c:v>1</c:v>
                </c:pt>
                <c:pt idx="71" formatCode="m/d/yyyy">
                  <c:v>1</c:v>
                </c:pt>
                <c:pt idx="72" formatCode="m/d/yyyy">
                  <c:v>1</c:v>
                </c:pt>
                <c:pt idx="73" formatCode="m/d/yyyy">
                  <c:v>1</c:v>
                </c:pt>
                <c:pt idx="74" formatCode="m/d/yyyy">
                  <c:v>1</c:v>
                </c:pt>
                <c:pt idx="75" formatCode="m/d/yyyy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Results!$Q$4:$Q$79</c:f>
              <c:numCache>
                <c:formatCode>0%</c:formatCode>
                <c:ptCount val="76"/>
                <c:pt idx="0">
                  <c:v>1.0816591056383669</c:v>
                </c:pt>
                <c:pt idx="1">
                  <c:v>0.85029163966299404</c:v>
                </c:pt>
                <c:pt idx="2">
                  <c:v>0.72326636422553459</c:v>
                </c:pt>
                <c:pt idx="3">
                  <c:v>1.4244977316915099</c:v>
                </c:pt>
                <c:pt idx="4">
                  <c:v>0.70641607258587158</c:v>
                </c:pt>
                <c:pt idx="5">
                  <c:v>0.83473752430330528</c:v>
                </c:pt>
                <c:pt idx="6">
                  <c:v>0.53013609850939725</c:v>
                </c:pt>
                <c:pt idx="7">
                  <c:v>0.79131561892417357</c:v>
                </c:pt>
                <c:pt idx="8">
                  <c:v>0.90213869086195708</c:v>
                </c:pt>
                <c:pt idx="9">
                  <c:v>1.3253402462734931</c:v>
                </c:pt>
                <c:pt idx="10">
                  <c:v>0.89624443029917256</c:v>
                </c:pt>
                <c:pt idx="11">
                  <c:v>1.1775938892425206</c:v>
                </c:pt>
                <c:pt idx="12">
                  <c:v>0.70655633354551239</c:v>
                </c:pt>
                <c:pt idx="13">
                  <c:v>0.96817313812858052</c:v>
                </c:pt>
                <c:pt idx="14">
                  <c:v>0.68109484404837684</c:v>
                </c:pt>
                <c:pt idx="15">
                  <c:v>0.54742202418841501</c:v>
                </c:pt>
                <c:pt idx="16">
                  <c:v>1.2488860598345002</c:v>
                </c:pt>
                <c:pt idx="17">
                  <c:v>0.77657542966263526</c:v>
                </c:pt>
                <c:pt idx="18">
                  <c:v>0.88796944621260343</c:v>
                </c:pt>
                <c:pt idx="19">
                  <c:v>0.74029280712921708</c:v>
                </c:pt>
                <c:pt idx="20">
                  <c:v>0.84659452577975813</c:v>
                </c:pt>
                <c:pt idx="21">
                  <c:v>0.91215786123488229</c:v>
                </c:pt>
                <c:pt idx="22">
                  <c:v>0.53023551877784847</c:v>
                </c:pt>
                <c:pt idx="23">
                  <c:v>0.98854232972628908</c:v>
                </c:pt>
                <c:pt idx="24">
                  <c:v>1.2208784213876513</c:v>
                </c:pt>
                <c:pt idx="25">
                  <c:v>0.84022915340547422</c:v>
                </c:pt>
                <c:pt idx="26">
                  <c:v>1.1502227880331</c:v>
                </c:pt>
                <c:pt idx="27">
                  <c:v>0.52132399745385105</c:v>
                </c:pt>
                <c:pt idx="28">
                  <c:v>1.0935709739019734</c:v>
                </c:pt>
                <c:pt idx="29">
                  <c:v>0.76639083386378104</c:v>
                </c:pt>
                <c:pt idx="30">
                  <c:v>0.74029280712921708</c:v>
                </c:pt>
                <c:pt idx="31">
                  <c:v>0.95098663271801409</c:v>
                </c:pt>
                <c:pt idx="32">
                  <c:v>0.76193507320178233</c:v>
                </c:pt>
                <c:pt idx="33">
                  <c:v>0.72056015276893703</c:v>
                </c:pt>
                <c:pt idx="34">
                  <c:v>0.88796944621260343</c:v>
                </c:pt>
                <c:pt idx="35">
                  <c:v>0.97071928707829414</c:v>
                </c:pt>
                <c:pt idx="36">
                  <c:v>0.76257161043921073</c:v>
                </c:pt>
                <c:pt idx="37">
                  <c:v>1.173138128580522</c:v>
                </c:pt>
                <c:pt idx="38">
                  <c:v>0.68109484404837684</c:v>
                </c:pt>
                <c:pt idx="39">
                  <c:v>1.0070019096117122</c:v>
                </c:pt>
                <c:pt idx="40">
                  <c:v>0.88160407383831962</c:v>
                </c:pt>
                <c:pt idx="41">
                  <c:v>0.87014640356460848</c:v>
                </c:pt>
                <c:pt idx="42">
                  <c:v>0.78612348822406108</c:v>
                </c:pt>
                <c:pt idx="43">
                  <c:v>0.94080203691915987</c:v>
                </c:pt>
                <c:pt idx="44">
                  <c:v>0.84341183959261623</c:v>
                </c:pt>
                <c:pt idx="45">
                  <c:v>0.96034368803701253</c:v>
                </c:pt>
                <c:pt idx="46">
                  <c:v>0.55386649041639124</c:v>
                </c:pt>
                <c:pt idx="47">
                  <c:v>0.6497025776602775</c:v>
                </c:pt>
                <c:pt idx="48">
                  <c:v>0.60079312623925973</c:v>
                </c:pt>
                <c:pt idx="49">
                  <c:v>0.82617316589557166</c:v>
                </c:pt>
                <c:pt idx="50">
                  <c:v>1.2802379378717776</c:v>
                </c:pt>
                <c:pt idx="51">
                  <c:v>0.62987442167878382</c:v>
                </c:pt>
                <c:pt idx="52">
                  <c:v>0.82286847323198942</c:v>
                </c:pt>
                <c:pt idx="53">
                  <c:v>0.67349636483807007</c:v>
                </c:pt>
                <c:pt idx="54">
                  <c:v>0.66093853271645731</c:v>
                </c:pt>
                <c:pt idx="55">
                  <c:v>0.85789129011132947</c:v>
                </c:pt>
                <c:pt idx="56">
                  <c:v>0.56319580877537656</c:v>
                </c:pt>
                <c:pt idx="57">
                  <c:v>0.78258022265880822</c:v>
                </c:pt>
                <c:pt idx="58">
                  <c:v>0.66470203012442708</c:v>
                </c:pt>
                <c:pt idx="59">
                  <c:v>0.55992141453831046</c:v>
                </c:pt>
                <c:pt idx="60">
                  <c:v>0.67976424361493126</c:v>
                </c:pt>
                <c:pt idx="61">
                  <c:v>0.94106090373280937</c:v>
                </c:pt>
                <c:pt idx="62">
                  <c:v>0.97249508840864451</c:v>
                </c:pt>
                <c:pt idx="63">
                  <c:v>0.80746561886051083</c:v>
                </c:pt>
                <c:pt idx="64">
                  <c:v>0.66732154551407996</c:v>
                </c:pt>
                <c:pt idx="65">
                  <c:v>1.2095612311722332</c:v>
                </c:pt>
                <c:pt idx="66">
                  <c:v>0.60183366077275713</c:v>
                </c:pt>
                <c:pt idx="67">
                  <c:v>0.66406757634827807</c:v>
                </c:pt>
                <c:pt idx="68">
                  <c:v>0.57374918778427542</c:v>
                </c:pt>
                <c:pt idx="69">
                  <c:v>0.99935022742040291</c:v>
                </c:pt>
                <c:pt idx="70">
                  <c:v>1.0097465886939572</c:v>
                </c:pt>
                <c:pt idx="71">
                  <c:v>0.36972059779077321</c:v>
                </c:pt>
                <c:pt idx="72">
                  <c:v>1.1292604501607717</c:v>
                </c:pt>
                <c:pt idx="73">
                  <c:v>0.61929260450160772</c:v>
                </c:pt>
                <c:pt idx="74">
                  <c:v>0.78006430868167198</c:v>
                </c:pt>
                <c:pt idx="75">
                  <c:v>0.54302103250478007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1.7151607963246556</c:v>
                      </c:pt>
                      <c:pt idx="1">
                        <c:v>1.4778393351800554</c:v>
                      </c:pt>
                      <c:pt idx="2">
                        <c:v>1.1038781163434903</c:v>
                      </c:pt>
                      <c:pt idx="3">
                        <c:v>2.2251148545176114</c:v>
                      </c:pt>
                      <c:pt idx="4">
                        <c:v>1.4099722991689749</c:v>
                      </c:pt>
                      <c:pt idx="5">
                        <c:v>1.4640122511485452</c:v>
                      </c:pt>
                      <c:pt idx="6">
                        <c:v>0.82825484764542934</c:v>
                      </c:pt>
                      <c:pt idx="7">
                        <c:v>1.3614958448753463</c:v>
                      </c:pt>
                      <c:pt idx="8">
                        <c:v>1.5789473684210527</c:v>
                      </c:pt>
                      <c:pt idx="9">
                        <c:v>1.8177641653905054</c:v>
                      </c:pt>
                      <c:pt idx="10">
                        <c:v>1.1031636863823935</c:v>
                      </c:pt>
                      <c:pt idx="11">
                        <c:v>1.8887195121951221</c:v>
                      </c:pt>
                      <c:pt idx="12">
                        <c:v>1.1691884456671251</c:v>
                      </c:pt>
                      <c:pt idx="13">
                        <c:v>1.1722560975609757</c:v>
                      </c:pt>
                      <c:pt idx="14">
                        <c:v>1.2255845942228334</c:v>
                      </c:pt>
                      <c:pt idx="15">
                        <c:v>1.2173314993122419</c:v>
                      </c:pt>
                      <c:pt idx="16">
                        <c:v>1.7743902439024393</c:v>
                      </c:pt>
                      <c:pt idx="17">
                        <c:v>1.6093535075653369</c:v>
                      </c:pt>
                      <c:pt idx="18">
                        <c:v>1.2545731707317074</c:v>
                      </c:pt>
                      <c:pt idx="19">
                        <c:v>2.123796423658872</c:v>
                      </c:pt>
                      <c:pt idx="20">
                        <c:v>1.6203576341127921</c:v>
                      </c:pt>
                      <c:pt idx="21">
                        <c:v>0.97865853658536595</c:v>
                      </c:pt>
                      <c:pt idx="22">
                        <c:v>1.5735900962861074</c:v>
                      </c:pt>
                      <c:pt idx="23">
                        <c:v>0.68750000000000011</c:v>
                      </c:pt>
                      <c:pt idx="24">
                        <c:v>1.592847317744154</c:v>
                      </c:pt>
                      <c:pt idx="25">
                        <c:v>1.4924346629986245</c:v>
                      </c:pt>
                      <c:pt idx="26">
                        <c:v>2.8277439024390247</c:v>
                      </c:pt>
                      <c:pt idx="27">
                        <c:v>0.77303988995873452</c:v>
                      </c:pt>
                      <c:pt idx="28">
                        <c:v>1.5381097560975612</c:v>
                      </c:pt>
                      <c:pt idx="29">
                        <c:v>1.5378266850068776</c:v>
                      </c:pt>
                      <c:pt idx="30">
                        <c:v>1.0440165061898212</c:v>
                      </c:pt>
                      <c:pt idx="31">
                        <c:v>1.3551829268292686</c:v>
                      </c:pt>
                      <c:pt idx="32">
                        <c:v>1.3012379642365886</c:v>
                      </c:pt>
                      <c:pt idx="33">
                        <c:v>1.1707317073170733</c:v>
                      </c:pt>
                      <c:pt idx="34">
                        <c:v>1.6217331499312242</c:v>
                      </c:pt>
                      <c:pt idx="35">
                        <c:v>1.3689024390243902</c:v>
                      </c:pt>
                      <c:pt idx="36">
                        <c:v>0.88308115543328747</c:v>
                      </c:pt>
                      <c:pt idx="37">
                        <c:v>2.1387195121951224</c:v>
                      </c:pt>
                      <c:pt idx="38">
                        <c:v>1.0178817056396148</c:v>
                      </c:pt>
                      <c:pt idx="39">
                        <c:v>1.3018292682926831</c:v>
                      </c:pt>
                      <c:pt idx="40">
                        <c:v>2.0701513067400272</c:v>
                      </c:pt>
                      <c:pt idx="41">
                        <c:v>1.0426829268292686</c:v>
                      </c:pt>
                      <c:pt idx="42">
                        <c:v>1.6657496561210452</c:v>
                      </c:pt>
                      <c:pt idx="43">
                        <c:v>0.89133425034387892</c:v>
                      </c:pt>
                      <c:pt idx="44">
                        <c:v>0.98170731707317094</c:v>
                      </c:pt>
                      <c:pt idx="45">
                        <c:v>0.64098613251155623</c:v>
                      </c:pt>
                      <c:pt idx="46">
                        <c:v>1.0502092050209204</c:v>
                      </c:pt>
                      <c:pt idx="47">
                        <c:v>0.88423988842398882</c:v>
                      </c:pt>
                      <c:pt idx="48">
                        <c:v>0.62482566248256621</c:v>
                      </c:pt>
                      <c:pt idx="49">
                        <c:v>1.0878661087866108</c:v>
                      </c:pt>
                      <c:pt idx="50">
                        <c:v>1.1910631741140214</c:v>
                      </c:pt>
                      <c:pt idx="51">
                        <c:v>1.1562064156206415</c:v>
                      </c:pt>
                      <c:pt idx="52">
                        <c:v>1.5983263598326358</c:v>
                      </c:pt>
                      <c:pt idx="53">
                        <c:v>1.1534170153417016</c:v>
                      </c:pt>
                      <c:pt idx="54">
                        <c:v>1.4714086471408647</c:v>
                      </c:pt>
                      <c:pt idx="55">
                        <c:v>1.3809523809523812</c:v>
                      </c:pt>
                      <c:pt idx="56">
                        <c:v>1.0292072322670374</c:v>
                      </c:pt>
                      <c:pt idx="57">
                        <c:v>1.1696801112656465</c:v>
                      </c:pt>
                      <c:pt idx="58">
                        <c:v>1.7665130568356375</c:v>
                      </c:pt>
                      <c:pt idx="59">
                        <c:v>1.5632823365785813</c:v>
                      </c:pt>
                      <c:pt idx="60">
                        <c:v>0.56884561891515983</c:v>
                      </c:pt>
                      <c:pt idx="61">
                        <c:v>1.8525345622119815</c:v>
                      </c:pt>
                      <c:pt idx="62">
                        <c:v>1.0681502086230874</c:v>
                      </c:pt>
                      <c:pt idx="63">
                        <c:v>1.4270353302611369</c:v>
                      </c:pt>
                      <c:pt idx="64">
                        <c:v>1.3031988873435327</c:v>
                      </c:pt>
                      <c:pt idx="65">
                        <c:v>1.7342549923195087</c:v>
                      </c:pt>
                      <c:pt idx="66">
                        <c:v>0.80528511821974957</c:v>
                      </c:pt>
                      <c:pt idx="67">
                        <c:v>0.74341192787794741</c:v>
                      </c:pt>
                      <c:pt idx="68">
                        <c:v>1.1871165644171779</c:v>
                      </c:pt>
                      <c:pt idx="69">
                        <c:v>1.0360610263522887</c:v>
                      </c:pt>
                      <c:pt idx="70">
                        <c:v>0.91564417177914115</c:v>
                      </c:pt>
                      <c:pt idx="71">
                        <c:v>0.26213592233009708</c:v>
                      </c:pt>
                      <c:pt idx="72">
                        <c:v>1.1559633027522933</c:v>
                      </c:pt>
                      <c:pt idx="73">
                        <c:v>1.1104972375690607</c:v>
                      </c:pt>
                      <c:pt idx="74">
                        <c:v>1.0397553516819571</c:v>
                      </c:pt>
                      <c:pt idx="75">
                        <c:v>0.51652892561983477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0.67849344978165937</c:v>
                      </c:pt>
                      <c:pt idx="1">
                        <c:v>0.89559605163249822</c:v>
                      </c:pt>
                      <c:pt idx="2">
                        <c:v>0.94646924829157186</c:v>
                      </c:pt>
                      <c:pt idx="3">
                        <c:v>0.74563318777292575</c:v>
                      </c:pt>
                      <c:pt idx="4">
                        <c:v>0.98709187547456345</c:v>
                      </c:pt>
                      <c:pt idx="5">
                        <c:v>1.3100436681222709</c:v>
                      </c:pt>
                      <c:pt idx="6">
                        <c:v>0.77866362946089607</c:v>
                      </c:pt>
                      <c:pt idx="7">
                        <c:v>1.2642369020501141</c:v>
                      </c:pt>
                      <c:pt idx="8">
                        <c:v>0.97911921032649962</c:v>
                      </c:pt>
                      <c:pt idx="9">
                        <c:v>0.79557860262008739</c:v>
                      </c:pt>
                      <c:pt idx="10">
                        <c:v>0.91109422492401226</c:v>
                      </c:pt>
                      <c:pt idx="11">
                        <c:v>0.67684755931278973</c:v>
                      </c:pt>
                      <c:pt idx="12">
                        <c:v>1.084726443768997</c:v>
                      </c:pt>
                      <c:pt idx="13">
                        <c:v>0.39678211071720754</c:v>
                      </c:pt>
                      <c:pt idx="14">
                        <c:v>1.5862462006079028</c:v>
                      </c:pt>
                      <c:pt idx="15">
                        <c:v>1.0106382978723405</c:v>
                      </c:pt>
                      <c:pt idx="16">
                        <c:v>0.62830651758931011</c:v>
                      </c:pt>
                      <c:pt idx="17">
                        <c:v>0.70858662613981771</c:v>
                      </c:pt>
                      <c:pt idx="18">
                        <c:v>0.60430869920916286</c:v>
                      </c:pt>
                      <c:pt idx="19">
                        <c:v>0.49050151975683892</c:v>
                      </c:pt>
                      <c:pt idx="20">
                        <c:v>1.0543313069908815</c:v>
                      </c:pt>
                      <c:pt idx="21">
                        <c:v>0.97327515680392684</c:v>
                      </c:pt>
                      <c:pt idx="22">
                        <c:v>1.1713525835866263</c:v>
                      </c:pt>
                      <c:pt idx="23">
                        <c:v>0.78374693209708202</c:v>
                      </c:pt>
                      <c:pt idx="24">
                        <c:v>0.59270516717325228</c:v>
                      </c:pt>
                      <c:pt idx="25">
                        <c:v>0.9992401215805472</c:v>
                      </c:pt>
                      <c:pt idx="26">
                        <c:v>0.41396236705754025</c:v>
                      </c:pt>
                      <c:pt idx="27">
                        <c:v>1.0182370820668694</c:v>
                      </c:pt>
                      <c:pt idx="28">
                        <c:v>0.80774475047722938</c:v>
                      </c:pt>
                      <c:pt idx="29">
                        <c:v>1.1398176291793314</c:v>
                      </c:pt>
                      <c:pt idx="30">
                        <c:v>0.4692249240121581</c:v>
                      </c:pt>
                      <c:pt idx="31">
                        <c:v>0.72647941096263968</c:v>
                      </c:pt>
                      <c:pt idx="32">
                        <c:v>1.1276595744680853</c:v>
                      </c:pt>
                      <c:pt idx="33">
                        <c:v>0.74447777474775023</c:v>
                      </c:pt>
                      <c:pt idx="34">
                        <c:v>0.82750759878419455</c:v>
                      </c:pt>
                      <c:pt idx="35">
                        <c:v>0.58467412053449686</c:v>
                      </c:pt>
                      <c:pt idx="36">
                        <c:v>0.83016717325227962</c:v>
                      </c:pt>
                      <c:pt idx="37">
                        <c:v>0.83474229615489515</c:v>
                      </c:pt>
                      <c:pt idx="38">
                        <c:v>0.59840425531914898</c:v>
                      </c:pt>
                      <c:pt idx="39">
                        <c:v>0.83419689119170981</c:v>
                      </c:pt>
                      <c:pt idx="40">
                        <c:v>1.3632218844984803</c:v>
                      </c:pt>
                      <c:pt idx="41">
                        <c:v>0.58685574038723753</c:v>
                      </c:pt>
                      <c:pt idx="42">
                        <c:v>0.96048632218844998</c:v>
                      </c:pt>
                      <c:pt idx="43">
                        <c:v>0.69908814589665658</c:v>
                      </c:pt>
                      <c:pt idx="44">
                        <c:v>0.58685574038723753</c:v>
                      </c:pt>
                      <c:pt idx="45">
                        <c:v>0.80202075368651005</c:v>
                      </c:pt>
                      <c:pt idx="46">
                        <c:v>1.1214421252371916</c:v>
                      </c:pt>
                      <c:pt idx="47">
                        <c:v>0.73434535104364329</c:v>
                      </c:pt>
                      <c:pt idx="48">
                        <c:v>0.80227703984819732</c:v>
                      </c:pt>
                      <c:pt idx="49">
                        <c:v>1.1726755218216318</c:v>
                      </c:pt>
                      <c:pt idx="50">
                        <c:v>0.66602949208083018</c:v>
                      </c:pt>
                      <c:pt idx="51">
                        <c:v>1.0872865275142316</c:v>
                      </c:pt>
                      <c:pt idx="52">
                        <c:v>1.3017077798861481</c:v>
                      </c:pt>
                      <c:pt idx="53">
                        <c:v>0.41214421252371913</c:v>
                      </c:pt>
                      <c:pt idx="54">
                        <c:v>0.81593927893738138</c:v>
                      </c:pt>
                      <c:pt idx="55">
                        <c:v>0.59568659568659565</c:v>
                      </c:pt>
                      <c:pt idx="56">
                        <c:v>0.48349146110056929</c:v>
                      </c:pt>
                      <c:pt idx="57">
                        <c:v>0.7696394686907021</c:v>
                      </c:pt>
                      <c:pt idx="58">
                        <c:v>0.74911274911274905</c:v>
                      </c:pt>
                      <c:pt idx="59">
                        <c:v>1.1688804554079697</c:v>
                      </c:pt>
                      <c:pt idx="60">
                        <c:v>0.61366223908918405</c:v>
                      </c:pt>
                      <c:pt idx="61">
                        <c:v>0.97269997269997266</c:v>
                      </c:pt>
                      <c:pt idx="62">
                        <c:v>0.77609108159392792</c:v>
                      </c:pt>
                      <c:pt idx="63">
                        <c:v>0.89025389025389023</c:v>
                      </c:pt>
                      <c:pt idx="64">
                        <c:v>0.89070208728652744</c:v>
                      </c:pt>
                      <c:pt idx="65">
                        <c:v>1.0507780507780506</c:v>
                      </c:pt>
                      <c:pt idx="66">
                        <c:v>0.92333965844402277</c:v>
                      </c:pt>
                      <c:pt idx="67">
                        <c:v>0.68488990129081251</c:v>
                      </c:pt>
                      <c:pt idx="68">
                        <c:v>0.49399563318777295</c:v>
                      </c:pt>
                      <c:pt idx="69">
                        <c:v>0.83029612756264237</c:v>
                      </c:pt>
                      <c:pt idx="70">
                        <c:v>0.54257641921397382</c:v>
                      </c:pt>
                      <c:pt idx="71">
                        <c:v>0.42482915717539871</c:v>
                      </c:pt>
                      <c:pt idx="72">
                        <c:v>0.59547190398254224</c:v>
                      </c:pt>
                      <c:pt idx="73">
                        <c:v>1.029244208127611</c:v>
                      </c:pt>
                      <c:pt idx="74">
                        <c:v>0.64375340971085648</c:v>
                      </c:pt>
                      <c:pt idx="75">
                        <c:v>0.37751614128370681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0.99981276914435502</c:v>
                      </c:pt>
                      <c:pt idx="1">
                        <c:v>1.0466278819219994</c:v>
                      </c:pt>
                      <c:pt idx="2">
                        <c:v>0.9312217194570136</c:v>
                      </c:pt>
                      <c:pt idx="3">
                        <c:v>1.2281220745178805</c:v>
                      </c:pt>
                      <c:pt idx="4">
                        <c:v>1.0308985132514543</c:v>
                      </c:pt>
                      <c:pt idx="5">
                        <c:v>1.2340760157273918</c:v>
                      </c:pt>
                      <c:pt idx="6">
                        <c:v>0.7264813617754794</c:v>
                      </c:pt>
                      <c:pt idx="7">
                        <c:v>1.1657401422107303</c:v>
                      </c:pt>
                      <c:pt idx="8">
                        <c:v>1.1266537384184443</c:v>
                      </c:pt>
                      <c:pt idx="9">
                        <c:v>1.14296948137053</c:v>
                      </c:pt>
                      <c:pt idx="10">
                        <c:v>0.96090772853778628</c:v>
                      </c:pt>
                      <c:pt idx="11">
                        <c:v>1.0604729100726122</c:v>
                      </c:pt>
                      <c:pt idx="12">
                        <c:v>1.0066366944979661</c:v>
                      </c:pt>
                      <c:pt idx="13">
                        <c:v>0.70098678086017496</c:v>
                      </c:pt>
                      <c:pt idx="14">
                        <c:v>1.2416613144936846</c:v>
                      </c:pt>
                      <c:pt idx="15">
                        <c:v>0.94390922714622139</c:v>
                      </c:pt>
                      <c:pt idx="16">
                        <c:v>1.0255073543101842</c:v>
                      </c:pt>
                      <c:pt idx="17">
                        <c:v>0.97923356882894452</c:v>
                      </c:pt>
                      <c:pt idx="18">
                        <c:v>0.8136659839880841</c:v>
                      </c:pt>
                      <c:pt idx="19">
                        <c:v>1.0152858060372509</c:v>
                      </c:pt>
                      <c:pt idx="20">
                        <c:v>1.1570113466067222</c:v>
                      </c:pt>
                      <c:pt idx="21">
                        <c:v>0.9601936324706758</c:v>
                      </c:pt>
                      <c:pt idx="22">
                        <c:v>1.1115392849496897</c:v>
                      </c:pt>
                      <c:pt idx="23">
                        <c:v>0.81053807484639728</c:v>
                      </c:pt>
                      <c:pt idx="24">
                        <c:v>1.0419182187968317</c:v>
                      </c:pt>
                      <c:pt idx="25">
                        <c:v>1.0946264183258403</c:v>
                      </c:pt>
                      <c:pt idx="26">
                        <c:v>1.1169242226773413</c:v>
                      </c:pt>
                      <c:pt idx="27">
                        <c:v>0.81584243202740314</c:v>
                      </c:pt>
                      <c:pt idx="28">
                        <c:v>1.0352262148575684</c:v>
                      </c:pt>
                      <c:pt idx="29">
                        <c:v>1.1508456433311924</c:v>
                      </c:pt>
                      <c:pt idx="30">
                        <c:v>0.70318989509740948</c:v>
                      </c:pt>
                      <c:pt idx="31">
                        <c:v>0.91725935579966489</c:v>
                      </c:pt>
                      <c:pt idx="32">
                        <c:v>1.0778848212374224</c:v>
                      </c:pt>
                      <c:pt idx="33">
                        <c:v>0.83261962390616273</c:v>
                      </c:pt>
                      <c:pt idx="34">
                        <c:v>1.0662813102119462</c:v>
                      </c:pt>
                      <c:pt idx="35">
                        <c:v>0.8474399553155838</c:v>
                      </c:pt>
                      <c:pt idx="36">
                        <c:v>0.82680368229501178</c:v>
                      </c:pt>
                      <c:pt idx="37">
                        <c:v>1.2006330292310556</c:v>
                      </c:pt>
                      <c:pt idx="38">
                        <c:v>0.73817169770926994</c:v>
                      </c:pt>
                      <c:pt idx="39">
                        <c:v>0.97747160677713651</c:v>
                      </c:pt>
                      <c:pt idx="40">
                        <c:v>1.4316848640548061</c:v>
                      </c:pt>
                      <c:pt idx="41">
                        <c:v>0.7533792589834295</c:v>
                      </c:pt>
                      <c:pt idx="42">
                        <c:v>1.111153928494969</c:v>
                      </c:pt>
                      <c:pt idx="43">
                        <c:v>0.8179833012202955</c:v>
                      </c:pt>
                      <c:pt idx="44">
                        <c:v>0.73371811580711233</c:v>
                      </c:pt>
                      <c:pt idx="45">
                        <c:v>0.80262216026824396</c:v>
                      </c:pt>
                      <c:pt idx="46">
                        <c:v>0.95252354294145725</c:v>
                      </c:pt>
                      <c:pt idx="47">
                        <c:v>0.75415527492080014</c:v>
                      </c:pt>
                      <c:pt idx="48">
                        <c:v>0.69973527752462783</c:v>
                      </c:pt>
                      <c:pt idx="49">
                        <c:v>1.0580219589463176</c:v>
                      </c:pt>
                      <c:pt idx="50">
                        <c:v>0.92156124025166697</c:v>
                      </c:pt>
                      <c:pt idx="51">
                        <c:v>0.98654689059584255</c:v>
                      </c:pt>
                      <c:pt idx="52">
                        <c:v>1.2591242459749163</c:v>
                      </c:pt>
                      <c:pt idx="53">
                        <c:v>0.68840862734886943</c:v>
                      </c:pt>
                      <c:pt idx="54">
                        <c:v>0.95885952349954429</c:v>
                      </c:pt>
                      <c:pt idx="55">
                        <c:v>0.82872492298444655</c:v>
                      </c:pt>
                      <c:pt idx="56">
                        <c:v>0.65732329786313681</c:v>
                      </c:pt>
                      <c:pt idx="57">
                        <c:v>0.88506791244917371</c:v>
                      </c:pt>
                      <c:pt idx="58">
                        <c:v>0.95371553084378979</c:v>
                      </c:pt>
                      <c:pt idx="59">
                        <c:v>1.1184358508521497</c:v>
                      </c:pt>
                      <c:pt idx="60">
                        <c:v>0.61860887620036331</c:v>
                      </c:pt>
                      <c:pt idx="61">
                        <c:v>1.159140431287099</c:v>
                      </c:pt>
                      <c:pt idx="62">
                        <c:v>0.90976728090665271</c:v>
                      </c:pt>
                      <c:pt idx="63">
                        <c:v>0.98944323390187083</c:v>
                      </c:pt>
                      <c:pt idx="64">
                        <c:v>0.94718401245782491</c:v>
                      </c:pt>
                      <c:pt idx="65">
                        <c:v>1.2376962957397248</c:v>
                      </c:pt>
                      <c:pt idx="66">
                        <c:v>0.8053897395968509</c:v>
                      </c:pt>
                      <c:pt idx="67">
                        <c:v>0.6957722174288179</c:v>
                      </c:pt>
                      <c:pt idx="68">
                        <c:v>0.66484257871064467</c:v>
                      </c:pt>
                      <c:pt idx="69">
                        <c:v>0.93283002588438313</c:v>
                      </c:pt>
                      <c:pt idx="70">
                        <c:v>0.73242128935532236</c:v>
                      </c:pt>
                      <c:pt idx="71">
                        <c:v>0.36466781708369284</c:v>
                      </c:pt>
                      <c:pt idx="72">
                        <c:v>0.84279736999402266</c:v>
                      </c:pt>
                      <c:pt idx="73">
                        <c:v>0.94241017706721675</c:v>
                      </c:pt>
                      <c:pt idx="74">
                        <c:v>0.7625523012552301</c:v>
                      </c:pt>
                      <c:pt idx="75">
                        <c:v>0.46090905196418624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Results!$N$4:$N$79</c:f>
              <c:numCache>
                <c:formatCode>0%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m/d/yyyy">
                  <c:v>1</c:v>
                </c:pt>
                <c:pt idx="65" formatCode="m/d/yyyy">
                  <c:v>1</c:v>
                </c:pt>
                <c:pt idx="66" formatCode="m/d/yyyy">
                  <c:v>1</c:v>
                </c:pt>
                <c:pt idx="67" formatCode="m/d/yyyy">
                  <c:v>1</c:v>
                </c:pt>
                <c:pt idx="68" formatCode="m/d/yyyy">
                  <c:v>1</c:v>
                </c:pt>
                <c:pt idx="69" formatCode="m/d/yyyy">
                  <c:v>1</c:v>
                </c:pt>
                <c:pt idx="70" formatCode="m/d/yyyy">
                  <c:v>1</c:v>
                </c:pt>
                <c:pt idx="71" formatCode="m/d/yyyy">
                  <c:v>1</c:v>
                </c:pt>
                <c:pt idx="72" formatCode="m/d/yyyy">
                  <c:v>1</c:v>
                </c:pt>
                <c:pt idx="73" formatCode="m/d/yyyy">
                  <c:v>1</c:v>
                </c:pt>
                <c:pt idx="74" formatCode="m/d/yyyy">
                  <c:v>1</c:v>
                </c:pt>
                <c:pt idx="75" formatCode="m/d/yyyy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Results!$R$4:$R$79</c:f>
              <c:numCache>
                <c:formatCode>0%</c:formatCode>
                <c:ptCount val="76"/>
                <c:pt idx="0">
                  <c:v>0.99981276914435502</c:v>
                </c:pt>
                <c:pt idx="1">
                  <c:v>1.0466278819219994</c:v>
                </c:pt>
                <c:pt idx="2">
                  <c:v>0.9312217194570136</c:v>
                </c:pt>
                <c:pt idx="3">
                  <c:v>1.2281220745178805</c:v>
                </c:pt>
                <c:pt idx="4">
                  <c:v>1.0308985132514543</c:v>
                </c:pt>
                <c:pt idx="5">
                  <c:v>1.2340760157273918</c:v>
                </c:pt>
                <c:pt idx="6">
                  <c:v>0.7264813617754794</c:v>
                </c:pt>
                <c:pt idx="7">
                  <c:v>1.1657401422107303</c:v>
                </c:pt>
                <c:pt idx="8">
                  <c:v>1.1266537384184443</c:v>
                </c:pt>
                <c:pt idx="9">
                  <c:v>1.14296948137053</c:v>
                </c:pt>
                <c:pt idx="10">
                  <c:v>0.96090772853778628</c:v>
                </c:pt>
                <c:pt idx="11">
                  <c:v>1.0604729100726122</c:v>
                </c:pt>
                <c:pt idx="12">
                  <c:v>1.0066366944979661</c:v>
                </c:pt>
                <c:pt idx="13">
                  <c:v>0.70098678086017496</c:v>
                </c:pt>
                <c:pt idx="14">
                  <c:v>1.2416613144936846</c:v>
                </c:pt>
                <c:pt idx="15">
                  <c:v>0.94390922714622139</c:v>
                </c:pt>
                <c:pt idx="16">
                  <c:v>1.0255073543101842</c:v>
                </c:pt>
                <c:pt idx="17">
                  <c:v>0.97923356882894452</c:v>
                </c:pt>
                <c:pt idx="18">
                  <c:v>0.8136659839880841</c:v>
                </c:pt>
                <c:pt idx="19">
                  <c:v>1.0152858060372509</c:v>
                </c:pt>
                <c:pt idx="20">
                  <c:v>1.1570113466067222</c:v>
                </c:pt>
                <c:pt idx="21">
                  <c:v>0.9601936324706758</c:v>
                </c:pt>
                <c:pt idx="22">
                  <c:v>1.1115392849496897</c:v>
                </c:pt>
                <c:pt idx="23">
                  <c:v>0.81053807484639728</c:v>
                </c:pt>
                <c:pt idx="24">
                  <c:v>1.0419182187968317</c:v>
                </c:pt>
                <c:pt idx="25">
                  <c:v>1.0946264183258403</c:v>
                </c:pt>
                <c:pt idx="26">
                  <c:v>1.1169242226773413</c:v>
                </c:pt>
                <c:pt idx="27">
                  <c:v>0.81584243202740314</c:v>
                </c:pt>
                <c:pt idx="28">
                  <c:v>1.0352262148575684</c:v>
                </c:pt>
                <c:pt idx="29">
                  <c:v>1.1508456433311924</c:v>
                </c:pt>
                <c:pt idx="30">
                  <c:v>0.70318989509740948</c:v>
                </c:pt>
                <c:pt idx="31">
                  <c:v>0.91725935579966489</c:v>
                </c:pt>
                <c:pt idx="32">
                  <c:v>1.0778848212374224</c:v>
                </c:pt>
                <c:pt idx="33">
                  <c:v>0.83261962390616273</c:v>
                </c:pt>
                <c:pt idx="34">
                  <c:v>1.0662813102119462</c:v>
                </c:pt>
                <c:pt idx="35">
                  <c:v>0.8474399553155838</c:v>
                </c:pt>
                <c:pt idx="36">
                  <c:v>0.82680368229501178</c:v>
                </c:pt>
                <c:pt idx="37">
                  <c:v>1.2006330292310556</c:v>
                </c:pt>
                <c:pt idx="38">
                  <c:v>0.73817169770926994</c:v>
                </c:pt>
                <c:pt idx="39">
                  <c:v>0.97747160677713651</c:v>
                </c:pt>
                <c:pt idx="40">
                  <c:v>1.4316848640548061</c:v>
                </c:pt>
                <c:pt idx="41">
                  <c:v>0.7533792589834295</c:v>
                </c:pt>
                <c:pt idx="42">
                  <c:v>1.111153928494969</c:v>
                </c:pt>
                <c:pt idx="43">
                  <c:v>0.8179833012202955</c:v>
                </c:pt>
                <c:pt idx="44">
                  <c:v>0.73371811580711233</c:v>
                </c:pt>
                <c:pt idx="45">
                  <c:v>0.80262216026824396</c:v>
                </c:pt>
                <c:pt idx="46">
                  <c:v>0.95252354294145725</c:v>
                </c:pt>
                <c:pt idx="47">
                  <c:v>0.75415527492080014</c:v>
                </c:pt>
                <c:pt idx="48">
                  <c:v>0.69973527752462783</c:v>
                </c:pt>
                <c:pt idx="49">
                  <c:v>1.0580219589463176</c:v>
                </c:pt>
                <c:pt idx="50">
                  <c:v>0.92156124025166697</c:v>
                </c:pt>
                <c:pt idx="51">
                  <c:v>0.98654689059584255</c:v>
                </c:pt>
                <c:pt idx="52">
                  <c:v>1.2591242459749163</c:v>
                </c:pt>
                <c:pt idx="53">
                  <c:v>0.68840862734886943</c:v>
                </c:pt>
                <c:pt idx="54">
                  <c:v>0.95885952349954429</c:v>
                </c:pt>
                <c:pt idx="55">
                  <c:v>0.82872492298444655</c:v>
                </c:pt>
                <c:pt idx="56">
                  <c:v>0.65732329786313681</c:v>
                </c:pt>
                <c:pt idx="57">
                  <c:v>0.88506791244917371</c:v>
                </c:pt>
                <c:pt idx="58">
                  <c:v>0.95371553084378979</c:v>
                </c:pt>
                <c:pt idx="59">
                  <c:v>1.1184358508521497</c:v>
                </c:pt>
                <c:pt idx="60">
                  <c:v>0.61860887620036331</c:v>
                </c:pt>
                <c:pt idx="61">
                  <c:v>1.159140431287099</c:v>
                </c:pt>
                <c:pt idx="62">
                  <c:v>0.90976728090665271</c:v>
                </c:pt>
                <c:pt idx="63">
                  <c:v>0.98944323390187083</c:v>
                </c:pt>
                <c:pt idx="64">
                  <c:v>0.94718401245782491</c:v>
                </c:pt>
                <c:pt idx="65">
                  <c:v>1.2376962957397248</c:v>
                </c:pt>
                <c:pt idx="66">
                  <c:v>0.8053897395968509</c:v>
                </c:pt>
                <c:pt idx="67">
                  <c:v>0.6957722174288179</c:v>
                </c:pt>
                <c:pt idx="68">
                  <c:v>0.66484257871064467</c:v>
                </c:pt>
                <c:pt idx="69">
                  <c:v>0.93283002588438313</c:v>
                </c:pt>
                <c:pt idx="70">
                  <c:v>0.73242128935532236</c:v>
                </c:pt>
                <c:pt idx="71">
                  <c:v>0.36466781708369284</c:v>
                </c:pt>
                <c:pt idx="72">
                  <c:v>0.84279736999402266</c:v>
                </c:pt>
                <c:pt idx="73">
                  <c:v>0.94241017706721675</c:v>
                </c:pt>
                <c:pt idx="74">
                  <c:v>0.7625523012552301</c:v>
                </c:pt>
                <c:pt idx="75">
                  <c:v>0.46090905196418624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1.7151607963246556</c:v>
                      </c:pt>
                      <c:pt idx="1">
                        <c:v>1.4778393351800554</c:v>
                      </c:pt>
                      <c:pt idx="2">
                        <c:v>1.1038781163434903</c:v>
                      </c:pt>
                      <c:pt idx="3">
                        <c:v>2.2251148545176114</c:v>
                      </c:pt>
                      <c:pt idx="4">
                        <c:v>1.4099722991689749</c:v>
                      </c:pt>
                      <c:pt idx="5">
                        <c:v>1.4640122511485452</c:v>
                      </c:pt>
                      <c:pt idx="6">
                        <c:v>0.82825484764542934</c:v>
                      </c:pt>
                      <c:pt idx="7">
                        <c:v>1.3614958448753463</c:v>
                      </c:pt>
                      <c:pt idx="8">
                        <c:v>1.5789473684210527</c:v>
                      </c:pt>
                      <c:pt idx="9">
                        <c:v>1.8177641653905054</c:v>
                      </c:pt>
                      <c:pt idx="10">
                        <c:v>1.1031636863823935</c:v>
                      </c:pt>
                      <c:pt idx="11">
                        <c:v>1.8887195121951221</c:v>
                      </c:pt>
                      <c:pt idx="12">
                        <c:v>1.1691884456671251</c:v>
                      </c:pt>
                      <c:pt idx="13">
                        <c:v>1.1722560975609757</c:v>
                      </c:pt>
                      <c:pt idx="14">
                        <c:v>1.2255845942228334</c:v>
                      </c:pt>
                      <c:pt idx="15">
                        <c:v>1.2173314993122419</c:v>
                      </c:pt>
                      <c:pt idx="16">
                        <c:v>1.7743902439024393</c:v>
                      </c:pt>
                      <c:pt idx="17">
                        <c:v>1.6093535075653369</c:v>
                      </c:pt>
                      <c:pt idx="18">
                        <c:v>1.2545731707317074</c:v>
                      </c:pt>
                      <c:pt idx="19">
                        <c:v>2.123796423658872</c:v>
                      </c:pt>
                      <c:pt idx="20">
                        <c:v>1.6203576341127921</c:v>
                      </c:pt>
                      <c:pt idx="21">
                        <c:v>0.97865853658536595</c:v>
                      </c:pt>
                      <c:pt idx="22">
                        <c:v>1.5735900962861074</c:v>
                      </c:pt>
                      <c:pt idx="23">
                        <c:v>0.68750000000000011</c:v>
                      </c:pt>
                      <c:pt idx="24">
                        <c:v>1.592847317744154</c:v>
                      </c:pt>
                      <c:pt idx="25">
                        <c:v>1.4924346629986245</c:v>
                      </c:pt>
                      <c:pt idx="26">
                        <c:v>2.8277439024390247</c:v>
                      </c:pt>
                      <c:pt idx="27">
                        <c:v>0.77303988995873452</c:v>
                      </c:pt>
                      <c:pt idx="28">
                        <c:v>1.5381097560975612</c:v>
                      </c:pt>
                      <c:pt idx="29">
                        <c:v>1.5378266850068776</c:v>
                      </c:pt>
                      <c:pt idx="30">
                        <c:v>1.0440165061898212</c:v>
                      </c:pt>
                      <c:pt idx="31">
                        <c:v>1.3551829268292686</c:v>
                      </c:pt>
                      <c:pt idx="32">
                        <c:v>1.3012379642365886</c:v>
                      </c:pt>
                      <c:pt idx="33">
                        <c:v>1.1707317073170733</c:v>
                      </c:pt>
                      <c:pt idx="34">
                        <c:v>1.6217331499312242</c:v>
                      </c:pt>
                      <c:pt idx="35">
                        <c:v>1.3689024390243902</c:v>
                      </c:pt>
                      <c:pt idx="36">
                        <c:v>0.88308115543328747</c:v>
                      </c:pt>
                      <c:pt idx="37">
                        <c:v>2.1387195121951224</c:v>
                      </c:pt>
                      <c:pt idx="38">
                        <c:v>1.0178817056396148</c:v>
                      </c:pt>
                      <c:pt idx="39">
                        <c:v>1.3018292682926831</c:v>
                      </c:pt>
                      <c:pt idx="40">
                        <c:v>2.0701513067400272</c:v>
                      </c:pt>
                      <c:pt idx="41">
                        <c:v>1.0426829268292686</c:v>
                      </c:pt>
                      <c:pt idx="42">
                        <c:v>1.6657496561210452</c:v>
                      </c:pt>
                      <c:pt idx="43">
                        <c:v>0.89133425034387892</c:v>
                      </c:pt>
                      <c:pt idx="44">
                        <c:v>0.98170731707317094</c:v>
                      </c:pt>
                      <c:pt idx="45">
                        <c:v>0.64098613251155623</c:v>
                      </c:pt>
                      <c:pt idx="46">
                        <c:v>1.0502092050209204</c:v>
                      </c:pt>
                      <c:pt idx="47">
                        <c:v>0.88423988842398882</c:v>
                      </c:pt>
                      <c:pt idx="48">
                        <c:v>0.62482566248256621</c:v>
                      </c:pt>
                      <c:pt idx="49">
                        <c:v>1.0878661087866108</c:v>
                      </c:pt>
                      <c:pt idx="50">
                        <c:v>1.1910631741140214</c:v>
                      </c:pt>
                      <c:pt idx="51">
                        <c:v>1.1562064156206415</c:v>
                      </c:pt>
                      <c:pt idx="52">
                        <c:v>1.5983263598326358</c:v>
                      </c:pt>
                      <c:pt idx="53">
                        <c:v>1.1534170153417016</c:v>
                      </c:pt>
                      <c:pt idx="54">
                        <c:v>1.4714086471408647</c:v>
                      </c:pt>
                      <c:pt idx="55">
                        <c:v>1.3809523809523812</c:v>
                      </c:pt>
                      <c:pt idx="56">
                        <c:v>1.0292072322670374</c:v>
                      </c:pt>
                      <c:pt idx="57">
                        <c:v>1.1696801112656465</c:v>
                      </c:pt>
                      <c:pt idx="58">
                        <c:v>1.7665130568356375</c:v>
                      </c:pt>
                      <c:pt idx="59">
                        <c:v>1.5632823365785813</c:v>
                      </c:pt>
                      <c:pt idx="60">
                        <c:v>0.56884561891515983</c:v>
                      </c:pt>
                      <c:pt idx="61">
                        <c:v>1.8525345622119815</c:v>
                      </c:pt>
                      <c:pt idx="62">
                        <c:v>1.0681502086230874</c:v>
                      </c:pt>
                      <c:pt idx="63">
                        <c:v>1.4270353302611369</c:v>
                      </c:pt>
                      <c:pt idx="64">
                        <c:v>1.3031988873435327</c:v>
                      </c:pt>
                      <c:pt idx="65">
                        <c:v>1.7342549923195087</c:v>
                      </c:pt>
                      <c:pt idx="66">
                        <c:v>0.80528511821974957</c:v>
                      </c:pt>
                      <c:pt idx="67">
                        <c:v>0.74341192787794741</c:v>
                      </c:pt>
                      <c:pt idx="68">
                        <c:v>1.1871165644171779</c:v>
                      </c:pt>
                      <c:pt idx="69">
                        <c:v>1.0360610263522887</c:v>
                      </c:pt>
                      <c:pt idx="70">
                        <c:v>0.91564417177914115</c:v>
                      </c:pt>
                      <c:pt idx="71">
                        <c:v>0.26213592233009708</c:v>
                      </c:pt>
                      <c:pt idx="72">
                        <c:v>1.1559633027522933</c:v>
                      </c:pt>
                      <c:pt idx="73">
                        <c:v>1.1104972375690607</c:v>
                      </c:pt>
                      <c:pt idx="74">
                        <c:v>1.0397553516819571</c:v>
                      </c:pt>
                      <c:pt idx="75">
                        <c:v>0.51652892561983477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0.67849344978165937</c:v>
                      </c:pt>
                      <c:pt idx="1">
                        <c:v>0.89559605163249822</c:v>
                      </c:pt>
                      <c:pt idx="2">
                        <c:v>0.94646924829157186</c:v>
                      </c:pt>
                      <c:pt idx="3">
                        <c:v>0.74563318777292575</c:v>
                      </c:pt>
                      <c:pt idx="4">
                        <c:v>0.98709187547456345</c:v>
                      </c:pt>
                      <c:pt idx="5">
                        <c:v>1.3100436681222709</c:v>
                      </c:pt>
                      <c:pt idx="6">
                        <c:v>0.77866362946089607</c:v>
                      </c:pt>
                      <c:pt idx="7">
                        <c:v>1.2642369020501141</c:v>
                      </c:pt>
                      <c:pt idx="8">
                        <c:v>0.97911921032649962</c:v>
                      </c:pt>
                      <c:pt idx="9">
                        <c:v>0.79557860262008739</c:v>
                      </c:pt>
                      <c:pt idx="10">
                        <c:v>0.91109422492401226</c:v>
                      </c:pt>
                      <c:pt idx="11">
                        <c:v>0.67684755931278973</c:v>
                      </c:pt>
                      <c:pt idx="12">
                        <c:v>1.084726443768997</c:v>
                      </c:pt>
                      <c:pt idx="13">
                        <c:v>0.39678211071720754</c:v>
                      </c:pt>
                      <c:pt idx="14">
                        <c:v>1.5862462006079028</c:v>
                      </c:pt>
                      <c:pt idx="15">
                        <c:v>1.0106382978723405</c:v>
                      </c:pt>
                      <c:pt idx="16">
                        <c:v>0.62830651758931011</c:v>
                      </c:pt>
                      <c:pt idx="17">
                        <c:v>0.70858662613981771</c:v>
                      </c:pt>
                      <c:pt idx="18">
                        <c:v>0.60430869920916286</c:v>
                      </c:pt>
                      <c:pt idx="19">
                        <c:v>0.49050151975683892</c:v>
                      </c:pt>
                      <c:pt idx="20">
                        <c:v>1.0543313069908815</c:v>
                      </c:pt>
                      <c:pt idx="21">
                        <c:v>0.97327515680392684</c:v>
                      </c:pt>
                      <c:pt idx="22">
                        <c:v>1.1713525835866263</c:v>
                      </c:pt>
                      <c:pt idx="23">
                        <c:v>0.78374693209708202</c:v>
                      </c:pt>
                      <c:pt idx="24">
                        <c:v>0.59270516717325228</c:v>
                      </c:pt>
                      <c:pt idx="25">
                        <c:v>0.9992401215805472</c:v>
                      </c:pt>
                      <c:pt idx="26">
                        <c:v>0.41396236705754025</c:v>
                      </c:pt>
                      <c:pt idx="27">
                        <c:v>1.0182370820668694</c:v>
                      </c:pt>
                      <c:pt idx="28">
                        <c:v>0.80774475047722938</c:v>
                      </c:pt>
                      <c:pt idx="29">
                        <c:v>1.1398176291793314</c:v>
                      </c:pt>
                      <c:pt idx="30">
                        <c:v>0.4692249240121581</c:v>
                      </c:pt>
                      <c:pt idx="31">
                        <c:v>0.72647941096263968</c:v>
                      </c:pt>
                      <c:pt idx="32">
                        <c:v>1.1276595744680853</c:v>
                      </c:pt>
                      <c:pt idx="33">
                        <c:v>0.74447777474775023</c:v>
                      </c:pt>
                      <c:pt idx="34">
                        <c:v>0.82750759878419455</c:v>
                      </c:pt>
                      <c:pt idx="35">
                        <c:v>0.58467412053449686</c:v>
                      </c:pt>
                      <c:pt idx="36">
                        <c:v>0.83016717325227962</c:v>
                      </c:pt>
                      <c:pt idx="37">
                        <c:v>0.83474229615489515</c:v>
                      </c:pt>
                      <c:pt idx="38">
                        <c:v>0.59840425531914898</c:v>
                      </c:pt>
                      <c:pt idx="39">
                        <c:v>0.83419689119170981</c:v>
                      </c:pt>
                      <c:pt idx="40">
                        <c:v>1.3632218844984803</c:v>
                      </c:pt>
                      <c:pt idx="41">
                        <c:v>0.58685574038723753</c:v>
                      </c:pt>
                      <c:pt idx="42">
                        <c:v>0.96048632218844998</c:v>
                      </c:pt>
                      <c:pt idx="43">
                        <c:v>0.69908814589665658</c:v>
                      </c:pt>
                      <c:pt idx="44">
                        <c:v>0.58685574038723753</c:v>
                      </c:pt>
                      <c:pt idx="45">
                        <c:v>0.80202075368651005</c:v>
                      </c:pt>
                      <c:pt idx="46">
                        <c:v>1.1214421252371916</c:v>
                      </c:pt>
                      <c:pt idx="47">
                        <c:v>0.73434535104364329</c:v>
                      </c:pt>
                      <c:pt idx="48">
                        <c:v>0.80227703984819732</c:v>
                      </c:pt>
                      <c:pt idx="49">
                        <c:v>1.1726755218216318</c:v>
                      </c:pt>
                      <c:pt idx="50">
                        <c:v>0.66602949208083018</c:v>
                      </c:pt>
                      <c:pt idx="51">
                        <c:v>1.0872865275142316</c:v>
                      </c:pt>
                      <c:pt idx="52">
                        <c:v>1.3017077798861481</c:v>
                      </c:pt>
                      <c:pt idx="53">
                        <c:v>0.41214421252371913</c:v>
                      </c:pt>
                      <c:pt idx="54">
                        <c:v>0.81593927893738138</c:v>
                      </c:pt>
                      <c:pt idx="55">
                        <c:v>0.59568659568659565</c:v>
                      </c:pt>
                      <c:pt idx="56">
                        <c:v>0.48349146110056929</c:v>
                      </c:pt>
                      <c:pt idx="57">
                        <c:v>0.7696394686907021</c:v>
                      </c:pt>
                      <c:pt idx="58">
                        <c:v>0.74911274911274905</c:v>
                      </c:pt>
                      <c:pt idx="59">
                        <c:v>1.1688804554079697</c:v>
                      </c:pt>
                      <c:pt idx="60">
                        <c:v>0.61366223908918405</c:v>
                      </c:pt>
                      <c:pt idx="61">
                        <c:v>0.97269997269997266</c:v>
                      </c:pt>
                      <c:pt idx="62">
                        <c:v>0.77609108159392792</c:v>
                      </c:pt>
                      <c:pt idx="63">
                        <c:v>0.89025389025389023</c:v>
                      </c:pt>
                      <c:pt idx="64">
                        <c:v>0.89070208728652744</c:v>
                      </c:pt>
                      <c:pt idx="65">
                        <c:v>1.0507780507780506</c:v>
                      </c:pt>
                      <c:pt idx="66">
                        <c:v>0.92333965844402277</c:v>
                      </c:pt>
                      <c:pt idx="67">
                        <c:v>0.68488990129081251</c:v>
                      </c:pt>
                      <c:pt idx="68">
                        <c:v>0.49399563318777295</c:v>
                      </c:pt>
                      <c:pt idx="69">
                        <c:v>0.83029612756264237</c:v>
                      </c:pt>
                      <c:pt idx="70">
                        <c:v>0.54257641921397382</c:v>
                      </c:pt>
                      <c:pt idx="71">
                        <c:v>0.42482915717539871</c:v>
                      </c:pt>
                      <c:pt idx="72">
                        <c:v>0.59547190398254224</c:v>
                      </c:pt>
                      <c:pt idx="73">
                        <c:v>1.029244208127611</c:v>
                      </c:pt>
                      <c:pt idx="74">
                        <c:v>0.64375340971085648</c:v>
                      </c:pt>
                      <c:pt idx="75">
                        <c:v>0.37751614128370681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1.0816591056383669</c:v>
                      </c:pt>
                      <c:pt idx="1">
                        <c:v>0.85029163966299404</c:v>
                      </c:pt>
                      <c:pt idx="2">
                        <c:v>0.72326636422553459</c:v>
                      </c:pt>
                      <c:pt idx="3">
                        <c:v>1.4244977316915099</c:v>
                      </c:pt>
                      <c:pt idx="4">
                        <c:v>0.70641607258587158</c:v>
                      </c:pt>
                      <c:pt idx="5">
                        <c:v>0.83473752430330528</c:v>
                      </c:pt>
                      <c:pt idx="6">
                        <c:v>0.53013609850939725</c:v>
                      </c:pt>
                      <c:pt idx="7">
                        <c:v>0.79131561892417357</c:v>
                      </c:pt>
                      <c:pt idx="8">
                        <c:v>0.90213869086195708</c:v>
                      </c:pt>
                      <c:pt idx="9">
                        <c:v>1.3253402462734931</c:v>
                      </c:pt>
                      <c:pt idx="10">
                        <c:v>0.89624443029917256</c:v>
                      </c:pt>
                      <c:pt idx="11">
                        <c:v>1.1775938892425206</c:v>
                      </c:pt>
                      <c:pt idx="12">
                        <c:v>0.70655633354551239</c:v>
                      </c:pt>
                      <c:pt idx="13">
                        <c:v>0.96817313812858052</c:v>
                      </c:pt>
                      <c:pt idx="14">
                        <c:v>0.68109484404837684</c:v>
                      </c:pt>
                      <c:pt idx="15">
                        <c:v>0.54742202418841501</c:v>
                      </c:pt>
                      <c:pt idx="16">
                        <c:v>1.2488860598345002</c:v>
                      </c:pt>
                      <c:pt idx="17">
                        <c:v>0.77657542966263526</c:v>
                      </c:pt>
                      <c:pt idx="18">
                        <c:v>0.88796944621260343</c:v>
                      </c:pt>
                      <c:pt idx="19">
                        <c:v>0.74029280712921708</c:v>
                      </c:pt>
                      <c:pt idx="20">
                        <c:v>0.84659452577975813</c:v>
                      </c:pt>
                      <c:pt idx="21">
                        <c:v>0.91215786123488229</c:v>
                      </c:pt>
                      <c:pt idx="22">
                        <c:v>0.53023551877784847</c:v>
                      </c:pt>
                      <c:pt idx="23">
                        <c:v>0.98854232972628908</c:v>
                      </c:pt>
                      <c:pt idx="24">
                        <c:v>1.2208784213876513</c:v>
                      </c:pt>
                      <c:pt idx="25">
                        <c:v>0.84022915340547422</c:v>
                      </c:pt>
                      <c:pt idx="26">
                        <c:v>1.1502227880331</c:v>
                      </c:pt>
                      <c:pt idx="27">
                        <c:v>0.52132399745385105</c:v>
                      </c:pt>
                      <c:pt idx="28">
                        <c:v>1.0935709739019734</c:v>
                      </c:pt>
                      <c:pt idx="29">
                        <c:v>0.76639083386378104</c:v>
                      </c:pt>
                      <c:pt idx="30">
                        <c:v>0.74029280712921708</c:v>
                      </c:pt>
                      <c:pt idx="31">
                        <c:v>0.95098663271801409</c:v>
                      </c:pt>
                      <c:pt idx="32">
                        <c:v>0.76193507320178233</c:v>
                      </c:pt>
                      <c:pt idx="33">
                        <c:v>0.72056015276893703</c:v>
                      </c:pt>
                      <c:pt idx="34">
                        <c:v>0.88796944621260343</c:v>
                      </c:pt>
                      <c:pt idx="35">
                        <c:v>0.97071928707829414</c:v>
                      </c:pt>
                      <c:pt idx="36">
                        <c:v>0.76257161043921073</c:v>
                      </c:pt>
                      <c:pt idx="37">
                        <c:v>1.173138128580522</c:v>
                      </c:pt>
                      <c:pt idx="38">
                        <c:v>0.68109484404837684</c:v>
                      </c:pt>
                      <c:pt idx="39">
                        <c:v>1.0070019096117122</c:v>
                      </c:pt>
                      <c:pt idx="40">
                        <c:v>0.88160407383831962</c:v>
                      </c:pt>
                      <c:pt idx="41">
                        <c:v>0.87014640356460848</c:v>
                      </c:pt>
                      <c:pt idx="42">
                        <c:v>0.78612348822406108</c:v>
                      </c:pt>
                      <c:pt idx="43">
                        <c:v>0.94080203691915987</c:v>
                      </c:pt>
                      <c:pt idx="44">
                        <c:v>0.84341183959261623</c:v>
                      </c:pt>
                      <c:pt idx="45">
                        <c:v>0.96034368803701253</c:v>
                      </c:pt>
                      <c:pt idx="46">
                        <c:v>0.55386649041639124</c:v>
                      </c:pt>
                      <c:pt idx="47">
                        <c:v>0.6497025776602775</c:v>
                      </c:pt>
                      <c:pt idx="48">
                        <c:v>0.60079312623925973</c:v>
                      </c:pt>
                      <c:pt idx="49">
                        <c:v>0.82617316589557166</c:v>
                      </c:pt>
                      <c:pt idx="50">
                        <c:v>1.2802379378717776</c:v>
                      </c:pt>
                      <c:pt idx="51">
                        <c:v>0.62987442167878382</c:v>
                      </c:pt>
                      <c:pt idx="52">
                        <c:v>0.82286847323198942</c:v>
                      </c:pt>
                      <c:pt idx="53">
                        <c:v>0.67349636483807007</c:v>
                      </c:pt>
                      <c:pt idx="54">
                        <c:v>0.66093853271645731</c:v>
                      </c:pt>
                      <c:pt idx="55">
                        <c:v>0.85789129011132947</c:v>
                      </c:pt>
                      <c:pt idx="56">
                        <c:v>0.56319580877537656</c:v>
                      </c:pt>
                      <c:pt idx="57">
                        <c:v>0.78258022265880822</c:v>
                      </c:pt>
                      <c:pt idx="58">
                        <c:v>0.66470203012442708</c:v>
                      </c:pt>
                      <c:pt idx="59">
                        <c:v>0.55992141453831046</c:v>
                      </c:pt>
                      <c:pt idx="60">
                        <c:v>0.67976424361493126</c:v>
                      </c:pt>
                      <c:pt idx="61">
                        <c:v>0.94106090373280937</c:v>
                      </c:pt>
                      <c:pt idx="62">
                        <c:v>0.97249508840864451</c:v>
                      </c:pt>
                      <c:pt idx="63">
                        <c:v>0.80746561886051083</c:v>
                      </c:pt>
                      <c:pt idx="64">
                        <c:v>0.66732154551407996</c:v>
                      </c:pt>
                      <c:pt idx="65">
                        <c:v>1.2095612311722332</c:v>
                      </c:pt>
                      <c:pt idx="66">
                        <c:v>0.60183366077275713</c:v>
                      </c:pt>
                      <c:pt idx="67">
                        <c:v>0.66406757634827807</c:v>
                      </c:pt>
                      <c:pt idx="68">
                        <c:v>0.57374918778427542</c:v>
                      </c:pt>
                      <c:pt idx="69">
                        <c:v>0.99935022742040291</c:v>
                      </c:pt>
                      <c:pt idx="70">
                        <c:v>1.0097465886939572</c:v>
                      </c:pt>
                      <c:pt idx="71">
                        <c:v>0.36972059779077321</c:v>
                      </c:pt>
                      <c:pt idx="72">
                        <c:v>1.1292604501607717</c:v>
                      </c:pt>
                      <c:pt idx="73">
                        <c:v>0.61929260450160772</c:v>
                      </c:pt>
                      <c:pt idx="74">
                        <c:v>0.78006430868167198</c:v>
                      </c:pt>
                      <c:pt idx="75">
                        <c:v>0.54302103250478007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Results!$N$4:$N$79</c:f>
              <c:numCache>
                <c:formatCode>0%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m/d/yyyy">
                  <c:v>1</c:v>
                </c:pt>
                <c:pt idx="65" formatCode="m/d/yyyy">
                  <c:v>1</c:v>
                </c:pt>
                <c:pt idx="66" formatCode="m/d/yyyy">
                  <c:v>1</c:v>
                </c:pt>
                <c:pt idx="67" formatCode="m/d/yyyy">
                  <c:v>1</c:v>
                </c:pt>
                <c:pt idx="68" formatCode="m/d/yyyy">
                  <c:v>1</c:v>
                </c:pt>
                <c:pt idx="69" formatCode="m/d/yyyy">
                  <c:v>1</c:v>
                </c:pt>
                <c:pt idx="70" formatCode="m/d/yyyy">
                  <c:v>1</c:v>
                </c:pt>
                <c:pt idx="71" formatCode="m/d/yyyy">
                  <c:v>1</c:v>
                </c:pt>
                <c:pt idx="72" formatCode="m/d/yyyy">
                  <c:v>1</c:v>
                </c:pt>
                <c:pt idx="73" formatCode="m/d/yyyy">
                  <c:v>1</c:v>
                </c:pt>
                <c:pt idx="74" formatCode="m/d/yyyy">
                  <c:v>1</c:v>
                </c:pt>
                <c:pt idx="75" formatCode="m/d/yyyy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Results!$O$4:$O$79</c:f>
              <c:numCache>
                <c:formatCode>0%</c:formatCode>
                <c:ptCount val="76"/>
                <c:pt idx="0">
                  <c:v>1.7151607963246556</c:v>
                </c:pt>
                <c:pt idx="1">
                  <c:v>1.4778393351800554</c:v>
                </c:pt>
                <c:pt idx="2">
                  <c:v>1.1038781163434903</c:v>
                </c:pt>
                <c:pt idx="3">
                  <c:v>2.2251148545176114</c:v>
                </c:pt>
                <c:pt idx="4">
                  <c:v>1.4099722991689749</c:v>
                </c:pt>
                <c:pt idx="5">
                  <c:v>1.4640122511485452</c:v>
                </c:pt>
                <c:pt idx="6">
                  <c:v>0.82825484764542934</c:v>
                </c:pt>
                <c:pt idx="7">
                  <c:v>1.3614958448753463</c:v>
                </c:pt>
                <c:pt idx="8">
                  <c:v>1.5789473684210527</c:v>
                </c:pt>
                <c:pt idx="9">
                  <c:v>1.8177641653905054</c:v>
                </c:pt>
                <c:pt idx="10">
                  <c:v>1.1031636863823935</c:v>
                </c:pt>
                <c:pt idx="11">
                  <c:v>1.8887195121951221</c:v>
                </c:pt>
                <c:pt idx="12">
                  <c:v>1.1691884456671251</c:v>
                </c:pt>
                <c:pt idx="13">
                  <c:v>1.1722560975609757</c:v>
                </c:pt>
                <c:pt idx="14">
                  <c:v>1.2255845942228334</c:v>
                </c:pt>
                <c:pt idx="15">
                  <c:v>1.2173314993122419</c:v>
                </c:pt>
                <c:pt idx="16">
                  <c:v>1.7743902439024393</c:v>
                </c:pt>
                <c:pt idx="17">
                  <c:v>1.6093535075653369</c:v>
                </c:pt>
                <c:pt idx="18">
                  <c:v>1.2545731707317074</c:v>
                </c:pt>
                <c:pt idx="19">
                  <c:v>2.123796423658872</c:v>
                </c:pt>
                <c:pt idx="20">
                  <c:v>1.6203576341127921</c:v>
                </c:pt>
                <c:pt idx="21">
                  <c:v>0.97865853658536595</c:v>
                </c:pt>
                <c:pt idx="22">
                  <c:v>1.5735900962861074</c:v>
                </c:pt>
                <c:pt idx="23">
                  <c:v>0.68750000000000011</c:v>
                </c:pt>
                <c:pt idx="24">
                  <c:v>1.592847317744154</c:v>
                </c:pt>
                <c:pt idx="25">
                  <c:v>1.4924346629986245</c:v>
                </c:pt>
                <c:pt idx="26">
                  <c:v>2.8277439024390247</c:v>
                </c:pt>
                <c:pt idx="27">
                  <c:v>0.77303988995873452</c:v>
                </c:pt>
                <c:pt idx="28">
                  <c:v>1.5381097560975612</c:v>
                </c:pt>
                <c:pt idx="29">
                  <c:v>1.5378266850068776</c:v>
                </c:pt>
                <c:pt idx="30">
                  <c:v>1.0440165061898212</c:v>
                </c:pt>
                <c:pt idx="31">
                  <c:v>1.3551829268292686</c:v>
                </c:pt>
                <c:pt idx="32">
                  <c:v>1.3012379642365886</c:v>
                </c:pt>
                <c:pt idx="33">
                  <c:v>1.1707317073170733</c:v>
                </c:pt>
                <c:pt idx="34">
                  <c:v>1.6217331499312242</c:v>
                </c:pt>
                <c:pt idx="35">
                  <c:v>1.3689024390243902</c:v>
                </c:pt>
                <c:pt idx="36">
                  <c:v>0.88308115543328747</c:v>
                </c:pt>
                <c:pt idx="37">
                  <c:v>2.1387195121951224</c:v>
                </c:pt>
                <c:pt idx="38">
                  <c:v>1.0178817056396148</c:v>
                </c:pt>
                <c:pt idx="39">
                  <c:v>1.3018292682926831</c:v>
                </c:pt>
                <c:pt idx="40">
                  <c:v>2.0701513067400272</c:v>
                </c:pt>
                <c:pt idx="41">
                  <c:v>1.0426829268292686</c:v>
                </c:pt>
                <c:pt idx="42">
                  <c:v>1.6657496561210452</c:v>
                </c:pt>
                <c:pt idx="43">
                  <c:v>0.89133425034387892</c:v>
                </c:pt>
                <c:pt idx="44">
                  <c:v>0.98170731707317094</c:v>
                </c:pt>
                <c:pt idx="45">
                  <c:v>0.64098613251155623</c:v>
                </c:pt>
                <c:pt idx="46">
                  <c:v>1.0502092050209204</c:v>
                </c:pt>
                <c:pt idx="47">
                  <c:v>0.88423988842398882</c:v>
                </c:pt>
                <c:pt idx="48">
                  <c:v>0.62482566248256621</c:v>
                </c:pt>
                <c:pt idx="49">
                  <c:v>1.0878661087866108</c:v>
                </c:pt>
                <c:pt idx="50">
                  <c:v>1.1910631741140214</c:v>
                </c:pt>
                <c:pt idx="51">
                  <c:v>1.1562064156206415</c:v>
                </c:pt>
                <c:pt idx="52">
                  <c:v>1.5983263598326358</c:v>
                </c:pt>
                <c:pt idx="53">
                  <c:v>1.1534170153417016</c:v>
                </c:pt>
                <c:pt idx="54">
                  <c:v>1.4714086471408647</c:v>
                </c:pt>
                <c:pt idx="55">
                  <c:v>1.3809523809523812</c:v>
                </c:pt>
                <c:pt idx="56">
                  <c:v>1.0292072322670374</c:v>
                </c:pt>
                <c:pt idx="57">
                  <c:v>1.1696801112656465</c:v>
                </c:pt>
                <c:pt idx="58">
                  <c:v>1.7665130568356375</c:v>
                </c:pt>
                <c:pt idx="59">
                  <c:v>1.5632823365785813</c:v>
                </c:pt>
                <c:pt idx="60">
                  <c:v>0.56884561891515983</c:v>
                </c:pt>
                <c:pt idx="61">
                  <c:v>1.8525345622119815</c:v>
                </c:pt>
                <c:pt idx="62">
                  <c:v>1.0681502086230874</c:v>
                </c:pt>
                <c:pt idx="63">
                  <c:v>1.4270353302611369</c:v>
                </c:pt>
                <c:pt idx="64">
                  <c:v>1.3031988873435327</c:v>
                </c:pt>
                <c:pt idx="65">
                  <c:v>1.7342549923195087</c:v>
                </c:pt>
                <c:pt idx="66">
                  <c:v>0.80528511821974957</c:v>
                </c:pt>
                <c:pt idx="67">
                  <c:v>0.74341192787794741</c:v>
                </c:pt>
                <c:pt idx="68">
                  <c:v>1.1871165644171779</c:v>
                </c:pt>
                <c:pt idx="69">
                  <c:v>1.0360610263522887</c:v>
                </c:pt>
                <c:pt idx="70">
                  <c:v>0.91564417177914115</c:v>
                </c:pt>
                <c:pt idx="71">
                  <c:v>0.26213592233009708</c:v>
                </c:pt>
                <c:pt idx="72">
                  <c:v>1.1559633027522933</c:v>
                </c:pt>
                <c:pt idx="73">
                  <c:v>1.1104972375690607</c:v>
                </c:pt>
                <c:pt idx="74">
                  <c:v>1.0397553516819571</c:v>
                </c:pt>
                <c:pt idx="75">
                  <c:v>0.51652892561983477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Results!$P$4:$P$79</c:f>
              <c:numCache>
                <c:formatCode>0%</c:formatCode>
                <c:ptCount val="76"/>
                <c:pt idx="0">
                  <c:v>0.67849344978165937</c:v>
                </c:pt>
                <c:pt idx="1">
                  <c:v>0.89559605163249822</c:v>
                </c:pt>
                <c:pt idx="2">
                  <c:v>0.94646924829157186</c:v>
                </c:pt>
                <c:pt idx="3">
                  <c:v>0.74563318777292575</c:v>
                </c:pt>
                <c:pt idx="4">
                  <c:v>0.98709187547456345</c:v>
                </c:pt>
                <c:pt idx="5">
                  <c:v>1.3100436681222709</c:v>
                </c:pt>
                <c:pt idx="6">
                  <c:v>0.77866362946089607</c:v>
                </c:pt>
                <c:pt idx="7">
                  <c:v>1.2642369020501141</c:v>
                </c:pt>
                <c:pt idx="8">
                  <c:v>0.97911921032649962</c:v>
                </c:pt>
                <c:pt idx="9">
                  <c:v>0.79557860262008739</c:v>
                </c:pt>
                <c:pt idx="10">
                  <c:v>0.91109422492401226</c:v>
                </c:pt>
                <c:pt idx="11">
                  <c:v>0.67684755931278973</c:v>
                </c:pt>
                <c:pt idx="12">
                  <c:v>1.084726443768997</c:v>
                </c:pt>
                <c:pt idx="13">
                  <c:v>0.39678211071720754</c:v>
                </c:pt>
                <c:pt idx="14">
                  <c:v>1.5862462006079028</c:v>
                </c:pt>
                <c:pt idx="15">
                  <c:v>1.0106382978723405</c:v>
                </c:pt>
                <c:pt idx="16">
                  <c:v>0.62830651758931011</c:v>
                </c:pt>
                <c:pt idx="17">
                  <c:v>0.70858662613981771</c:v>
                </c:pt>
                <c:pt idx="18">
                  <c:v>0.60430869920916286</c:v>
                </c:pt>
                <c:pt idx="19">
                  <c:v>0.49050151975683892</c:v>
                </c:pt>
                <c:pt idx="20">
                  <c:v>1.0543313069908815</c:v>
                </c:pt>
                <c:pt idx="21">
                  <c:v>0.97327515680392684</c:v>
                </c:pt>
                <c:pt idx="22">
                  <c:v>1.1713525835866263</c:v>
                </c:pt>
                <c:pt idx="23">
                  <c:v>0.78374693209708202</c:v>
                </c:pt>
                <c:pt idx="24">
                  <c:v>0.59270516717325228</c:v>
                </c:pt>
                <c:pt idx="25">
                  <c:v>0.9992401215805472</c:v>
                </c:pt>
                <c:pt idx="26">
                  <c:v>0.41396236705754025</c:v>
                </c:pt>
                <c:pt idx="27">
                  <c:v>1.0182370820668694</c:v>
                </c:pt>
                <c:pt idx="28">
                  <c:v>0.80774475047722938</c:v>
                </c:pt>
                <c:pt idx="29">
                  <c:v>1.1398176291793314</c:v>
                </c:pt>
                <c:pt idx="30">
                  <c:v>0.4692249240121581</c:v>
                </c:pt>
                <c:pt idx="31">
                  <c:v>0.72647941096263968</c:v>
                </c:pt>
                <c:pt idx="32">
                  <c:v>1.1276595744680853</c:v>
                </c:pt>
                <c:pt idx="33">
                  <c:v>0.74447777474775023</c:v>
                </c:pt>
                <c:pt idx="34">
                  <c:v>0.82750759878419455</c:v>
                </c:pt>
                <c:pt idx="35">
                  <c:v>0.58467412053449686</c:v>
                </c:pt>
                <c:pt idx="36">
                  <c:v>0.83016717325227962</c:v>
                </c:pt>
                <c:pt idx="37">
                  <c:v>0.83474229615489515</c:v>
                </c:pt>
                <c:pt idx="38">
                  <c:v>0.59840425531914898</c:v>
                </c:pt>
                <c:pt idx="39">
                  <c:v>0.83419689119170981</c:v>
                </c:pt>
                <c:pt idx="40">
                  <c:v>1.3632218844984803</c:v>
                </c:pt>
                <c:pt idx="41">
                  <c:v>0.58685574038723753</c:v>
                </c:pt>
                <c:pt idx="42">
                  <c:v>0.96048632218844998</c:v>
                </c:pt>
                <c:pt idx="43">
                  <c:v>0.69908814589665658</c:v>
                </c:pt>
                <c:pt idx="44">
                  <c:v>0.58685574038723753</c:v>
                </c:pt>
                <c:pt idx="45">
                  <c:v>0.80202075368651005</c:v>
                </c:pt>
                <c:pt idx="46">
                  <c:v>1.1214421252371916</c:v>
                </c:pt>
                <c:pt idx="47">
                  <c:v>0.73434535104364329</c:v>
                </c:pt>
                <c:pt idx="48">
                  <c:v>0.80227703984819732</c:v>
                </c:pt>
                <c:pt idx="49">
                  <c:v>1.1726755218216318</c:v>
                </c:pt>
                <c:pt idx="50">
                  <c:v>0.66602949208083018</c:v>
                </c:pt>
                <c:pt idx="51">
                  <c:v>1.0872865275142316</c:v>
                </c:pt>
                <c:pt idx="52">
                  <c:v>1.3017077798861481</c:v>
                </c:pt>
                <c:pt idx="53">
                  <c:v>0.41214421252371913</c:v>
                </c:pt>
                <c:pt idx="54">
                  <c:v>0.81593927893738138</c:v>
                </c:pt>
                <c:pt idx="55">
                  <c:v>0.59568659568659565</c:v>
                </c:pt>
                <c:pt idx="56">
                  <c:v>0.48349146110056929</c:v>
                </c:pt>
                <c:pt idx="57">
                  <c:v>0.7696394686907021</c:v>
                </c:pt>
                <c:pt idx="58">
                  <c:v>0.74911274911274905</c:v>
                </c:pt>
                <c:pt idx="59">
                  <c:v>1.1688804554079697</c:v>
                </c:pt>
                <c:pt idx="60">
                  <c:v>0.61366223908918405</c:v>
                </c:pt>
                <c:pt idx="61">
                  <c:v>0.97269997269997266</c:v>
                </c:pt>
                <c:pt idx="62">
                  <c:v>0.77609108159392792</c:v>
                </c:pt>
                <c:pt idx="63">
                  <c:v>0.89025389025389023</c:v>
                </c:pt>
                <c:pt idx="64">
                  <c:v>0.89070208728652744</c:v>
                </c:pt>
                <c:pt idx="65">
                  <c:v>1.0507780507780506</c:v>
                </c:pt>
                <c:pt idx="66">
                  <c:v>0.92333965844402277</c:v>
                </c:pt>
                <c:pt idx="67">
                  <c:v>0.68488990129081251</c:v>
                </c:pt>
                <c:pt idx="68">
                  <c:v>0.49399563318777295</c:v>
                </c:pt>
                <c:pt idx="69">
                  <c:v>0.83029612756264237</c:v>
                </c:pt>
                <c:pt idx="70">
                  <c:v>0.54257641921397382</c:v>
                </c:pt>
                <c:pt idx="71">
                  <c:v>0.42482915717539871</c:v>
                </c:pt>
                <c:pt idx="72">
                  <c:v>0.59547190398254224</c:v>
                </c:pt>
                <c:pt idx="73">
                  <c:v>1.029244208127611</c:v>
                </c:pt>
                <c:pt idx="74">
                  <c:v>0.64375340971085648</c:v>
                </c:pt>
                <c:pt idx="75">
                  <c:v>0.37751614128370681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Results!$Q$4:$Q$79</c:f>
              <c:numCache>
                <c:formatCode>0%</c:formatCode>
                <c:ptCount val="76"/>
                <c:pt idx="0">
                  <c:v>1.0816591056383669</c:v>
                </c:pt>
                <c:pt idx="1">
                  <c:v>0.85029163966299404</c:v>
                </c:pt>
                <c:pt idx="2">
                  <c:v>0.72326636422553459</c:v>
                </c:pt>
                <c:pt idx="3">
                  <c:v>1.4244977316915099</c:v>
                </c:pt>
                <c:pt idx="4">
                  <c:v>0.70641607258587158</c:v>
                </c:pt>
                <c:pt idx="5">
                  <c:v>0.83473752430330528</c:v>
                </c:pt>
                <c:pt idx="6">
                  <c:v>0.53013609850939725</c:v>
                </c:pt>
                <c:pt idx="7">
                  <c:v>0.79131561892417357</c:v>
                </c:pt>
                <c:pt idx="8">
                  <c:v>0.90213869086195708</c:v>
                </c:pt>
                <c:pt idx="9">
                  <c:v>1.3253402462734931</c:v>
                </c:pt>
                <c:pt idx="10">
                  <c:v>0.89624443029917256</c:v>
                </c:pt>
                <c:pt idx="11">
                  <c:v>1.1775938892425206</c:v>
                </c:pt>
                <c:pt idx="12">
                  <c:v>0.70655633354551239</c:v>
                </c:pt>
                <c:pt idx="13">
                  <c:v>0.96817313812858052</c:v>
                </c:pt>
                <c:pt idx="14">
                  <c:v>0.68109484404837684</c:v>
                </c:pt>
                <c:pt idx="15">
                  <c:v>0.54742202418841501</c:v>
                </c:pt>
                <c:pt idx="16">
                  <c:v>1.2488860598345002</c:v>
                </c:pt>
                <c:pt idx="17">
                  <c:v>0.77657542966263526</c:v>
                </c:pt>
                <c:pt idx="18">
                  <c:v>0.88796944621260343</c:v>
                </c:pt>
                <c:pt idx="19">
                  <c:v>0.74029280712921708</c:v>
                </c:pt>
                <c:pt idx="20">
                  <c:v>0.84659452577975813</c:v>
                </c:pt>
                <c:pt idx="21">
                  <c:v>0.91215786123488229</c:v>
                </c:pt>
                <c:pt idx="22">
                  <c:v>0.53023551877784847</c:v>
                </c:pt>
                <c:pt idx="23">
                  <c:v>0.98854232972628908</c:v>
                </c:pt>
                <c:pt idx="24">
                  <c:v>1.2208784213876513</c:v>
                </c:pt>
                <c:pt idx="25">
                  <c:v>0.84022915340547422</c:v>
                </c:pt>
                <c:pt idx="26">
                  <c:v>1.1502227880331</c:v>
                </c:pt>
                <c:pt idx="27">
                  <c:v>0.52132399745385105</c:v>
                </c:pt>
                <c:pt idx="28">
                  <c:v>1.0935709739019734</c:v>
                </c:pt>
                <c:pt idx="29">
                  <c:v>0.76639083386378104</c:v>
                </c:pt>
                <c:pt idx="30">
                  <c:v>0.74029280712921708</c:v>
                </c:pt>
                <c:pt idx="31">
                  <c:v>0.95098663271801409</c:v>
                </c:pt>
                <c:pt idx="32">
                  <c:v>0.76193507320178233</c:v>
                </c:pt>
                <c:pt idx="33">
                  <c:v>0.72056015276893703</c:v>
                </c:pt>
                <c:pt idx="34">
                  <c:v>0.88796944621260343</c:v>
                </c:pt>
                <c:pt idx="35">
                  <c:v>0.97071928707829414</c:v>
                </c:pt>
                <c:pt idx="36">
                  <c:v>0.76257161043921073</c:v>
                </c:pt>
                <c:pt idx="37">
                  <c:v>1.173138128580522</c:v>
                </c:pt>
                <c:pt idx="38">
                  <c:v>0.68109484404837684</c:v>
                </c:pt>
                <c:pt idx="39">
                  <c:v>1.0070019096117122</c:v>
                </c:pt>
                <c:pt idx="40">
                  <c:v>0.88160407383831962</c:v>
                </c:pt>
                <c:pt idx="41">
                  <c:v>0.87014640356460848</c:v>
                </c:pt>
                <c:pt idx="42">
                  <c:v>0.78612348822406108</c:v>
                </c:pt>
                <c:pt idx="43">
                  <c:v>0.94080203691915987</c:v>
                </c:pt>
                <c:pt idx="44">
                  <c:v>0.84341183959261623</c:v>
                </c:pt>
                <c:pt idx="45">
                  <c:v>0.96034368803701253</c:v>
                </c:pt>
                <c:pt idx="46">
                  <c:v>0.55386649041639124</c:v>
                </c:pt>
                <c:pt idx="47">
                  <c:v>0.6497025776602775</c:v>
                </c:pt>
                <c:pt idx="48">
                  <c:v>0.60079312623925973</c:v>
                </c:pt>
                <c:pt idx="49">
                  <c:v>0.82617316589557166</c:v>
                </c:pt>
                <c:pt idx="50">
                  <c:v>1.2802379378717776</c:v>
                </c:pt>
                <c:pt idx="51">
                  <c:v>0.62987442167878382</c:v>
                </c:pt>
                <c:pt idx="52">
                  <c:v>0.82286847323198942</c:v>
                </c:pt>
                <c:pt idx="53">
                  <c:v>0.67349636483807007</c:v>
                </c:pt>
                <c:pt idx="54">
                  <c:v>0.66093853271645731</c:v>
                </c:pt>
                <c:pt idx="55">
                  <c:v>0.85789129011132947</c:v>
                </c:pt>
                <c:pt idx="56">
                  <c:v>0.56319580877537656</c:v>
                </c:pt>
                <c:pt idx="57">
                  <c:v>0.78258022265880822</c:v>
                </c:pt>
                <c:pt idx="58">
                  <c:v>0.66470203012442708</c:v>
                </c:pt>
                <c:pt idx="59">
                  <c:v>0.55992141453831046</c:v>
                </c:pt>
                <c:pt idx="60">
                  <c:v>0.67976424361493126</c:v>
                </c:pt>
                <c:pt idx="61">
                  <c:v>0.94106090373280937</c:v>
                </c:pt>
                <c:pt idx="62">
                  <c:v>0.97249508840864451</c:v>
                </c:pt>
                <c:pt idx="63">
                  <c:v>0.80746561886051083</c:v>
                </c:pt>
                <c:pt idx="64">
                  <c:v>0.66732154551407996</c:v>
                </c:pt>
                <c:pt idx="65">
                  <c:v>1.2095612311722332</c:v>
                </c:pt>
                <c:pt idx="66">
                  <c:v>0.60183366077275713</c:v>
                </c:pt>
                <c:pt idx="67">
                  <c:v>0.66406757634827807</c:v>
                </c:pt>
                <c:pt idx="68">
                  <c:v>0.57374918778427542</c:v>
                </c:pt>
                <c:pt idx="69">
                  <c:v>0.99935022742040291</c:v>
                </c:pt>
                <c:pt idx="70">
                  <c:v>1.0097465886939572</c:v>
                </c:pt>
                <c:pt idx="71">
                  <c:v>0.36972059779077321</c:v>
                </c:pt>
                <c:pt idx="72">
                  <c:v>1.1292604501607717</c:v>
                </c:pt>
                <c:pt idx="73">
                  <c:v>0.61929260450160772</c:v>
                </c:pt>
                <c:pt idx="74">
                  <c:v>0.78006430868167198</c:v>
                </c:pt>
                <c:pt idx="75">
                  <c:v>0.54302103250478007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Results!$R$4:$R$79</c:f>
              <c:numCache>
                <c:formatCode>0%</c:formatCode>
                <c:ptCount val="76"/>
                <c:pt idx="0">
                  <c:v>0.99981276914435502</c:v>
                </c:pt>
                <c:pt idx="1">
                  <c:v>1.0466278819219994</c:v>
                </c:pt>
                <c:pt idx="2">
                  <c:v>0.9312217194570136</c:v>
                </c:pt>
                <c:pt idx="3">
                  <c:v>1.2281220745178805</c:v>
                </c:pt>
                <c:pt idx="4">
                  <c:v>1.0308985132514543</c:v>
                </c:pt>
                <c:pt idx="5">
                  <c:v>1.2340760157273918</c:v>
                </c:pt>
                <c:pt idx="6">
                  <c:v>0.7264813617754794</c:v>
                </c:pt>
                <c:pt idx="7">
                  <c:v>1.1657401422107303</c:v>
                </c:pt>
                <c:pt idx="8">
                  <c:v>1.1266537384184443</c:v>
                </c:pt>
                <c:pt idx="9">
                  <c:v>1.14296948137053</c:v>
                </c:pt>
                <c:pt idx="10">
                  <c:v>0.96090772853778628</c:v>
                </c:pt>
                <c:pt idx="11">
                  <c:v>1.0604729100726122</c:v>
                </c:pt>
                <c:pt idx="12">
                  <c:v>1.0066366944979661</c:v>
                </c:pt>
                <c:pt idx="13">
                  <c:v>0.70098678086017496</c:v>
                </c:pt>
                <c:pt idx="14">
                  <c:v>1.2416613144936846</c:v>
                </c:pt>
                <c:pt idx="15">
                  <c:v>0.94390922714622139</c:v>
                </c:pt>
                <c:pt idx="16">
                  <c:v>1.0255073543101842</c:v>
                </c:pt>
                <c:pt idx="17">
                  <c:v>0.97923356882894452</c:v>
                </c:pt>
                <c:pt idx="18">
                  <c:v>0.8136659839880841</c:v>
                </c:pt>
                <c:pt idx="19">
                  <c:v>1.0152858060372509</c:v>
                </c:pt>
                <c:pt idx="20">
                  <c:v>1.1570113466067222</c:v>
                </c:pt>
                <c:pt idx="21">
                  <c:v>0.9601936324706758</c:v>
                </c:pt>
                <c:pt idx="22">
                  <c:v>1.1115392849496897</c:v>
                </c:pt>
                <c:pt idx="23">
                  <c:v>0.81053807484639728</c:v>
                </c:pt>
                <c:pt idx="24">
                  <c:v>1.0419182187968317</c:v>
                </c:pt>
                <c:pt idx="25">
                  <c:v>1.0946264183258403</c:v>
                </c:pt>
                <c:pt idx="26">
                  <c:v>1.1169242226773413</c:v>
                </c:pt>
                <c:pt idx="27">
                  <c:v>0.81584243202740314</c:v>
                </c:pt>
                <c:pt idx="28">
                  <c:v>1.0352262148575684</c:v>
                </c:pt>
                <c:pt idx="29">
                  <c:v>1.1508456433311924</c:v>
                </c:pt>
                <c:pt idx="30">
                  <c:v>0.70318989509740948</c:v>
                </c:pt>
                <c:pt idx="31">
                  <c:v>0.91725935579966489</c:v>
                </c:pt>
                <c:pt idx="32">
                  <c:v>1.0778848212374224</c:v>
                </c:pt>
                <c:pt idx="33">
                  <c:v>0.83261962390616273</c:v>
                </c:pt>
                <c:pt idx="34">
                  <c:v>1.0662813102119462</c:v>
                </c:pt>
                <c:pt idx="35">
                  <c:v>0.8474399553155838</c:v>
                </c:pt>
                <c:pt idx="36">
                  <c:v>0.82680368229501178</c:v>
                </c:pt>
                <c:pt idx="37">
                  <c:v>1.2006330292310556</c:v>
                </c:pt>
                <c:pt idx="38">
                  <c:v>0.73817169770926994</c:v>
                </c:pt>
                <c:pt idx="39">
                  <c:v>0.97747160677713651</c:v>
                </c:pt>
                <c:pt idx="40">
                  <c:v>1.4316848640548061</c:v>
                </c:pt>
                <c:pt idx="41">
                  <c:v>0.7533792589834295</c:v>
                </c:pt>
                <c:pt idx="42">
                  <c:v>1.111153928494969</c:v>
                </c:pt>
                <c:pt idx="43">
                  <c:v>0.8179833012202955</c:v>
                </c:pt>
                <c:pt idx="44">
                  <c:v>0.73371811580711233</c:v>
                </c:pt>
                <c:pt idx="45">
                  <c:v>0.80262216026824396</c:v>
                </c:pt>
                <c:pt idx="46">
                  <c:v>0.95252354294145725</c:v>
                </c:pt>
                <c:pt idx="47">
                  <c:v>0.75415527492080014</c:v>
                </c:pt>
                <c:pt idx="48">
                  <c:v>0.69973527752462783</c:v>
                </c:pt>
                <c:pt idx="49">
                  <c:v>1.0580219589463176</c:v>
                </c:pt>
                <c:pt idx="50">
                  <c:v>0.92156124025166697</c:v>
                </c:pt>
                <c:pt idx="51">
                  <c:v>0.98654689059584255</c:v>
                </c:pt>
                <c:pt idx="52">
                  <c:v>1.2591242459749163</c:v>
                </c:pt>
                <c:pt idx="53">
                  <c:v>0.68840862734886943</c:v>
                </c:pt>
                <c:pt idx="54">
                  <c:v>0.95885952349954429</c:v>
                </c:pt>
                <c:pt idx="55">
                  <c:v>0.82872492298444655</c:v>
                </c:pt>
                <c:pt idx="56">
                  <c:v>0.65732329786313681</c:v>
                </c:pt>
                <c:pt idx="57">
                  <c:v>0.88506791244917371</c:v>
                </c:pt>
                <c:pt idx="58">
                  <c:v>0.95371553084378979</c:v>
                </c:pt>
                <c:pt idx="59">
                  <c:v>1.1184358508521497</c:v>
                </c:pt>
                <c:pt idx="60">
                  <c:v>0.61860887620036331</c:v>
                </c:pt>
                <c:pt idx="61">
                  <c:v>1.159140431287099</c:v>
                </c:pt>
                <c:pt idx="62">
                  <c:v>0.90976728090665271</c:v>
                </c:pt>
                <c:pt idx="63">
                  <c:v>0.98944323390187083</c:v>
                </c:pt>
                <c:pt idx="64">
                  <c:v>0.94718401245782491</c:v>
                </c:pt>
                <c:pt idx="65">
                  <c:v>1.2376962957397248</c:v>
                </c:pt>
                <c:pt idx="66">
                  <c:v>0.8053897395968509</c:v>
                </c:pt>
                <c:pt idx="67">
                  <c:v>0.6957722174288179</c:v>
                </c:pt>
                <c:pt idx="68">
                  <c:v>0.66484257871064467</c:v>
                </c:pt>
                <c:pt idx="69">
                  <c:v>0.93283002588438313</c:v>
                </c:pt>
                <c:pt idx="70">
                  <c:v>0.73242128935532236</c:v>
                </c:pt>
                <c:pt idx="71">
                  <c:v>0.36466781708369284</c:v>
                </c:pt>
                <c:pt idx="72">
                  <c:v>0.84279736999402266</c:v>
                </c:pt>
                <c:pt idx="73">
                  <c:v>0.94241017706721675</c:v>
                </c:pt>
                <c:pt idx="74">
                  <c:v>0.7625523012552301</c:v>
                </c:pt>
                <c:pt idx="75">
                  <c:v>0.46090905196418624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ScaleEntries!$C$4:$C$26</c:f>
              <c:numCache>
                <c:formatCode>General</c:formatCode>
                <c:ptCount val="23"/>
                <c:pt idx="0">
                  <c:v>12.6</c:v>
                </c:pt>
                <c:pt idx="1">
                  <c:v>13.2</c:v>
                </c:pt>
                <c:pt idx="2">
                  <c:v>13.4</c:v>
                </c:pt>
                <c:pt idx="3">
                  <c:v>13.1</c:v>
                </c:pt>
                <c:pt idx="4">
                  <c:v>13.2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12</c:v>
                </c:pt>
                <c:pt idx="9">
                  <c:v>12</c:v>
                </c:pt>
                <c:pt idx="10">
                  <c:v>12.4</c:v>
                </c:pt>
                <c:pt idx="11">
                  <c:v>12.3</c:v>
                </c:pt>
                <c:pt idx="12">
                  <c:v>12.7</c:v>
                </c:pt>
                <c:pt idx="13">
                  <c:v>12.9</c:v>
                </c:pt>
                <c:pt idx="14">
                  <c:v>13.1</c:v>
                </c:pt>
                <c:pt idx="15">
                  <c:v>13.3</c:v>
                </c:pt>
                <c:pt idx="16">
                  <c:v>13.1</c:v>
                </c:pt>
                <c:pt idx="17">
                  <c:v>12.9</c:v>
                </c:pt>
                <c:pt idx="18">
                  <c:v>13.2</c:v>
                </c:pt>
                <c:pt idx="19">
                  <c:v>13.4</c:v>
                </c:pt>
                <c:pt idx="20">
                  <c:v>13.8</c:v>
                </c:pt>
                <c:pt idx="21">
                  <c:v>14.1</c:v>
                </c:pt>
                <c:pt idx="22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63.6</c:v>
                      </c:pt>
                      <c:pt idx="1">
                        <c:v>63.5</c:v>
                      </c:pt>
                      <c:pt idx="2">
                        <c:v>63.4</c:v>
                      </c:pt>
                      <c:pt idx="3">
                        <c:v>63.6</c:v>
                      </c:pt>
                      <c:pt idx="4">
                        <c:v>63.5</c:v>
                      </c:pt>
                      <c:pt idx="5">
                        <c:v>63.6</c:v>
                      </c:pt>
                      <c:pt idx="6">
                        <c:v>63.6</c:v>
                      </c:pt>
                      <c:pt idx="7">
                        <c:v>63.9</c:v>
                      </c:pt>
                      <c:pt idx="8">
                        <c:v>64.400000000000006</c:v>
                      </c:pt>
                      <c:pt idx="9">
                        <c:v>64.400000000000006</c:v>
                      </c:pt>
                      <c:pt idx="10">
                        <c:v>64.099999999999994</c:v>
                      </c:pt>
                      <c:pt idx="11">
                        <c:v>64.2</c:v>
                      </c:pt>
                      <c:pt idx="12">
                        <c:v>63.9</c:v>
                      </c:pt>
                      <c:pt idx="13">
                        <c:v>63.8</c:v>
                      </c:pt>
                      <c:pt idx="14">
                        <c:v>63.6</c:v>
                      </c:pt>
                      <c:pt idx="15">
                        <c:v>63.5</c:v>
                      </c:pt>
                      <c:pt idx="16">
                        <c:v>63.6</c:v>
                      </c:pt>
                      <c:pt idx="17">
                        <c:v>63.8</c:v>
                      </c:pt>
                      <c:pt idx="18">
                        <c:v>63.5</c:v>
                      </c:pt>
                      <c:pt idx="19">
                        <c:v>63.4</c:v>
                      </c:pt>
                      <c:pt idx="20">
                        <c:v>63.1</c:v>
                      </c:pt>
                      <c:pt idx="21">
                        <c:v>62.9</c:v>
                      </c:pt>
                      <c:pt idx="22">
                        <c:v>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45.2</c:v>
                      </c:pt>
                      <c:pt idx="1">
                        <c:v>45.1</c:v>
                      </c:pt>
                      <c:pt idx="2">
                        <c:v>45</c:v>
                      </c:pt>
                      <c:pt idx="3">
                        <c:v>45.2</c:v>
                      </c:pt>
                      <c:pt idx="4">
                        <c:v>45.1</c:v>
                      </c:pt>
                      <c:pt idx="5">
                        <c:v>45.2</c:v>
                      </c:pt>
                      <c:pt idx="6">
                        <c:v>45.2</c:v>
                      </c:pt>
                      <c:pt idx="7">
                        <c:v>45.2</c:v>
                      </c:pt>
                      <c:pt idx="8">
                        <c:v>45.8</c:v>
                      </c:pt>
                      <c:pt idx="9">
                        <c:v>45.8</c:v>
                      </c:pt>
                      <c:pt idx="10">
                        <c:v>45.6</c:v>
                      </c:pt>
                      <c:pt idx="11">
                        <c:v>45.6</c:v>
                      </c:pt>
                      <c:pt idx="12">
                        <c:v>45.4</c:v>
                      </c:pt>
                      <c:pt idx="13">
                        <c:v>45.3</c:v>
                      </c:pt>
                      <c:pt idx="14">
                        <c:v>45.2</c:v>
                      </c:pt>
                      <c:pt idx="15">
                        <c:v>45.1</c:v>
                      </c:pt>
                      <c:pt idx="16">
                        <c:v>45.2</c:v>
                      </c:pt>
                      <c:pt idx="17">
                        <c:v>45.3</c:v>
                      </c:pt>
                      <c:pt idx="18">
                        <c:v>45.1</c:v>
                      </c:pt>
                      <c:pt idx="19">
                        <c:v>45</c:v>
                      </c:pt>
                      <c:pt idx="20">
                        <c:v>44.8</c:v>
                      </c:pt>
                      <c:pt idx="21">
                        <c:v>44.7</c:v>
                      </c:pt>
                      <c:pt idx="22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49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4.9000000000000004</c:v>
                      </c:pt>
                      <c:pt idx="13">
                        <c:v>4.9000000000000004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4.9000000000000004</c:v>
                      </c:pt>
                      <c:pt idx="17">
                        <c:v>4.9000000000000004</c:v>
                      </c:pt>
                      <c:pt idx="18">
                        <c:v>4.9000000000000004</c:v>
                      </c:pt>
                      <c:pt idx="19">
                        <c:v>4.9000000000000004</c:v>
                      </c:pt>
                      <c:pt idx="20">
                        <c:v>4.9000000000000004</c:v>
                      </c:pt>
                      <c:pt idx="21">
                        <c:v>4.9000000000000004</c:v>
                      </c:pt>
                      <c:pt idx="22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21.6</c:v>
                      </c:pt>
                      <c:pt idx="1">
                        <c:v>21.7</c:v>
                      </c:pt>
                      <c:pt idx="2">
                        <c:v>21.7</c:v>
                      </c:pt>
                      <c:pt idx="3">
                        <c:v>21.9</c:v>
                      </c:pt>
                      <c:pt idx="4">
                        <c:v>21.7</c:v>
                      </c:pt>
                      <c:pt idx="5">
                        <c:v>21.7</c:v>
                      </c:pt>
                      <c:pt idx="6">
                        <c:v>21.7</c:v>
                      </c:pt>
                      <c:pt idx="7">
                        <c:v>21.7</c:v>
                      </c:pt>
                      <c:pt idx="8">
                        <c:v>20.9</c:v>
                      </c:pt>
                      <c:pt idx="9">
                        <c:v>20.9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21.3</c:v>
                      </c:pt>
                      <c:pt idx="13">
                        <c:v>21.5</c:v>
                      </c:pt>
                      <c:pt idx="14">
                        <c:v>21.7</c:v>
                      </c:pt>
                      <c:pt idx="15">
                        <c:v>21.9</c:v>
                      </c:pt>
                      <c:pt idx="16">
                        <c:v>21.7</c:v>
                      </c:pt>
                      <c:pt idx="17">
                        <c:v>21.5</c:v>
                      </c:pt>
                      <c:pt idx="18">
                        <c:v>21.7</c:v>
                      </c:pt>
                      <c:pt idx="19">
                        <c:v>21.9</c:v>
                      </c:pt>
                      <c:pt idx="20">
                        <c:v>22.1</c:v>
                      </c:pt>
                      <c:pt idx="21">
                        <c:v>22.4</c:v>
                      </c:pt>
                      <c:pt idx="22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ScaleEntries!$D$4:$D$26</c:f>
              <c:numCache>
                <c:formatCode>General</c:formatCode>
                <c:ptCount val="23"/>
                <c:pt idx="0">
                  <c:v>63.6</c:v>
                </c:pt>
                <c:pt idx="1">
                  <c:v>63.5</c:v>
                </c:pt>
                <c:pt idx="2">
                  <c:v>63.4</c:v>
                </c:pt>
                <c:pt idx="3">
                  <c:v>63.6</c:v>
                </c:pt>
                <c:pt idx="4">
                  <c:v>63.5</c:v>
                </c:pt>
                <c:pt idx="5">
                  <c:v>63.6</c:v>
                </c:pt>
                <c:pt idx="6">
                  <c:v>63.6</c:v>
                </c:pt>
                <c:pt idx="7">
                  <c:v>63.9</c:v>
                </c:pt>
                <c:pt idx="8">
                  <c:v>64.400000000000006</c:v>
                </c:pt>
                <c:pt idx="9">
                  <c:v>64.400000000000006</c:v>
                </c:pt>
                <c:pt idx="10">
                  <c:v>64.099999999999994</c:v>
                </c:pt>
                <c:pt idx="11">
                  <c:v>64.2</c:v>
                </c:pt>
                <c:pt idx="12">
                  <c:v>63.9</c:v>
                </c:pt>
                <c:pt idx="13">
                  <c:v>63.8</c:v>
                </c:pt>
                <c:pt idx="14">
                  <c:v>63.6</c:v>
                </c:pt>
                <c:pt idx="15">
                  <c:v>63.5</c:v>
                </c:pt>
                <c:pt idx="16">
                  <c:v>63.6</c:v>
                </c:pt>
                <c:pt idx="17">
                  <c:v>63.8</c:v>
                </c:pt>
                <c:pt idx="18">
                  <c:v>63.5</c:v>
                </c:pt>
                <c:pt idx="19">
                  <c:v>63.4</c:v>
                </c:pt>
                <c:pt idx="20">
                  <c:v>63.1</c:v>
                </c:pt>
                <c:pt idx="21">
                  <c:v>62.9</c:v>
                </c:pt>
                <c:pt idx="22">
                  <c:v>63.2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12.6</c:v>
                      </c:pt>
                      <c:pt idx="1">
                        <c:v>13.2</c:v>
                      </c:pt>
                      <c:pt idx="2">
                        <c:v>13.4</c:v>
                      </c:pt>
                      <c:pt idx="3">
                        <c:v>13.1</c:v>
                      </c:pt>
                      <c:pt idx="4">
                        <c:v>13.2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12.4</c:v>
                      </c:pt>
                      <c:pt idx="11">
                        <c:v>12.3</c:v>
                      </c:pt>
                      <c:pt idx="12">
                        <c:v>12.7</c:v>
                      </c:pt>
                      <c:pt idx="13">
                        <c:v>12.9</c:v>
                      </c:pt>
                      <c:pt idx="14">
                        <c:v>13.1</c:v>
                      </c:pt>
                      <c:pt idx="15">
                        <c:v>13.3</c:v>
                      </c:pt>
                      <c:pt idx="16">
                        <c:v>13.1</c:v>
                      </c:pt>
                      <c:pt idx="17">
                        <c:v>12.9</c:v>
                      </c:pt>
                      <c:pt idx="18">
                        <c:v>13.2</c:v>
                      </c:pt>
                      <c:pt idx="19">
                        <c:v>13.4</c:v>
                      </c:pt>
                      <c:pt idx="20">
                        <c:v>13.8</c:v>
                      </c:pt>
                      <c:pt idx="21">
                        <c:v>14.1</c:v>
                      </c:pt>
                      <c:pt idx="22">
                        <c:v>13.6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45.2</c:v>
                      </c:pt>
                      <c:pt idx="1">
                        <c:v>45.1</c:v>
                      </c:pt>
                      <c:pt idx="2">
                        <c:v>45</c:v>
                      </c:pt>
                      <c:pt idx="3">
                        <c:v>45.2</c:v>
                      </c:pt>
                      <c:pt idx="4">
                        <c:v>45.1</c:v>
                      </c:pt>
                      <c:pt idx="5">
                        <c:v>45.2</c:v>
                      </c:pt>
                      <c:pt idx="6">
                        <c:v>45.2</c:v>
                      </c:pt>
                      <c:pt idx="7">
                        <c:v>45.2</c:v>
                      </c:pt>
                      <c:pt idx="8">
                        <c:v>45.8</c:v>
                      </c:pt>
                      <c:pt idx="9">
                        <c:v>45.8</c:v>
                      </c:pt>
                      <c:pt idx="10">
                        <c:v>45.6</c:v>
                      </c:pt>
                      <c:pt idx="11">
                        <c:v>45.6</c:v>
                      </c:pt>
                      <c:pt idx="12">
                        <c:v>45.4</c:v>
                      </c:pt>
                      <c:pt idx="13">
                        <c:v>45.3</c:v>
                      </c:pt>
                      <c:pt idx="14">
                        <c:v>45.2</c:v>
                      </c:pt>
                      <c:pt idx="15">
                        <c:v>45.1</c:v>
                      </c:pt>
                      <c:pt idx="16">
                        <c:v>45.2</c:v>
                      </c:pt>
                      <c:pt idx="17">
                        <c:v>45.3</c:v>
                      </c:pt>
                      <c:pt idx="18">
                        <c:v>45.1</c:v>
                      </c:pt>
                      <c:pt idx="19">
                        <c:v>45</c:v>
                      </c:pt>
                      <c:pt idx="20">
                        <c:v>44.8</c:v>
                      </c:pt>
                      <c:pt idx="21">
                        <c:v>44.7</c:v>
                      </c:pt>
                      <c:pt idx="22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49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4.9000000000000004</c:v>
                      </c:pt>
                      <c:pt idx="13">
                        <c:v>4.9000000000000004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4.9000000000000004</c:v>
                      </c:pt>
                      <c:pt idx="17">
                        <c:v>4.9000000000000004</c:v>
                      </c:pt>
                      <c:pt idx="18">
                        <c:v>4.9000000000000004</c:v>
                      </c:pt>
                      <c:pt idx="19">
                        <c:v>4.9000000000000004</c:v>
                      </c:pt>
                      <c:pt idx="20">
                        <c:v>4.9000000000000004</c:v>
                      </c:pt>
                      <c:pt idx="21">
                        <c:v>4.9000000000000004</c:v>
                      </c:pt>
                      <c:pt idx="22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21.6</c:v>
                      </c:pt>
                      <c:pt idx="1">
                        <c:v>21.7</c:v>
                      </c:pt>
                      <c:pt idx="2">
                        <c:v>21.7</c:v>
                      </c:pt>
                      <c:pt idx="3">
                        <c:v>21.9</c:v>
                      </c:pt>
                      <c:pt idx="4">
                        <c:v>21.7</c:v>
                      </c:pt>
                      <c:pt idx="5">
                        <c:v>21.7</c:v>
                      </c:pt>
                      <c:pt idx="6">
                        <c:v>21.7</c:v>
                      </c:pt>
                      <c:pt idx="7">
                        <c:v>21.7</c:v>
                      </c:pt>
                      <c:pt idx="8">
                        <c:v>20.9</c:v>
                      </c:pt>
                      <c:pt idx="9">
                        <c:v>20.9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21.3</c:v>
                      </c:pt>
                      <c:pt idx="13">
                        <c:v>21.5</c:v>
                      </c:pt>
                      <c:pt idx="14">
                        <c:v>21.7</c:v>
                      </c:pt>
                      <c:pt idx="15">
                        <c:v>21.9</c:v>
                      </c:pt>
                      <c:pt idx="16">
                        <c:v>21.7</c:v>
                      </c:pt>
                      <c:pt idx="17">
                        <c:v>21.5</c:v>
                      </c:pt>
                      <c:pt idx="18">
                        <c:v>21.7</c:v>
                      </c:pt>
                      <c:pt idx="19">
                        <c:v>21.9</c:v>
                      </c:pt>
                      <c:pt idx="20">
                        <c:v>22.1</c:v>
                      </c:pt>
                      <c:pt idx="21">
                        <c:v>22.4</c:v>
                      </c:pt>
                      <c:pt idx="22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ScaleEntries!$E$4:$E$26</c:f>
              <c:numCache>
                <c:formatCode>General</c:formatCode>
                <c:ptCount val="23"/>
                <c:pt idx="0">
                  <c:v>45.2</c:v>
                </c:pt>
                <c:pt idx="1">
                  <c:v>45.1</c:v>
                </c:pt>
                <c:pt idx="2">
                  <c:v>45</c:v>
                </c:pt>
                <c:pt idx="3">
                  <c:v>45.2</c:v>
                </c:pt>
                <c:pt idx="4">
                  <c:v>45.1</c:v>
                </c:pt>
                <c:pt idx="5">
                  <c:v>45.2</c:v>
                </c:pt>
                <c:pt idx="6">
                  <c:v>45.2</c:v>
                </c:pt>
                <c:pt idx="7">
                  <c:v>45.2</c:v>
                </c:pt>
                <c:pt idx="8">
                  <c:v>45.8</c:v>
                </c:pt>
                <c:pt idx="9">
                  <c:v>45.8</c:v>
                </c:pt>
                <c:pt idx="10">
                  <c:v>45.6</c:v>
                </c:pt>
                <c:pt idx="11">
                  <c:v>45.6</c:v>
                </c:pt>
                <c:pt idx="12">
                  <c:v>45.4</c:v>
                </c:pt>
                <c:pt idx="13">
                  <c:v>45.3</c:v>
                </c:pt>
                <c:pt idx="14">
                  <c:v>45.2</c:v>
                </c:pt>
                <c:pt idx="15">
                  <c:v>45.1</c:v>
                </c:pt>
                <c:pt idx="16">
                  <c:v>45.2</c:v>
                </c:pt>
                <c:pt idx="17">
                  <c:v>45.3</c:v>
                </c:pt>
                <c:pt idx="18">
                  <c:v>45.1</c:v>
                </c:pt>
                <c:pt idx="19">
                  <c:v>45</c:v>
                </c:pt>
                <c:pt idx="20">
                  <c:v>44.8</c:v>
                </c:pt>
                <c:pt idx="21">
                  <c:v>44.7</c:v>
                </c:pt>
                <c:pt idx="22">
                  <c:v>44.9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12.6</c:v>
                      </c:pt>
                      <c:pt idx="1">
                        <c:v>13.2</c:v>
                      </c:pt>
                      <c:pt idx="2">
                        <c:v>13.4</c:v>
                      </c:pt>
                      <c:pt idx="3">
                        <c:v>13.1</c:v>
                      </c:pt>
                      <c:pt idx="4">
                        <c:v>13.2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12.4</c:v>
                      </c:pt>
                      <c:pt idx="11">
                        <c:v>12.3</c:v>
                      </c:pt>
                      <c:pt idx="12">
                        <c:v>12.7</c:v>
                      </c:pt>
                      <c:pt idx="13">
                        <c:v>12.9</c:v>
                      </c:pt>
                      <c:pt idx="14">
                        <c:v>13.1</c:v>
                      </c:pt>
                      <c:pt idx="15">
                        <c:v>13.3</c:v>
                      </c:pt>
                      <c:pt idx="16">
                        <c:v>13.1</c:v>
                      </c:pt>
                      <c:pt idx="17">
                        <c:v>12.9</c:v>
                      </c:pt>
                      <c:pt idx="18">
                        <c:v>13.2</c:v>
                      </c:pt>
                      <c:pt idx="19">
                        <c:v>13.4</c:v>
                      </c:pt>
                      <c:pt idx="20">
                        <c:v>13.8</c:v>
                      </c:pt>
                      <c:pt idx="21">
                        <c:v>14.1</c:v>
                      </c:pt>
                      <c:pt idx="22">
                        <c:v>13.6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63.6</c:v>
                      </c:pt>
                      <c:pt idx="1">
                        <c:v>63.5</c:v>
                      </c:pt>
                      <c:pt idx="2">
                        <c:v>63.4</c:v>
                      </c:pt>
                      <c:pt idx="3">
                        <c:v>63.6</c:v>
                      </c:pt>
                      <c:pt idx="4">
                        <c:v>63.5</c:v>
                      </c:pt>
                      <c:pt idx="5">
                        <c:v>63.6</c:v>
                      </c:pt>
                      <c:pt idx="6">
                        <c:v>63.6</c:v>
                      </c:pt>
                      <c:pt idx="7">
                        <c:v>63.9</c:v>
                      </c:pt>
                      <c:pt idx="8">
                        <c:v>64.400000000000006</c:v>
                      </c:pt>
                      <c:pt idx="9">
                        <c:v>64.400000000000006</c:v>
                      </c:pt>
                      <c:pt idx="10">
                        <c:v>64.099999999999994</c:v>
                      </c:pt>
                      <c:pt idx="11">
                        <c:v>64.2</c:v>
                      </c:pt>
                      <c:pt idx="12">
                        <c:v>63.9</c:v>
                      </c:pt>
                      <c:pt idx="13">
                        <c:v>63.8</c:v>
                      </c:pt>
                      <c:pt idx="14">
                        <c:v>63.6</c:v>
                      </c:pt>
                      <c:pt idx="15">
                        <c:v>63.5</c:v>
                      </c:pt>
                      <c:pt idx="16">
                        <c:v>63.6</c:v>
                      </c:pt>
                      <c:pt idx="17">
                        <c:v>63.8</c:v>
                      </c:pt>
                      <c:pt idx="18">
                        <c:v>63.5</c:v>
                      </c:pt>
                      <c:pt idx="19">
                        <c:v>63.4</c:v>
                      </c:pt>
                      <c:pt idx="20">
                        <c:v>63.1</c:v>
                      </c:pt>
                      <c:pt idx="21">
                        <c:v>62.9</c:v>
                      </c:pt>
                      <c:pt idx="22">
                        <c:v>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49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4.9000000000000004</c:v>
                      </c:pt>
                      <c:pt idx="13">
                        <c:v>4.9000000000000004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4.9000000000000004</c:v>
                      </c:pt>
                      <c:pt idx="17">
                        <c:v>4.9000000000000004</c:v>
                      </c:pt>
                      <c:pt idx="18">
                        <c:v>4.9000000000000004</c:v>
                      </c:pt>
                      <c:pt idx="19">
                        <c:v>4.9000000000000004</c:v>
                      </c:pt>
                      <c:pt idx="20">
                        <c:v>4.9000000000000004</c:v>
                      </c:pt>
                      <c:pt idx="21">
                        <c:v>4.9000000000000004</c:v>
                      </c:pt>
                      <c:pt idx="22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21.6</c:v>
                      </c:pt>
                      <c:pt idx="1">
                        <c:v>21.7</c:v>
                      </c:pt>
                      <c:pt idx="2">
                        <c:v>21.7</c:v>
                      </c:pt>
                      <c:pt idx="3">
                        <c:v>21.9</c:v>
                      </c:pt>
                      <c:pt idx="4">
                        <c:v>21.7</c:v>
                      </c:pt>
                      <c:pt idx="5">
                        <c:v>21.7</c:v>
                      </c:pt>
                      <c:pt idx="6">
                        <c:v>21.7</c:v>
                      </c:pt>
                      <c:pt idx="7">
                        <c:v>21.7</c:v>
                      </c:pt>
                      <c:pt idx="8">
                        <c:v>20.9</c:v>
                      </c:pt>
                      <c:pt idx="9">
                        <c:v>20.9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21.3</c:v>
                      </c:pt>
                      <c:pt idx="13">
                        <c:v>21.5</c:v>
                      </c:pt>
                      <c:pt idx="14">
                        <c:v>21.7</c:v>
                      </c:pt>
                      <c:pt idx="15">
                        <c:v>21.9</c:v>
                      </c:pt>
                      <c:pt idx="16">
                        <c:v>21.7</c:v>
                      </c:pt>
                      <c:pt idx="17">
                        <c:v>21.5</c:v>
                      </c:pt>
                      <c:pt idx="18">
                        <c:v>21.7</c:v>
                      </c:pt>
                      <c:pt idx="19">
                        <c:v>21.9</c:v>
                      </c:pt>
                      <c:pt idx="20">
                        <c:v>22.1</c:v>
                      </c:pt>
                      <c:pt idx="21">
                        <c:v>22.4</c:v>
                      </c:pt>
                      <c:pt idx="22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ScaleEntries!$F$4:$F$26</c:f>
              <c:numCache>
                <c:formatCode>General</c:formatCode>
                <c:ptCount val="23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49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12.6</c:v>
                      </c:pt>
                      <c:pt idx="1">
                        <c:v>13.2</c:v>
                      </c:pt>
                      <c:pt idx="2">
                        <c:v>13.4</c:v>
                      </c:pt>
                      <c:pt idx="3">
                        <c:v>13.1</c:v>
                      </c:pt>
                      <c:pt idx="4">
                        <c:v>13.2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12.4</c:v>
                      </c:pt>
                      <c:pt idx="11">
                        <c:v>12.3</c:v>
                      </c:pt>
                      <c:pt idx="12">
                        <c:v>12.7</c:v>
                      </c:pt>
                      <c:pt idx="13">
                        <c:v>12.9</c:v>
                      </c:pt>
                      <c:pt idx="14">
                        <c:v>13.1</c:v>
                      </c:pt>
                      <c:pt idx="15">
                        <c:v>13.3</c:v>
                      </c:pt>
                      <c:pt idx="16">
                        <c:v>13.1</c:v>
                      </c:pt>
                      <c:pt idx="17">
                        <c:v>12.9</c:v>
                      </c:pt>
                      <c:pt idx="18">
                        <c:v>13.2</c:v>
                      </c:pt>
                      <c:pt idx="19">
                        <c:v>13.4</c:v>
                      </c:pt>
                      <c:pt idx="20">
                        <c:v>13.8</c:v>
                      </c:pt>
                      <c:pt idx="21">
                        <c:v>14.1</c:v>
                      </c:pt>
                      <c:pt idx="22">
                        <c:v>13.6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63.6</c:v>
                      </c:pt>
                      <c:pt idx="1">
                        <c:v>63.5</c:v>
                      </c:pt>
                      <c:pt idx="2">
                        <c:v>63.4</c:v>
                      </c:pt>
                      <c:pt idx="3">
                        <c:v>63.6</c:v>
                      </c:pt>
                      <c:pt idx="4">
                        <c:v>63.5</c:v>
                      </c:pt>
                      <c:pt idx="5">
                        <c:v>63.6</c:v>
                      </c:pt>
                      <c:pt idx="6">
                        <c:v>63.6</c:v>
                      </c:pt>
                      <c:pt idx="7">
                        <c:v>63.9</c:v>
                      </c:pt>
                      <c:pt idx="8">
                        <c:v>64.400000000000006</c:v>
                      </c:pt>
                      <c:pt idx="9">
                        <c:v>64.400000000000006</c:v>
                      </c:pt>
                      <c:pt idx="10">
                        <c:v>64.099999999999994</c:v>
                      </c:pt>
                      <c:pt idx="11">
                        <c:v>64.2</c:v>
                      </c:pt>
                      <c:pt idx="12">
                        <c:v>63.9</c:v>
                      </c:pt>
                      <c:pt idx="13">
                        <c:v>63.8</c:v>
                      </c:pt>
                      <c:pt idx="14">
                        <c:v>63.6</c:v>
                      </c:pt>
                      <c:pt idx="15">
                        <c:v>63.5</c:v>
                      </c:pt>
                      <c:pt idx="16">
                        <c:v>63.6</c:v>
                      </c:pt>
                      <c:pt idx="17">
                        <c:v>63.8</c:v>
                      </c:pt>
                      <c:pt idx="18">
                        <c:v>63.5</c:v>
                      </c:pt>
                      <c:pt idx="19">
                        <c:v>63.4</c:v>
                      </c:pt>
                      <c:pt idx="20">
                        <c:v>63.1</c:v>
                      </c:pt>
                      <c:pt idx="21">
                        <c:v>62.9</c:v>
                      </c:pt>
                      <c:pt idx="22">
                        <c:v>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45.2</c:v>
                      </c:pt>
                      <c:pt idx="1">
                        <c:v>45.1</c:v>
                      </c:pt>
                      <c:pt idx="2">
                        <c:v>45</c:v>
                      </c:pt>
                      <c:pt idx="3">
                        <c:v>45.2</c:v>
                      </c:pt>
                      <c:pt idx="4">
                        <c:v>45.1</c:v>
                      </c:pt>
                      <c:pt idx="5">
                        <c:v>45.2</c:v>
                      </c:pt>
                      <c:pt idx="6">
                        <c:v>45.2</c:v>
                      </c:pt>
                      <c:pt idx="7">
                        <c:v>45.2</c:v>
                      </c:pt>
                      <c:pt idx="8">
                        <c:v>45.8</c:v>
                      </c:pt>
                      <c:pt idx="9">
                        <c:v>45.8</c:v>
                      </c:pt>
                      <c:pt idx="10">
                        <c:v>45.6</c:v>
                      </c:pt>
                      <c:pt idx="11">
                        <c:v>45.6</c:v>
                      </c:pt>
                      <c:pt idx="12">
                        <c:v>45.4</c:v>
                      </c:pt>
                      <c:pt idx="13">
                        <c:v>45.3</c:v>
                      </c:pt>
                      <c:pt idx="14">
                        <c:v>45.2</c:v>
                      </c:pt>
                      <c:pt idx="15">
                        <c:v>45.1</c:v>
                      </c:pt>
                      <c:pt idx="16">
                        <c:v>45.2</c:v>
                      </c:pt>
                      <c:pt idx="17">
                        <c:v>45.3</c:v>
                      </c:pt>
                      <c:pt idx="18">
                        <c:v>45.1</c:v>
                      </c:pt>
                      <c:pt idx="19">
                        <c:v>45</c:v>
                      </c:pt>
                      <c:pt idx="20">
                        <c:v>44.8</c:v>
                      </c:pt>
                      <c:pt idx="21">
                        <c:v>44.7</c:v>
                      </c:pt>
                      <c:pt idx="22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21.6</c:v>
                      </c:pt>
                      <c:pt idx="1">
                        <c:v>21.7</c:v>
                      </c:pt>
                      <c:pt idx="2">
                        <c:v>21.7</c:v>
                      </c:pt>
                      <c:pt idx="3">
                        <c:v>21.9</c:v>
                      </c:pt>
                      <c:pt idx="4">
                        <c:v>21.7</c:v>
                      </c:pt>
                      <c:pt idx="5">
                        <c:v>21.7</c:v>
                      </c:pt>
                      <c:pt idx="6">
                        <c:v>21.7</c:v>
                      </c:pt>
                      <c:pt idx="7">
                        <c:v>21.7</c:v>
                      </c:pt>
                      <c:pt idx="8">
                        <c:v>20.9</c:v>
                      </c:pt>
                      <c:pt idx="9">
                        <c:v>20.9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21.3</c:v>
                      </c:pt>
                      <c:pt idx="13">
                        <c:v>21.5</c:v>
                      </c:pt>
                      <c:pt idx="14">
                        <c:v>21.7</c:v>
                      </c:pt>
                      <c:pt idx="15">
                        <c:v>21.9</c:v>
                      </c:pt>
                      <c:pt idx="16">
                        <c:v>21.7</c:v>
                      </c:pt>
                      <c:pt idx="17">
                        <c:v>21.5</c:v>
                      </c:pt>
                      <c:pt idx="18">
                        <c:v>21.7</c:v>
                      </c:pt>
                      <c:pt idx="19">
                        <c:v>21.9</c:v>
                      </c:pt>
                      <c:pt idx="20">
                        <c:v>22.1</c:v>
                      </c:pt>
                      <c:pt idx="21">
                        <c:v>22.4</c:v>
                      </c:pt>
                      <c:pt idx="22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ScaleEntries!$G$4:$G$26</c:f>
              <c:numCache>
                <c:formatCode>General</c:formatCode>
                <c:ptCount val="23"/>
                <c:pt idx="0">
                  <c:v>21.6</c:v>
                </c:pt>
                <c:pt idx="1">
                  <c:v>21.7</c:v>
                </c:pt>
                <c:pt idx="2">
                  <c:v>21.7</c:v>
                </c:pt>
                <c:pt idx="3">
                  <c:v>21.9</c:v>
                </c:pt>
                <c:pt idx="4">
                  <c:v>21.7</c:v>
                </c:pt>
                <c:pt idx="5">
                  <c:v>21.7</c:v>
                </c:pt>
                <c:pt idx="6">
                  <c:v>21.7</c:v>
                </c:pt>
                <c:pt idx="7">
                  <c:v>21.7</c:v>
                </c:pt>
                <c:pt idx="8">
                  <c:v>20.9</c:v>
                </c:pt>
                <c:pt idx="9">
                  <c:v>20.9</c:v>
                </c:pt>
                <c:pt idx="10">
                  <c:v>21.1</c:v>
                </c:pt>
                <c:pt idx="11">
                  <c:v>21.1</c:v>
                </c:pt>
                <c:pt idx="12">
                  <c:v>21.3</c:v>
                </c:pt>
                <c:pt idx="13">
                  <c:v>21.5</c:v>
                </c:pt>
                <c:pt idx="14">
                  <c:v>21.7</c:v>
                </c:pt>
                <c:pt idx="15">
                  <c:v>21.9</c:v>
                </c:pt>
                <c:pt idx="16">
                  <c:v>21.7</c:v>
                </c:pt>
                <c:pt idx="17">
                  <c:v>21.5</c:v>
                </c:pt>
                <c:pt idx="18">
                  <c:v>21.7</c:v>
                </c:pt>
                <c:pt idx="19">
                  <c:v>21.9</c:v>
                </c:pt>
                <c:pt idx="20">
                  <c:v>22.1</c:v>
                </c:pt>
                <c:pt idx="21">
                  <c:v>22.4</c:v>
                </c:pt>
                <c:pt idx="22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12.6</c:v>
                      </c:pt>
                      <c:pt idx="1">
                        <c:v>13.2</c:v>
                      </c:pt>
                      <c:pt idx="2">
                        <c:v>13.4</c:v>
                      </c:pt>
                      <c:pt idx="3">
                        <c:v>13.1</c:v>
                      </c:pt>
                      <c:pt idx="4">
                        <c:v>13.2</c:v>
                      </c:pt>
                      <c:pt idx="5">
                        <c:v>13.1</c:v>
                      </c:pt>
                      <c:pt idx="6">
                        <c:v>13.1</c:v>
                      </c:pt>
                      <c:pt idx="7">
                        <c:v>13.1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12.4</c:v>
                      </c:pt>
                      <c:pt idx="11">
                        <c:v>12.3</c:v>
                      </c:pt>
                      <c:pt idx="12">
                        <c:v>12.7</c:v>
                      </c:pt>
                      <c:pt idx="13">
                        <c:v>12.9</c:v>
                      </c:pt>
                      <c:pt idx="14">
                        <c:v>13.1</c:v>
                      </c:pt>
                      <c:pt idx="15">
                        <c:v>13.3</c:v>
                      </c:pt>
                      <c:pt idx="16">
                        <c:v>13.1</c:v>
                      </c:pt>
                      <c:pt idx="17">
                        <c:v>12.9</c:v>
                      </c:pt>
                      <c:pt idx="18">
                        <c:v>13.2</c:v>
                      </c:pt>
                      <c:pt idx="19">
                        <c:v>13.4</c:v>
                      </c:pt>
                      <c:pt idx="20">
                        <c:v>13.8</c:v>
                      </c:pt>
                      <c:pt idx="21">
                        <c:v>14.1</c:v>
                      </c:pt>
                      <c:pt idx="22">
                        <c:v>13.6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63.6</c:v>
                      </c:pt>
                      <c:pt idx="1">
                        <c:v>63.5</c:v>
                      </c:pt>
                      <c:pt idx="2">
                        <c:v>63.4</c:v>
                      </c:pt>
                      <c:pt idx="3">
                        <c:v>63.6</c:v>
                      </c:pt>
                      <c:pt idx="4">
                        <c:v>63.5</c:v>
                      </c:pt>
                      <c:pt idx="5">
                        <c:v>63.6</c:v>
                      </c:pt>
                      <c:pt idx="6">
                        <c:v>63.6</c:v>
                      </c:pt>
                      <c:pt idx="7">
                        <c:v>63.9</c:v>
                      </c:pt>
                      <c:pt idx="8">
                        <c:v>64.400000000000006</c:v>
                      </c:pt>
                      <c:pt idx="9">
                        <c:v>64.400000000000006</c:v>
                      </c:pt>
                      <c:pt idx="10">
                        <c:v>64.099999999999994</c:v>
                      </c:pt>
                      <c:pt idx="11">
                        <c:v>64.2</c:v>
                      </c:pt>
                      <c:pt idx="12">
                        <c:v>63.9</c:v>
                      </c:pt>
                      <c:pt idx="13">
                        <c:v>63.8</c:v>
                      </c:pt>
                      <c:pt idx="14">
                        <c:v>63.6</c:v>
                      </c:pt>
                      <c:pt idx="15">
                        <c:v>63.5</c:v>
                      </c:pt>
                      <c:pt idx="16">
                        <c:v>63.6</c:v>
                      </c:pt>
                      <c:pt idx="17">
                        <c:v>63.8</c:v>
                      </c:pt>
                      <c:pt idx="18">
                        <c:v>63.5</c:v>
                      </c:pt>
                      <c:pt idx="19">
                        <c:v>63.4</c:v>
                      </c:pt>
                      <c:pt idx="20">
                        <c:v>63.1</c:v>
                      </c:pt>
                      <c:pt idx="21">
                        <c:v>62.9</c:v>
                      </c:pt>
                      <c:pt idx="22">
                        <c:v>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45.2</c:v>
                      </c:pt>
                      <c:pt idx="1">
                        <c:v>45.1</c:v>
                      </c:pt>
                      <c:pt idx="2">
                        <c:v>45</c:v>
                      </c:pt>
                      <c:pt idx="3">
                        <c:v>45.2</c:v>
                      </c:pt>
                      <c:pt idx="4">
                        <c:v>45.1</c:v>
                      </c:pt>
                      <c:pt idx="5">
                        <c:v>45.2</c:v>
                      </c:pt>
                      <c:pt idx="6">
                        <c:v>45.2</c:v>
                      </c:pt>
                      <c:pt idx="7">
                        <c:v>45.2</c:v>
                      </c:pt>
                      <c:pt idx="8">
                        <c:v>45.8</c:v>
                      </c:pt>
                      <c:pt idx="9">
                        <c:v>45.8</c:v>
                      </c:pt>
                      <c:pt idx="10">
                        <c:v>45.6</c:v>
                      </c:pt>
                      <c:pt idx="11">
                        <c:v>45.6</c:v>
                      </c:pt>
                      <c:pt idx="12">
                        <c:v>45.4</c:v>
                      </c:pt>
                      <c:pt idx="13">
                        <c:v>45.3</c:v>
                      </c:pt>
                      <c:pt idx="14">
                        <c:v>45.2</c:v>
                      </c:pt>
                      <c:pt idx="15">
                        <c:v>45.1</c:v>
                      </c:pt>
                      <c:pt idx="16">
                        <c:v>45.2</c:v>
                      </c:pt>
                      <c:pt idx="17">
                        <c:v>45.3</c:v>
                      </c:pt>
                      <c:pt idx="18">
                        <c:v>45.1</c:v>
                      </c:pt>
                      <c:pt idx="19">
                        <c:v>45</c:v>
                      </c:pt>
                      <c:pt idx="20">
                        <c:v>44.8</c:v>
                      </c:pt>
                      <c:pt idx="21">
                        <c:v>44.7</c:v>
                      </c:pt>
                      <c:pt idx="22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49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4.9000000000000004</c:v>
                      </c:pt>
                      <c:pt idx="13">
                        <c:v>4.9000000000000004</c:v>
                      </c:pt>
                      <c:pt idx="14">
                        <c:v>4.9000000000000004</c:v>
                      </c:pt>
                      <c:pt idx="15">
                        <c:v>4.9000000000000004</c:v>
                      </c:pt>
                      <c:pt idx="16">
                        <c:v>4.9000000000000004</c:v>
                      </c:pt>
                      <c:pt idx="17">
                        <c:v>4.9000000000000004</c:v>
                      </c:pt>
                      <c:pt idx="18">
                        <c:v>4.9000000000000004</c:v>
                      </c:pt>
                      <c:pt idx="19">
                        <c:v>4.9000000000000004</c:v>
                      </c:pt>
                      <c:pt idx="20">
                        <c:v>4.9000000000000004</c:v>
                      </c:pt>
                      <c:pt idx="21">
                        <c:v>4.9000000000000004</c:v>
                      </c:pt>
                      <c:pt idx="22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TargetEntries!$A$4:$A$26</c:f>
              <c:numCache>
                <c:formatCode>m/d/yyyy</c:formatCode>
                <c:ptCount val="23"/>
                <c:pt idx="0">
                  <c:v>43836</c:v>
                </c:pt>
                <c:pt idx="1">
                  <c:v>43850</c:v>
                </c:pt>
                <c:pt idx="2">
                  <c:v>43857</c:v>
                </c:pt>
                <c:pt idx="3">
                  <c:v>43864</c:v>
                </c:pt>
                <c:pt idx="4">
                  <c:v>43871</c:v>
                </c:pt>
                <c:pt idx="5">
                  <c:v>43879</c:v>
                </c:pt>
                <c:pt idx="6">
                  <c:v>43893</c:v>
                </c:pt>
                <c:pt idx="7">
                  <c:v>43899</c:v>
                </c:pt>
                <c:pt idx="8">
                  <c:v>44046</c:v>
                </c:pt>
                <c:pt idx="9">
                  <c:v>44054</c:v>
                </c:pt>
                <c:pt idx="10">
                  <c:v>44060</c:v>
                </c:pt>
                <c:pt idx="11">
                  <c:v>44067</c:v>
                </c:pt>
                <c:pt idx="12">
                  <c:v>44074</c:v>
                </c:pt>
                <c:pt idx="13">
                  <c:v>44082</c:v>
                </c:pt>
                <c:pt idx="14">
                  <c:v>44095</c:v>
                </c:pt>
                <c:pt idx="15">
                  <c:v>44103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44165</c:v>
                </c:pt>
                <c:pt idx="21">
                  <c:v>44175</c:v>
                </c:pt>
                <c:pt idx="22">
                  <c:v>44193</c:v>
                </c:pt>
              </c:numCache>
            </c:numRef>
          </c:cat>
          <c:val>
            <c:numRef>
              <c:f>TargetEntries!$C$4:$C$26</c:f>
              <c:numCache>
                <c:formatCode>General</c:formatCode>
                <c:ptCount val="23"/>
                <c:pt idx="0">
                  <c:v>2170.5</c:v>
                </c:pt>
                <c:pt idx="1">
                  <c:v>2185.5</c:v>
                </c:pt>
                <c:pt idx="2">
                  <c:v>2185.5</c:v>
                </c:pt>
                <c:pt idx="3">
                  <c:v>2185.5</c:v>
                </c:pt>
                <c:pt idx="4">
                  <c:v>2185.5</c:v>
                </c:pt>
                <c:pt idx="5">
                  <c:v>2185.5</c:v>
                </c:pt>
                <c:pt idx="6">
                  <c:v>2185.5</c:v>
                </c:pt>
                <c:pt idx="7">
                  <c:v>2185.5</c:v>
                </c:pt>
                <c:pt idx="8">
                  <c:v>2154.3000000000002</c:v>
                </c:pt>
                <c:pt idx="9">
                  <c:v>2154.3000000000002</c:v>
                </c:pt>
                <c:pt idx="10">
                  <c:v>2161.8000000000002</c:v>
                </c:pt>
                <c:pt idx="11">
                  <c:v>2161.8000000000002</c:v>
                </c:pt>
                <c:pt idx="12">
                  <c:v>2168</c:v>
                </c:pt>
                <c:pt idx="13">
                  <c:v>2176.8000000000002</c:v>
                </c:pt>
                <c:pt idx="14">
                  <c:v>2184.3000000000002</c:v>
                </c:pt>
                <c:pt idx="15">
                  <c:v>2193</c:v>
                </c:pt>
                <c:pt idx="16">
                  <c:v>2188</c:v>
                </c:pt>
                <c:pt idx="17">
                  <c:v>2179.3000000000002</c:v>
                </c:pt>
                <c:pt idx="18">
                  <c:v>2188</c:v>
                </c:pt>
                <c:pt idx="19">
                  <c:v>2194.1999999999998</c:v>
                </c:pt>
                <c:pt idx="20">
                  <c:v>2203</c:v>
                </c:pt>
                <c:pt idx="21">
                  <c:v>2211.6999999999998</c:v>
                </c:pt>
                <c:pt idx="22">
                  <c:v>2195.5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134.19999999999999</c:v>
                      </c:pt>
                      <c:pt idx="1">
                        <c:v>136.6</c:v>
                      </c:pt>
                      <c:pt idx="2">
                        <c:v>136.6</c:v>
                      </c:pt>
                      <c:pt idx="3">
                        <c:v>136.6</c:v>
                      </c:pt>
                      <c:pt idx="4">
                        <c:v>136.6</c:v>
                      </c:pt>
                      <c:pt idx="5">
                        <c:v>136.6</c:v>
                      </c:pt>
                      <c:pt idx="6">
                        <c:v>136.6</c:v>
                      </c:pt>
                      <c:pt idx="7">
                        <c:v>136.6</c:v>
                      </c:pt>
                      <c:pt idx="8">
                        <c:v>131.6</c:v>
                      </c:pt>
                      <c:pt idx="9">
                        <c:v>131.6</c:v>
                      </c:pt>
                      <c:pt idx="10">
                        <c:v>132.80000000000001</c:v>
                      </c:pt>
                      <c:pt idx="11">
                        <c:v>132.80000000000001</c:v>
                      </c:pt>
                      <c:pt idx="12">
                        <c:v>133.80000000000001</c:v>
                      </c:pt>
                      <c:pt idx="13">
                        <c:v>135.19999999999999</c:v>
                      </c:pt>
                      <c:pt idx="14">
                        <c:v>136.4</c:v>
                      </c:pt>
                      <c:pt idx="15">
                        <c:v>137.80000000000001</c:v>
                      </c:pt>
                      <c:pt idx="16">
                        <c:v>137</c:v>
                      </c:pt>
                      <c:pt idx="17">
                        <c:v>135.6</c:v>
                      </c:pt>
                      <c:pt idx="18">
                        <c:v>137</c:v>
                      </c:pt>
                      <c:pt idx="19">
                        <c:v>138</c:v>
                      </c:pt>
                      <c:pt idx="20">
                        <c:v>139.4</c:v>
                      </c:pt>
                      <c:pt idx="21">
                        <c:v>140.80000000000001</c:v>
                      </c:pt>
                      <c:pt idx="22">
                        <c:v>138.19999999999999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72.2</c:v>
                      </c:pt>
                      <c:pt idx="1">
                        <c:v>72.7</c:v>
                      </c:pt>
                      <c:pt idx="2">
                        <c:v>72.7</c:v>
                      </c:pt>
                      <c:pt idx="3">
                        <c:v>72.7</c:v>
                      </c:pt>
                      <c:pt idx="4">
                        <c:v>72.7</c:v>
                      </c:pt>
                      <c:pt idx="5">
                        <c:v>72.7</c:v>
                      </c:pt>
                      <c:pt idx="6">
                        <c:v>72.7</c:v>
                      </c:pt>
                      <c:pt idx="7">
                        <c:v>72.7</c:v>
                      </c:pt>
                      <c:pt idx="8">
                        <c:v>71.7</c:v>
                      </c:pt>
                      <c:pt idx="9">
                        <c:v>71.7</c:v>
                      </c:pt>
                      <c:pt idx="10">
                        <c:v>71.900000000000006</c:v>
                      </c:pt>
                      <c:pt idx="11">
                        <c:v>71.900000000000006</c:v>
                      </c:pt>
                      <c:pt idx="12">
                        <c:v>72.099999999999994</c:v>
                      </c:pt>
                      <c:pt idx="13">
                        <c:v>72.400000000000006</c:v>
                      </c:pt>
                      <c:pt idx="14">
                        <c:v>72.599999999999994</c:v>
                      </c:pt>
                      <c:pt idx="15">
                        <c:v>72.900000000000006</c:v>
                      </c:pt>
                      <c:pt idx="16">
                        <c:v>72.7</c:v>
                      </c:pt>
                      <c:pt idx="17">
                        <c:v>72.5</c:v>
                      </c:pt>
                      <c:pt idx="18">
                        <c:v>72.7</c:v>
                      </c:pt>
                      <c:pt idx="19">
                        <c:v>72.900000000000006</c:v>
                      </c:pt>
                      <c:pt idx="20">
                        <c:v>73.2</c:v>
                      </c:pt>
                      <c:pt idx="21">
                        <c:v>73.5</c:v>
                      </c:pt>
                      <c:pt idx="22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263.39999999999998</c:v>
                      </c:pt>
                      <c:pt idx="1">
                        <c:v>263.2</c:v>
                      </c:pt>
                      <c:pt idx="2">
                        <c:v>263.2</c:v>
                      </c:pt>
                      <c:pt idx="3">
                        <c:v>263.2</c:v>
                      </c:pt>
                      <c:pt idx="4">
                        <c:v>263.2</c:v>
                      </c:pt>
                      <c:pt idx="5">
                        <c:v>263.2</c:v>
                      </c:pt>
                      <c:pt idx="6">
                        <c:v>263.2</c:v>
                      </c:pt>
                      <c:pt idx="7">
                        <c:v>263.2</c:v>
                      </c:pt>
                      <c:pt idx="8">
                        <c:v>263.5</c:v>
                      </c:pt>
                      <c:pt idx="9">
                        <c:v>263.5</c:v>
                      </c:pt>
                      <c:pt idx="10">
                        <c:v>263.5</c:v>
                      </c:pt>
                      <c:pt idx="11">
                        <c:v>263.5</c:v>
                      </c:pt>
                      <c:pt idx="12">
                        <c:v>263.39999999999998</c:v>
                      </c:pt>
                      <c:pt idx="13">
                        <c:v>263.3</c:v>
                      </c:pt>
                      <c:pt idx="14">
                        <c:v>263.3</c:v>
                      </c:pt>
                      <c:pt idx="15">
                        <c:v>263.2</c:v>
                      </c:pt>
                      <c:pt idx="16">
                        <c:v>263.3</c:v>
                      </c:pt>
                      <c:pt idx="17">
                        <c:v>263.3</c:v>
                      </c:pt>
                      <c:pt idx="18">
                        <c:v>263.3</c:v>
                      </c:pt>
                      <c:pt idx="19">
                        <c:v>263.3</c:v>
                      </c:pt>
                      <c:pt idx="20">
                        <c:v>263.2</c:v>
                      </c:pt>
                      <c:pt idx="21">
                        <c:v>263.10000000000002</c:v>
                      </c:pt>
                      <c:pt idx="22">
                        <c:v>263.2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154.30000000000001</c:v>
                      </c:pt>
                      <c:pt idx="1">
                        <c:v>157.1</c:v>
                      </c:pt>
                      <c:pt idx="2">
                        <c:v>157.1</c:v>
                      </c:pt>
                      <c:pt idx="3">
                        <c:v>157.1</c:v>
                      </c:pt>
                      <c:pt idx="4">
                        <c:v>157.1</c:v>
                      </c:pt>
                      <c:pt idx="5">
                        <c:v>157.1</c:v>
                      </c:pt>
                      <c:pt idx="6">
                        <c:v>157.1</c:v>
                      </c:pt>
                      <c:pt idx="7">
                        <c:v>157.1</c:v>
                      </c:pt>
                      <c:pt idx="8">
                        <c:v>151.30000000000001</c:v>
                      </c:pt>
                      <c:pt idx="9">
                        <c:v>151.30000000000001</c:v>
                      </c:pt>
                      <c:pt idx="10">
                        <c:v>152.69999999999999</c:v>
                      </c:pt>
                      <c:pt idx="11">
                        <c:v>152.69999999999999</c:v>
                      </c:pt>
                      <c:pt idx="12">
                        <c:v>153.9</c:v>
                      </c:pt>
                      <c:pt idx="13">
                        <c:v>155.5</c:v>
                      </c:pt>
                      <c:pt idx="14">
                        <c:v>156.9</c:v>
                      </c:pt>
                      <c:pt idx="15">
                        <c:v>158.5</c:v>
                      </c:pt>
                      <c:pt idx="16">
                        <c:v>157.6</c:v>
                      </c:pt>
                      <c:pt idx="17">
                        <c:v>155.9</c:v>
                      </c:pt>
                      <c:pt idx="18">
                        <c:v>157.6</c:v>
                      </c:pt>
                      <c:pt idx="19">
                        <c:v>158.69999999999999</c:v>
                      </c:pt>
                      <c:pt idx="20">
                        <c:v>160.30000000000001</c:v>
                      </c:pt>
                      <c:pt idx="21">
                        <c:v>161.9</c:v>
                      </c:pt>
                      <c:pt idx="22">
                        <c:v>158.9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2320.5</c:v>
                      </c:pt>
                      <c:pt idx="1">
                        <c:v>2335.5</c:v>
                      </c:pt>
                      <c:pt idx="2">
                        <c:v>2335.5</c:v>
                      </c:pt>
                      <c:pt idx="3">
                        <c:v>2335.5</c:v>
                      </c:pt>
                      <c:pt idx="4">
                        <c:v>2335.5</c:v>
                      </c:pt>
                      <c:pt idx="5">
                        <c:v>2335.5</c:v>
                      </c:pt>
                      <c:pt idx="6">
                        <c:v>2335.5</c:v>
                      </c:pt>
                      <c:pt idx="7">
                        <c:v>2335.5</c:v>
                      </c:pt>
                      <c:pt idx="8">
                        <c:v>2304.3000000000002</c:v>
                      </c:pt>
                      <c:pt idx="9">
                        <c:v>2304.3000000000002</c:v>
                      </c:pt>
                      <c:pt idx="10">
                        <c:v>2311.8000000000002</c:v>
                      </c:pt>
                      <c:pt idx="11">
                        <c:v>2311.8000000000002</c:v>
                      </c:pt>
                      <c:pt idx="12">
                        <c:v>2318</c:v>
                      </c:pt>
                      <c:pt idx="13">
                        <c:v>2326.8000000000002</c:v>
                      </c:pt>
                      <c:pt idx="14">
                        <c:v>2334.3000000000002</c:v>
                      </c:pt>
                      <c:pt idx="15">
                        <c:v>2343</c:v>
                      </c:pt>
                      <c:pt idx="16">
                        <c:v>2338</c:v>
                      </c:pt>
                      <c:pt idx="17">
                        <c:v>2329.3000000000002</c:v>
                      </c:pt>
                      <c:pt idx="18">
                        <c:v>2338</c:v>
                      </c:pt>
                      <c:pt idx="19">
                        <c:v>2344.1999999999998</c:v>
                      </c:pt>
                      <c:pt idx="20">
                        <c:v>2353</c:v>
                      </c:pt>
                      <c:pt idx="21">
                        <c:v>2361.6999999999998</c:v>
                      </c:pt>
                      <c:pt idx="22">
                        <c:v>2345.5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65.3</c:v>
                      </c:pt>
                      <c:pt idx="1">
                        <c:v>65.599999999999994</c:v>
                      </c:pt>
                      <c:pt idx="2">
                        <c:v>65.599999999999994</c:v>
                      </c:pt>
                      <c:pt idx="3">
                        <c:v>65.599999999999994</c:v>
                      </c:pt>
                      <c:pt idx="4">
                        <c:v>65.599999999999994</c:v>
                      </c:pt>
                      <c:pt idx="5">
                        <c:v>65.599999999999994</c:v>
                      </c:pt>
                      <c:pt idx="6">
                        <c:v>65.599999999999994</c:v>
                      </c:pt>
                      <c:pt idx="7">
                        <c:v>65.599999999999994</c:v>
                      </c:pt>
                      <c:pt idx="8">
                        <c:v>64.900000000000006</c:v>
                      </c:pt>
                      <c:pt idx="9">
                        <c:v>64.900000000000006</c:v>
                      </c:pt>
                      <c:pt idx="10">
                        <c:v>65.099999999999994</c:v>
                      </c:pt>
                      <c:pt idx="11">
                        <c:v>65.099999999999994</c:v>
                      </c:pt>
                      <c:pt idx="12">
                        <c:v>65.2</c:v>
                      </c:pt>
                      <c:pt idx="13">
                        <c:v>65.400000000000006</c:v>
                      </c:pt>
                      <c:pt idx="14">
                        <c:v>65.599999999999994</c:v>
                      </c:pt>
                      <c:pt idx="15">
                        <c:v>65.8</c:v>
                      </c:pt>
                      <c:pt idx="16">
                        <c:v>65.7</c:v>
                      </c:pt>
                      <c:pt idx="17">
                        <c:v>65.5</c:v>
                      </c:pt>
                      <c:pt idx="18">
                        <c:v>65.7</c:v>
                      </c:pt>
                      <c:pt idx="19">
                        <c:v>65.900000000000006</c:v>
                      </c:pt>
                      <c:pt idx="20">
                        <c:v>66.099999999999994</c:v>
                      </c:pt>
                      <c:pt idx="21">
                        <c:v>66.3</c:v>
                      </c:pt>
                      <c:pt idx="22">
                        <c:v>65.900000000000006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366.4</c:v>
                      </c:pt>
                      <c:pt idx="1">
                        <c:v>366.7</c:v>
                      </c:pt>
                      <c:pt idx="2">
                        <c:v>366.7</c:v>
                      </c:pt>
                      <c:pt idx="3">
                        <c:v>366.7</c:v>
                      </c:pt>
                      <c:pt idx="4">
                        <c:v>366.7</c:v>
                      </c:pt>
                      <c:pt idx="5">
                        <c:v>366.7</c:v>
                      </c:pt>
                      <c:pt idx="6">
                        <c:v>366.7</c:v>
                      </c:pt>
                      <c:pt idx="7">
                        <c:v>366.7</c:v>
                      </c:pt>
                      <c:pt idx="8">
                        <c:v>366.2</c:v>
                      </c:pt>
                      <c:pt idx="9">
                        <c:v>366.2</c:v>
                      </c:pt>
                      <c:pt idx="10">
                        <c:v>366.3</c:v>
                      </c:pt>
                      <c:pt idx="11">
                        <c:v>366.3</c:v>
                      </c:pt>
                      <c:pt idx="12">
                        <c:v>366.4</c:v>
                      </c:pt>
                      <c:pt idx="13">
                        <c:v>366.6</c:v>
                      </c:pt>
                      <c:pt idx="14">
                        <c:v>366.6</c:v>
                      </c:pt>
                      <c:pt idx="15">
                        <c:v>366.7</c:v>
                      </c:pt>
                      <c:pt idx="16">
                        <c:v>366.6</c:v>
                      </c:pt>
                      <c:pt idx="17">
                        <c:v>366.6</c:v>
                      </c:pt>
                      <c:pt idx="18">
                        <c:v>366.6</c:v>
                      </c:pt>
                      <c:pt idx="19">
                        <c:v>366.6</c:v>
                      </c:pt>
                      <c:pt idx="20">
                        <c:v>366.7</c:v>
                      </c:pt>
                      <c:pt idx="21">
                        <c:v>366.8</c:v>
                      </c:pt>
                      <c:pt idx="22">
                        <c:v>366.7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154.30000000000001</c:v>
                      </c:pt>
                      <c:pt idx="1">
                        <c:v>157.1</c:v>
                      </c:pt>
                      <c:pt idx="2">
                        <c:v>157.1</c:v>
                      </c:pt>
                      <c:pt idx="3">
                        <c:v>157.1</c:v>
                      </c:pt>
                      <c:pt idx="4">
                        <c:v>157.1</c:v>
                      </c:pt>
                      <c:pt idx="5">
                        <c:v>157.1</c:v>
                      </c:pt>
                      <c:pt idx="6">
                        <c:v>157.1</c:v>
                      </c:pt>
                      <c:pt idx="7">
                        <c:v>157.1</c:v>
                      </c:pt>
                      <c:pt idx="8">
                        <c:v>151.30000000000001</c:v>
                      </c:pt>
                      <c:pt idx="9">
                        <c:v>151.30000000000001</c:v>
                      </c:pt>
                      <c:pt idx="10">
                        <c:v>152.69999999999999</c:v>
                      </c:pt>
                      <c:pt idx="11">
                        <c:v>152.69999999999999</c:v>
                      </c:pt>
                      <c:pt idx="12">
                        <c:v>153.9</c:v>
                      </c:pt>
                      <c:pt idx="13">
                        <c:v>155.5</c:v>
                      </c:pt>
                      <c:pt idx="14">
                        <c:v>156.9</c:v>
                      </c:pt>
                      <c:pt idx="15">
                        <c:v>158.5</c:v>
                      </c:pt>
                      <c:pt idx="16">
                        <c:v>157.6</c:v>
                      </c:pt>
                      <c:pt idx="17">
                        <c:v>155.9</c:v>
                      </c:pt>
                      <c:pt idx="18">
                        <c:v>157.6</c:v>
                      </c:pt>
                      <c:pt idx="19">
                        <c:v>158.69999999999999</c:v>
                      </c:pt>
                      <c:pt idx="20">
                        <c:v>160.30000000000001</c:v>
                      </c:pt>
                      <c:pt idx="21">
                        <c:v>161.9</c:v>
                      </c:pt>
                      <c:pt idx="22">
                        <c:v>158.9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43836</c:v>
                      </c:pt>
                      <c:pt idx="1">
                        <c:v>43850</c:v>
                      </c:pt>
                      <c:pt idx="2">
                        <c:v>43857</c:v>
                      </c:pt>
                      <c:pt idx="3">
                        <c:v>43864</c:v>
                      </c:pt>
                      <c:pt idx="4">
                        <c:v>43871</c:v>
                      </c:pt>
                      <c:pt idx="5">
                        <c:v>43879</c:v>
                      </c:pt>
                      <c:pt idx="6">
                        <c:v>43893</c:v>
                      </c:pt>
                      <c:pt idx="7">
                        <c:v>43899</c:v>
                      </c:pt>
                      <c:pt idx="8">
                        <c:v>44046</c:v>
                      </c:pt>
                      <c:pt idx="9">
                        <c:v>44054</c:v>
                      </c:pt>
                      <c:pt idx="10">
                        <c:v>44060</c:v>
                      </c:pt>
                      <c:pt idx="11">
                        <c:v>44067</c:v>
                      </c:pt>
                      <c:pt idx="12">
                        <c:v>44074</c:v>
                      </c:pt>
                      <c:pt idx="13">
                        <c:v>44082</c:v>
                      </c:pt>
                      <c:pt idx="14">
                        <c:v>44095</c:v>
                      </c:pt>
                      <c:pt idx="15">
                        <c:v>44103</c:v>
                      </c:pt>
                      <c:pt idx="16">
                        <c:v>44130</c:v>
                      </c:pt>
                      <c:pt idx="17">
                        <c:v>44137</c:v>
                      </c:pt>
                      <c:pt idx="18">
                        <c:v>44144</c:v>
                      </c:pt>
                      <c:pt idx="19">
                        <c:v>44151</c:v>
                      </c:pt>
                      <c:pt idx="20">
                        <c:v>44165</c:v>
                      </c:pt>
                      <c:pt idx="21">
                        <c:v>44175</c:v>
                      </c:pt>
                      <c:pt idx="22">
                        <c:v>44193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2670.5</c:v>
                      </c:pt>
                      <c:pt idx="1">
                        <c:v>2685.5</c:v>
                      </c:pt>
                      <c:pt idx="2">
                        <c:v>2685.5</c:v>
                      </c:pt>
                      <c:pt idx="3">
                        <c:v>2685.5</c:v>
                      </c:pt>
                      <c:pt idx="4">
                        <c:v>2685.5</c:v>
                      </c:pt>
                      <c:pt idx="5">
                        <c:v>2685.5</c:v>
                      </c:pt>
                      <c:pt idx="6">
                        <c:v>2685.5</c:v>
                      </c:pt>
                      <c:pt idx="7">
                        <c:v>2685.5</c:v>
                      </c:pt>
                      <c:pt idx="8">
                        <c:v>2654.3</c:v>
                      </c:pt>
                      <c:pt idx="9">
                        <c:v>2654.3</c:v>
                      </c:pt>
                      <c:pt idx="10">
                        <c:v>2661.8</c:v>
                      </c:pt>
                      <c:pt idx="11">
                        <c:v>2661.8</c:v>
                      </c:pt>
                      <c:pt idx="12">
                        <c:v>2668</c:v>
                      </c:pt>
                      <c:pt idx="13">
                        <c:v>2676.8</c:v>
                      </c:pt>
                      <c:pt idx="14">
                        <c:v>2684.3</c:v>
                      </c:pt>
                      <c:pt idx="15">
                        <c:v>2693</c:v>
                      </c:pt>
                      <c:pt idx="16">
                        <c:v>2688</c:v>
                      </c:pt>
                      <c:pt idx="17">
                        <c:v>2679.3</c:v>
                      </c:pt>
                      <c:pt idx="18">
                        <c:v>2688</c:v>
                      </c:pt>
                      <c:pt idx="19">
                        <c:v>2694.2</c:v>
                      </c:pt>
                      <c:pt idx="20">
                        <c:v>2703</c:v>
                      </c:pt>
                      <c:pt idx="21">
                        <c:v>2711.7</c:v>
                      </c:pt>
                      <c:pt idx="22">
                        <c:v>2695.5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Results!$N$4:$N$79</c:f>
              <c:numCache>
                <c:formatCode>0%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m/d/yyyy">
                  <c:v>1</c:v>
                </c:pt>
                <c:pt idx="65" formatCode="m/d/yyyy">
                  <c:v>1</c:v>
                </c:pt>
                <c:pt idx="66" formatCode="m/d/yyyy">
                  <c:v>1</c:v>
                </c:pt>
                <c:pt idx="67" formatCode="m/d/yyyy">
                  <c:v>1</c:v>
                </c:pt>
                <c:pt idx="68" formatCode="m/d/yyyy">
                  <c:v>1</c:v>
                </c:pt>
                <c:pt idx="69" formatCode="m/d/yyyy">
                  <c:v>1</c:v>
                </c:pt>
                <c:pt idx="70" formatCode="m/d/yyyy">
                  <c:v>1</c:v>
                </c:pt>
                <c:pt idx="71" formatCode="m/d/yyyy">
                  <c:v>1</c:v>
                </c:pt>
                <c:pt idx="72" formatCode="m/d/yyyy">
                  <c:v>1</c:v>
                </c:pt>
                <c:pt idx="73" formatCode="m/d/yyyy">
                  <c:v>1</c:v>
                </c:pt>
                <c:pt idx="74" formatCode="m/d/yyyy">
                  <c:v>1</c:v>
                </c:pt>
                <c:pt idx="75" formatCode="m/d/yyyy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Results!$O$4:$O$79</c:f>
              <c:numCache>
                <c:formatCode>0%</c:formatCode>
                <c:ptCount val="76"/>
                <c:pt idx="0">
                  <c:v>1.7151607963246556</c:v>
                </c:pt>
                <c:pt idx="1">
                  <c:v>1.4778393351800554</c:v>
                </c:pt>
                <c:pt idx="2">
                  <c:v>1.1038781163434903</c:v>
                </c:pt>
                <c:pt idx="3">
                  <c:v>2.2251148545176114</c:v>
                </c:pt>
                <c:pt idx="4">
                  <c:v>1.4099722991689749</c:v>
                </c:pt>
                <c:pt idx="5">
                  <c:v>1.4640122511485452</c:v>
                </c:pt>
                <c:pt idx="6">
                  <c:v>0.82825484764542934</c:v>
                </c:pt>
                <c:pt idx="7">
                  <c:v>1.3614958448753463</c:v>
                </c:pt>
                <c:pt idx="8">
                  <c:v>1.5789473684210527</c:v>
                </c:pt>
                <c:pt idx="9">
                  <c:v>1.8177641653905054</c:v>
                </c:pt>
                <c:pt idx="10">
                  <c:v>1.1031636863823935</c:v>
                </c:pt>
                <c:pt idx="11">
                  <c:v>1.8887195121951221</c:v>
                </c:pt>
                <c:pt idx="12">
                  <c:v>1.1691884456671251</c:v>
                </c:pt>
                <c:pt idx="13">
                  <c:v>1.1722560975609757</c:v>
                </c:pt>
                <c:pt idx="14">
                  <c:v>1.2255845942228334</c:v>
                </c:pt>
                <c:pt idx="15">
                  <c:v>1.2173314993122419</c:v>
                </c:pt>
                <c:pt idx="16">
                  <c:v>1.7743902439024393</c:v>
                </c:pt>
                <c:pt idx="17">
                  <c:v>1.6093535075653369</c:v>
                </c:pt>
                <c:pt idx="18">
                  <c:v>1.2545731707317074</c:v>
                </c:pt>
                <c:pt idx="19">
                  <c:v>2.123796423658872</c:v>
                </c:pt>
                <c:pt idx="20">
                  <c:v>1.6203576341127921</c:v>
                </c:pt>
                <c:pt idx="21">
                  <c:v>0.97865853658536595</c:v>
                </c:pt>
                <c:pt idx="22">
                  <c:v>1.5735900962861074</c:v>
                </c:pt>
                <c:pt idx="23">
                  <c:v>0.68750000000000011</c:v>
                </c:pt>
                <c:pt idx="24">
                  <c:v>1.592847317744154</c:v>
                </c:pt>
                <c:pt idx="25">
                  <c:v>1.4924346629986245</c:v>
                </c:pt>
                <c:pt idx="26">
                  <c:v>2.8277439024390247</c:v>
                </c:pt>
                <c:pt idx="27">
                  <c:v>0.77303988995873452</c:v>
                </c:pt>
                <c:pt idx="28">
                  <c:v>1.5381097560975612</c:v>
                </c:pt>
                <c:pt idx="29">
                  <c:v>1.5378266850068776</c:v>
                </c:pt>
                <c:pt idx="30">
                  <c:v>1.0440165061898212</c:v>
                </c:pt>
                <c:pt idx="31">
                  <c:v>1.3551829268292686</c:v>
                </c:pt>
                <c:pt idx="32">
                  <c:v>1.3012379642365886</c:v>
                </c:pt>
                <c:pt idx="33">
                  <c:v>1.1707317073170733</c:v>
                </c:pt>
                <c:pt idx="34">
                  <c:v>1.6217331499312242</c:v>
                </c:pt>
                <c:pt idx="35">
                  <c:v>1.3689024390243902</c:v>
                </c:pt>
                <c:pt idx="36">
                  <c:v>0.88308115543328747</c:v>
                </c:pt>
                <c:pt idx="37">
                  <c:v>2.1387195121951224</c:v>
                </c:pt>
                <c:pt idx="38">
                  <c:v>1.0178817056396148</c:v>
                </c:pt>
                <c:pt idx="39">
                  <c:v>1.3018292682926831</c:v>
                </c:pt>
                <c:pt idx="40">
                  <c:v>2.0701513067400272</c:v>
                </c:pt>
                <c:pt idx="41">
                  <c:v>1.0426829268292686</c:v>
                </c:pt>
                <c:pt idx="42">
                  <c:v>1.6657496561210452</c:v>
                </c:pt>
                <c:pt idx="43">
                  <c:v>0.89133425034387892</c:v>
                </c:pt>
                <c:pt idx="44">
                  <c:v>0.98170731707317094</c:v>
                </c:pt>
                <c:pt idx="45">
                  <c:v>0.64098613251155623</c:v>
                </c:pt>
                <c:pt idx="46">
                  <c:v>1.0502092050209204</c:v>
                </c:pt>
                <c:pt idx="47">
                  <c:v>0.88423988842398882</c:v>
                </c:pt>
                <c:pt idx="48">
                  <c:v>0.62482566248256621</c:v>
                </c:pt>
                <c:pt idx="49">
                  <c:v>1.0878661087866108</c:v>
                </c:pt>
                <c:pt idx="50">
                  <c:v>1.1910631741140214</c:v>
                </c:pt>
                <c:pt idx="51">
                  <c:v>1.1562064156206415</c:v>
                </c:pt>
                <c:pt idx="52">
                  <c:v>1.5983263598326358</c:v>
                </c:pt>
                <c:pt idx="53">
                  <c:v>1.1534170153417016</c:v>
                </c:pt>
                <c:pt idx="54">
                  <c:v>1.4714086471408647</c:v>
                </c:pt>
                <c:pt idx="55">
                  <c:v>1.3809523809523812</c:v>
                </c:pt>
                <c:pt idx="56">
                  <c:v>1.0292072322670374</c:v>
                </c:pt>
                <c:pt idx="57">
                  <c:v>1.1696801112656465</c:v>
                </c:pt>
                <c:pt idx="58">
                  <c:v>1.7665130568356375</c:v>
                </c:pt>
                <c:pt idx="59">
                  <c:v>1.5632823365785813</c:v>
                </c:pt>
                <c:pt idx="60">
                  <c:v>0.56884561891515983</c:v>
                </c:pt>
                <c:pt idx="61">
                  <c:v>1.8525345622119815</c:v>
                </c:pt>
                <c:pt idx="62">
                  <c:v>1.0681502086230874</c:v>
                </c:pt>
                <c:pt idx="63">
                  <c:v>1.4270353302611369</c:v>
                </c:pt>
                <c:pt idx="64">
                  <c:v>1.3031988873435327</c:v>
                </c:pt>
                <c:pt idx="65">
                  <c:v>1.7342549923195087</c:v>
                </c:pt>
                <c:pt idx="66">
                  <c:v>0.80528511821974957</c:v>
                </c:pt>
                <c:pt idx="67">
                  <c:v>0.74341192787794741</c:v>
                </c:pt>
                <c:pt idx="68">
                  <c:v>1.1871165644171779</c:v>
                </c:pt>
                <c:pt idx="69">
                  <c:v>1.0360610263522887</c:v>
                </c:pt>
                <c:pt idx="70">
                  <c:v>0.91564417177914115</c:v>
                </c:pt>
                <c:pt idx="71">
                  <c:v>0.26213592233009708</c:v>
                </c:pt>
                <c:pt idx="72">
                  <c:v>1.1559633027522933</c:v>
                </c:pt>
                <c:pt idx="73">
                  <c:v>1.1104972375690607</c:v>
                </c:pt>
                <c:pt idx="74">
                  <c:v>1.0397553516819571</c:v>
                </c:pt>
                <c:pt idx="75">
                  <c:v>0.51652892561983477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0.67849344978165937</c:v>
                      </c:pt>
                      <c:pt idx="1">
                        <c:v>0.89559605163249822</c:v>
                      </c:pt>
                      <c:pt idx="2">
                        <c:v>0.94646924829157186</c:v>
                      </c:pt>
                      <c:pt idx="3">
                        <c:v>0.74563318777292575</c:v>
                      </c:pt>
                      <c:pt idx="4">
                        <c:v>0.98709187547456345</c:v>
                      </c:pt>
                      <c:pt idx="5">
                        <c:v>1.3100436681222709</c:v>
                      </c:pt>
                      <c:pt idx="6">
                        <c:v>0.77866362946089607</c:v>
                      </c:pt>
                      <c:pt idx="7">
                        <c:v>1.2642369020501141</c:v>
                      </c:pt>
                      <c:pt idx="8">
                        <c:v>0.97911921032649962</c:v>
                      </c:pt>
                      <c:pt idx="9">
                        <c:v>0.79557860262008739</c:v>
                      </c:pt>
                      <c:pt idx="10">
                        <c:v>0.91109422492401226</c:v>
                      </c:pt>
                      <c:pt idx="11">
                        <c:v>0.67684755931278973</c:v>
                      </c:pt>
                      <c:pt idx="12">
                        <c:v>1.084726443768997</c:v>
                      </c:pt>
                      <c:pt idx="13">
                        <c:v>0.39678211071720754</c:v>
                      </c:pt>
                      <c:pt idx="14">
                        <c:v>1.5862462006079028</c:v>
                      </c:pt>
                      <c:pt idx="15">
                        <c:v>1.0106382978723405</c:v>
                      </c:pt>
                      <c:pt idx="16">
                        <c:v>0.62830651758931011</c:v>
                      </c:pt>
                      <c:pt idx="17">
                        <c:v>0.70858662613981771</c:v>
                      </c:pt>
                      <c:pt idx="18">
                        <c:v>0.60430869920916286</c:v>
                      </c:pt>
                      <c:pt idx="19">
                        <c:v>0.49050151975683892</c:v>
                      </c:pt>
                      <c:pt idx="20">
                        <c:v>1.0543313069908815</c:v>
                      </c:pt>
                      <c:pt idx="21">
                        <c:v>0.97327515680392684</c:v>
                      </c:pt>
                      <c:pt idx="22">
                        <c:v>1.1713525835866263</c:v>
                      </c:pt>
                      <c:pt idx="23">
                        <c:v>0.78374693209708202</c:v>
                      </c:pt>
                      <c:pt idx="24">
                        <c:v>0.59270516717325228</c:v>
                      </c:pt>
                      <c:pt idx="25">
                        <c:v>0.9992401215805472</c:v>
                      </c:pt>
                      <c:pt idx="26">
                        <c:v>0.41396236705754025</c:v>
                      </c:pt>
                      <c:pt idx="27">
                        <c:v>1.0182370820668694</c:v>
                      </c:pt>
                      <c:pt idx="28">
                        <c:v>0.80774475047722938</c:v>
                      </c:pt>
                      <c:pt idx="29">
                        <c:v>1.1398176291793314</c:v>
                      </c:pt>
                      <c:pt idx="30">
                        <c:v>0.4692249240121581</c:v>
                      </c:pt>
                      <c:pt idx="31">
                        <c:v>0.72647941096263968</c:v>
                      </c:pt>
                      <c:pt idx="32">
                        <c:v>1.1276595744680853</c:v>
                      </c:pt>
                      <c:pt idx="33">
                        <c:v>0.74447777474775023</c:v>
                      </c:pt>
                      <c:pt idx="34">
                        <c:v>0.82750759878419455</c:v>
                      </c:pt>
                      <c:pt idx="35">
                        <c:v>0.58467412053449686</c:v>
                      </c:pt>
                      <c:pt idx="36">
                        <c:v>0.83016717325227962</c:v>
                      </c:pt>
                      <c:pt idx="37">
                        <c:v>0.83474229615489515</c:v>
                      </c:pt>
                      <c:pt idx="38">
                        <c:v>0.59840425531914898</c:v>
                      </c:pt>
                      <c:pt idx="39">
                        <c:v>0.83419689119170981</c:v>
                      </c:pt>
                      <c:pt idx="40">
                        <c:v>1.3632218844984803</c:v>
                      </c:pt>
                      <c:pt idx="41">
                        <c:v>0.58685574038723753</c:v>
                      </c:pt>
                      <c:pt idx="42">
                        <c:v>0.96048632218844998</c:v>
                      </c:pt>
                      <c:pt idx="43">
                        <c:v>0.69908814589665658</c:v>
                      </c:pt>
                      <c:pt idx="44">
                        <c:v>0.58685574038723753</c:v>
                      </c:pt>
                      <c:pt idx="45">
                        <c:v>0.80202075368651005</c:v>
                      </c:pt>
                      <c:pt idx="46">
                        <c:v>1.1214421252371916</c:v>
                      </c:pt>
                      <c:pt idx="47">
                        <c:v>0.73434535104364329</c:v>
                      </c:pt>
                      <c:pt idx="48">
                        <c:v>0.80227703984819732</c:v>
                      </c:pt>
                      <c:pt idx="49">
                        <c:v>1.1726755218216318</c:v>
                      </c:pt>
                      <c:pt idx="50">
                        <c:v>0.66602949208083018</c:v>
                      </c:pt>
                      <c:pt idx="51">
                        <c:v>1.0872865275142316</c:v>
                      </c:pt>
                      <c:pt idx="52">
                        <c:v>1.3017077798861481</c:v>
                      </c:pt>
                      <c:pt idx="53">
                        <c:v>0.41214421252371913</c:v>
                      </c:pt>
                      <c:pt idx="54">
                        <c:v>0.81593927893738138</c:v>
                      </c:pt>
                      <c:pt idx="55">
                        <c:v>0.59568659568659565</c:v>
                      </c:pt>
                      <c:pt idx="56">
                        <c:v>0.48349146110056929</c:v>
                      </c:pt>
                      <c:pt idx="57">
                        <c:v>0.7696394686907021</c:v>
                      </c:pt>
                      <c:pt idx="58">
                        <c:v>0.74911274911274905</c:v>
                      </c:pt>
                      <c:pt idx="59">
                        <c:v>1.1688804554079697</c:v>
                      </c:pt>
                      <c:pt idx="60">
                        <c:v>0.61366223908918405</c:v>
                      </c:pt>
                      <c:pt idx="61">
                        <c:v>0.97269997269997266</c:v>
                      </c:pt>
                      <c:pt idx="62">
                        <c:v>0.77609108159392792</c:v>
                      </c:pt>
                      <c:pt idx="63">
                        <c:v>0.89025389025389023</c:v>
                      </c:pt>
                      <c:pt idx="64">
                        <c:v>0.89070208728652744</c:v>
                      </c:pt>
                      <c:pt idx="65">
                        <c:v>1.0507780507780506</c:v>
                      </c:pt>
                      <c:pt idx="66">
                        <c:v>0.92333965844402277</c:v>
                      </c:pt>
                      <c:pt idx="67">
                        <c:v>0.68488990129081251</c:v>
                      </c:pt>
                      <c:pt idx="68">
                        <c:v>0.49399563318777295</c:v>
                      </c:pt>
                      <c:pt idx="69">
                        <c:v>0.83029612756264237</c:v>
                      </c:pt>
                      <c:pt idx="70">
                        <c:v>0.54257641921397382</c:v>
                      </c:pt>
                      <c:pt idx="71">
                        <c:v>0.42482915717539871</c:v>
                      </c:pt>
                      <c:pt idx="72">
                        <c:v>0.59547190398254224</c:v>
                      </c:pt>
                      <c:pt idx="73">
                        <c:v>1.029244208127611</c:v>
                      </c:pt>
                      <c:pt idx="74">
                        <c:v>0.64375340971085648</c:v>
                      </c:pt>
                      <c:pt idx="75">
                        <c:v>0.37751614128370681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1.0816591056383669</c:v>
                      </c:pt>
                      <c:pt idx="1">
                        <c:v>0.85029163966299404</c:v>
                      </c:pt>
                      <c:pt idx="2">
                        <c:v>0.72326636422553459</c:v>
                      </c:pt>
                      <c:pt idx="3">
                        <c:v>1.4244977316915099</c:v>
                      </c:pt>
                      <c:pt idx="4">
                        <c:v>0.70641607258587158</c:v>
                      </c:pt>
                      <c:pt idx="5">
                        <c:v>0.83473752430330528</c:v>
                      </c:pt>
                      <c:pt idx="6">
                        <c:v>0.53013609850939725</c:v>
                      </c:pt>
                      <c:pt idx="7">
                        <c:v>0.79131561892417357</c:v>
                      </c:pt>
                      <c:pt idx="8">
                        <c:v>0.90213869086195708</c:v>
                      </c:pt>
                      <c:pt idx="9">
                        <c:v>1.3253402462734931</c:v>
                      </c:pt>
                      <c:pt idx="10">
                        <c:v>0.89624443029917256</c:v>
                      </c:pt>
                      <c:pt idx="11">
                        <c:v>1.1775938892425206</c:v>
                      </c:pt>
                      <c:pt idx="12">
                        <c:v>0.70655633354551239</c:v>
                      </c:pt>
                      <c:pt idx="13">
                        <c:v>0.96817313812858052</c:v>
                      </c:pt>
                      <c:pt idx="14">
                        <c:v>0.68109484404837684</c:v>
                      </c:pt>
                      <c:pt idx="15">
                        <c:v>0.54742202418841501</c:v>
                      </c:pt>
                      <c:pt idx="16">
                        <c:v>1.2488860598345002</c:v>
                      </c:pt>
                      <c:pt idx="17">
                        <c:v>0.77657542966263526</c:v>
                      </c:pt>
                      <c:pt idx="18">
                        <c:v>0.88796944621260343</c:v>
                      </c:pt>
                      <c:pt idx="19">
                        <c:v>0.74029280712921708</c:v>
                      </c:pt>
                      <c:pt idx="20">
                        <c:v>0.84659452577975813</c:v>
                      </c:pt>
                      <c:pt idx="21">
                        <c:v>0.91215786123488229</c:v>
                      </c:pt>
                      <c:pt idx="22">
                        <c:v>0.53023551877784847</c:v>
                      </c:pt>
                      <c:pt idx="23">
                        <c:v>0.98854232972628908</c:v>
                      </c:pt>
                      <c:pt idx="24">
                        <c:v>1.2208784213876513</c:v>
                      </c:pt>
                      <c:pt idx="25">
                        <c:v>0.84022915340547422</c:v>
                      </c:pt>
                      <c:pt idx="26">
                        <c:v>1.1502227880331</c:v>
                      </c:pt>
                      <c:pt idx="27">
                        <c:v>0.52132399745385105</c:v>
                      </c:pt>
                      <c:pt idx="28">
                        <c:v>1.0935709739019734</c:v>
                      </c:pt>
                      <c:pt idx="29">
                        <c:v>0.76639083386378104</c:v>
                      </c:pt>
                      <c:pt idx="30">
                        <c:v>0.74029280712921708</c:v>
                      </c:pt>
                      <c:pt idx="31">
                        <c:v>0.95098663271801409</c:v>
                      </c:pt>
                      <c:pt idx="32">
                        <c:v>0.76193507320178233</c:v>
                      </c:pt>
                      <c:pt idx="33">
                        <c:v>0.72056015276893703</c:v>
                      </c:pt>
                      <c:pt idx="34">
                        <c:v>0.88796944621260343</c:v>
                      </c:pt>
                      <c:pt idx="35">
                        <c:v>0.97071928707829414</c:v>
                      </c:pt>
                      <c:pt idx="36">
                        <c:v>0.76257161043921073</c:v>
                      </c:pt>
                      <c:pt idx="37">
                        <c:v>1.173138128580522</c:v>
                      </c:pt>
                      <c:pt idx="38">
                        <c:v>0.68109484404837684</c:v>
                      </c:pt>
                      <c:pt idx="39">
                        <c:v>1.0070019096117122</c:v>
                      </c:pt>
                      <c:pt idx="40">
                        <c:v>0.88160407383831962</c:v>
                      </c:pt>
                      <c:pt idx="41">
                        <c:v>0.87014640356460848</c:v>
                      </c:pt>
                      <c:pt idx="42">
                        <c:v>0.78612348822406108</c:v>
                      </c:pt>
                      <c:pt idx="43">
                        <c:v>0.94080203691915987</c:v>
                      </c:pt>
                      <c:pt idx="44">
                        <c:v>0.84341183959261623</c:v>
                      </c:pt>
                      <c:pt idx="45">
                        <c:v>0.96034368803701253</c:v>
                      </c:pt>
                      <c:pt idx="46">
                        <c:v>0.55386649041639124</c:v>
                      </c:pt>
                      <c:pt idx="47">
                        <c:v>0.6497025776602775</c:v>
                      </c:pt>
                      <c:pt idx="48">
                        <c:v>0.60079312623925973</c:v>
                      </c:pt>
                      <c:pt idx="49">
                        <c:v>0.82617316589557166</c:v>
                      </c:pt>
                      <c:pt idx="50">
                        <c:v>1.2802379378717776</c:v>
                      </c:pt>
                      <c:pt idx="51">
                        <c:v>0.62987442167878382</c:v>
                      </c:pt>
                      <c:pt idx="52">
                        <c:v>0.82286847323198942</c:v>
                      </c:pt>
                      <c:pt idx="53">
                        <c:v>0.67349636483807007</c:v>
                      </c:pt>
                      <c:pt idx="54">
                        <c:v>0.66093853271645731</c:v>
                      </c:pt>
                      <c:pt idx="55">
                        <c:v>0.85789129011132947</c:v>
                      </c:pt>
                      <c:pt idx="56">
                        <c:v>0.56319580877537656</c:v>
                      </c:pt>
                      <c:pt idx="57">
                        <c:v>0.78258022265880822</c:v>
                      </c:pt>
                      <c:pt idx="58">
                        <c:v>0.66470203012442708</c:v>
                      </c:pt>
                      <c:pt idx="59">
                        <c:v>0.55992141453831046</c:v>
                      </c:pt>
                      <c:pt idx="60">
                        <c:v>0.67976424361493126</c:v>
                      </c:pt>
                      <c:pt idx="61">
                        <c:v>0.94106090373280937</c:v>
                      </c:pt>
                      <c:pt idx="62">
                        <c:v>0.97249508840864451</c:v>
                      </c:pt>
                      <c:pt idx="63">
                        <c:v>0.80746561886051083</c:v>
                      </c:pt>
                      <c:pt idx="64">
                        <c:v>0.66732154551407996</c:v>
                      </c:pt>
                      <c:pt idx="65">
                        <c:v>1.2095612311722332</c:v>
                      </c:pt>
                      <c:pt idx="66">
                        <c:v>0.60183366077275713</c:v>
                      </c:pt>
                      <c:pt idx="67">
                        <c:v>0.66406757634827807</c:v>
                      </c:pt>
                      <c:pt idx="68">
                        <c:v>0.57374918778427542</c:v>
                      </c:pt>
                      <c:pt idx="69">
                        <c:v>0.99935022742040291</c:v>
                      </c:pt>
                      <c:pt idx="70">
                        <c:v>1.0097465886939572</c:v>
                      </c:pt>
                      <c:pt idx="71">
                        <c:v>0.36972059779077321</c:v>
                      </c:pt>
                      <c:pt idx="72">
                        <c:v>1.1292604501607717</c:v>
                      </c:pt>
                      <c:pt idx="73">
                        <c:v>0.61929260450160772</c:v>
                      </c:pt>
                      <c:pt idx="74">
                        <c:v>0.78006430868167198</c:v>
                      </c:pt>
                      <c:pt idx="75">
                        <c:v>0.54302103250478007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0.99981276914435502</c:v>
                      </c:pt>
                      <c:pt idx="1">
                        <c:v>1.0466278819219994</c:v>
                      </c:pt>
                      <c:pt idx="2">
                        <c:v>0.9312217194570136</c:v>
                      </c:pt>
                      <c:pt idx="3">
                        <c:v>1.2281220745178805</c:v>
                      </c:pt>
                      <c:pt idx="4">
                        <c:v>1.0308985132514543</c:v>
                      </c:pt>
                      <c:pt idx="5">
                        <c:v>1.2340760157273918</c:v>
                      </c:pt>
                      <c:pt idx="6">
                        <c:v>0.7264813617754794</c:v>
                      </c:pt>
                      <c:pt idx="7">
                        <c:v>1.1657401422107303</c:v>
                      </c:pt>
                      <c:pt idx="8">
                        <c:v>1.1266537384184443</c:v>
                      </c:pt>
                      <c:pt idx="9">
                        <c:v>1.14296948137053</c:v>
                      </c:pt>
                      <c:pt idx="10">
                        <c:v>0.96090772853778628</c:v>
                      </c:pt>
                      <c:pt idx="11">
                        <c:v>1.0604729100726122</c:v>
                      </c:pt>
                      <c:pt idx="12">
                        <c:v>1.0066366944979661</c:v>
                      </c:pt>
                      <c:pt idx="13">
                        <c:v>0.70098678086017496</c:v>
                      </c:pt>
                      <c:pt idx="14">
                        <c:v>1.2416613144936846</c:v>
                      </c:pt>
                      <c:pt idx="15">
                        <c:v>0.94390922714622139</c:v>
                      </c:pt>
                      <c:pt idx="16">
                        <c:v>1.0255073543101842</c:v>
                      </c:pt>
                      <c:pt idx="17">
                        <c:v>0.97923356882894452</c:v>
                      </c:pt>
                      <c:pt idx="18">
                        <c:v>0.8136659839880841</c:v>
                      </c:pt>
                      <c:pt idx="19">
                        <c:v>1.0152858060372509</c:v>
                      </c:pt>
                      <c:pt idx="20">
                        <c:v>1.1570113466067222</c:v>
                      </c:pt>
                      <c:pt idx="21">
                        <c:v>0.9601936324706758</c:v>
                      </c:pt>
                      <c:pt idx="22">
                        <c:v>1.1115392849496897</c:v>
                      </c:pt>
                      <c:pt idx="23">
                        <c:v>0.81053807484639728</c:v>
                      </c:pt>
                      <c:pt idx="24">
                        <c:v>1.0419182187968317</c:v>
                      </c:pt>
                      <c:pt idx="25">
                        <c:v>1.0946264183258403</c:v>
                      </c:pt>
                      <c:pt idx="26">
                        <c:v>1.1169242226773413</c:v>
                      </c:pt>
                      <c:pt idx="27">
                        <c:v>0.81584243202740314</c:v>
                      </c:pt>
                      <c:pt idx="28">
                        <c:v>1.0352262148575684</c:v>
                      </c:pt>
                      <c:pt idx="29">
                        <c:v>1.1508456433311924</c:v>
                      </c:pt>
                      <c:pt idx="30">
                        <c:v>0.70318989509740948</c:v>
                      </c:pt>
                      <c:pt idx="31">
                        <c:v>0.91725935579966489</c:v>
                      </c:pt>
                      <c:pt idx="32">
                        <c:v>1.0778848212374224</c:v>
                      </c:pt>
                      <c:pt idx="33">
                        <c:v>0.83261962390616273</c:v>
                      </c:pt>
                      <c:pt idx="34">
                        <c:v>1.0662813102119462</c:v>
                      </c:pt>
                      <c:pt idx="35">
                        <c:v>0.8474399553155838</c:v>
                      </c:pt>
                      <c:pt idx="36">
                        <c:v>0.82680368229501178</c:v>
                      </c:pt>
                      <c:pt idx="37">
                        <c:v>1.2006330292310556</c:v>
                      </c:pt>
                      <c:pt idx="38">
                        <c:v>0.73817169770926994</c:v>
                      </c:pt>
                      <c:pt idx="39">
                        <c:v>0.97747160677713651</c:v>
                      </c:pt>
                      <c:pt idx="40">
                        <c:v>1.4316848640548061</c:v>
                      </c:pt>
                      <c:pt idx="41">
                        <c:v>0.7533792589834295</c:v>
                      </c:pt>
                      <c:pt idx="42">
                        <c:v>1.111153928494969</c:v>
                      </c:pt>
                      <c:pt idx="43">
                        <c:v>0.8179833012202955</c:v>
                      </c:pt>
                      <c:pt idx="44">
                        <c:v>0.73371811580711233</c:v>
                      </c:pt>
                      <c:pt idx="45">
                        <c:v>0.80262216026824396</c:v>
                      </c:pt>
                      <c:pt idx="46">
                        <c:v>0.95252354294145725</c:v>
                      </c:pt>
                      <c:pt idx="47">
                        <c:v>0.75415527492080014</c:v>
                      </c:pt>
                      <c:pt idx="48">
                        <c:v>0.69973527752462783</c:v>
                      </c:pt>
                      <c:pt idx="49">
                        <c:v>1.0580219589463176</c:v>
                      </c:pt>
                      <c:pt idx="50">
                        <c:v>0.92156124025166697</c:v>
                      </c:pt>
                      <c:pt idx="51">
                        <c:v>0.98654689059584255</c:v>
                      </c:pt>
                      <c:pt idx="52">
                        <c:v>1.2591242459749163</c:v>
                      </c:pt>
                      <c:pt idx="53">
                        <c:v>0.68840862734886943</c:v>
                      </c:pt>
                      <c:pt idx="54">
                        <c:v>0.95885952349954429</c:v>
                      </c:pt>
                      <c:pt idx="55">
                        <c:v>0.82872492298444655</c:v>
                      </c:pt>
                      <c:pt idx="56">
                        <c:v>0.65732329786313681</c:v>
                      </c:pt>
                      <c:pt idx="57">
                        <c:v>0.88506791244917371</c:v>
                      </c:pt>
                      <c:pt idx="58">
                        <c:v>0.95371553084378979</c:v>
                      </c:pt>
                      <c:pt idx="59">
                        <c:v>1.1184358508521497</c:v>
                      </c:pt>
                      <c:pt idx="60">
                        <c:v>0.61860887620036331</c:v>
                      </c:pt>
                      <c:pt idx="61">
                        <c:v>1.159140431287099</c:v>
                      </c:pt>
                      <c:pt idx="62">
                        <c:v>0.90976728090665271</c:v>
                      </c:pt>
                      <c:pt idx="63">
                        <c:v>0.98944323390187083</c:v>
                      </c:pt>
                      <c:pt idx="64">
                        <c:v>0.94718401245782491</c:v>
                      </c:pt>
                      <c:pt idx="65">
                        <c:v>1.2376962957397248</c:v>
                      </c:pt>
                      <c:pt idx="66">
                        <c:v>0.8053897395968509</c:v>
                      </c:pt>
                      <c:pt idx="67">
                        <c:v>0.6957722174288179</c:v>
                      </c:pt>
                      <c:pt idx="68">
                        <c:v>0.66484257871064467</c:v>
                      </c:pt>
                      <c:pt idx="69">
                        <c:v>0.93283002588438313</c:v>
                      </c:pt>
                      <c:pt idx="70">
                        <c:v>0.73242128935532236</c:v>
                      </c:pt>
                      <c:pt idx="71">
                        <c:v>0.36466781708369284</c:v>
                      </c:pt>
                      <c:pt idx="72">
                        <c:v>0.84279736999402266</c:v>
                      </c:pt>
                      <c:pt idx="73">
                        <c:v>0.94241017706721675</c:v>
                      </c:pt>
                      <c:pt idx="74">
                        <c:v>0.7625523012552301</c:v>
                      </c:pt>
                      <c:pt idx="75">
                        <c:v>0.46090905196418624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Results!$N$4:$N$79</c:f>
              <c:numCache>
                <c:formatCode>0%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m/d/yyyy">
                  <c:v>1</c:v>
                </c:pt>
                <c:pt idx="65" formatCode="m/d/yyyy">
                  <c:v>1</c:v>
                </c:pt>
                <c:pt idx="66" formatCode="m/d/yyyy">
                  <c:v>1</c:v>
                </c:pt>
                <c:pt idx="67" formatCode="m/d/yyyy">
                  <c:v>1</c:v>
                </c:pt>
                <c:pt idx="68" formatCode="m/d/yyyy">
                  <c:v>1</c:v>
                </c:pt>
                <c:pt idx="69" formatCode="m/d/yyyy">
                  <c:v>1</c:v>
                </c:pt>
                <c:pt idx="70" formatCode="m/d/yyyy">
                  <c:v>1</c:v>
                </c:pt>
                <c:pt idx="71" formatCode="m/d/yyyy">
                  <c:v>1</c:v>
                </c:pt>
                <c:pt idx="72" formatCode="m/d/yyyy">
                  <c:v>1</c:v>
                </c:pt>
                <c:pt idx="73" formatCode="m/d/yyyy">
                  <c:v>1</c:v>
                </c:pt>
                <c:pt idx="74" formatCode="m/d/yyyy">
                  <c:v>1</c:v>
                </c:pt>
                <c:pt idx="75" formatCode="m/d/yyyy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Results!$M$4:$M$79</c:f>
              <c:numCache>
                <c:formatCode>m/d/yyyy</c:formatCode>
                <c:ptCount val="76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43870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44053</c:v>
                </c:pt>
                <c:pt idx="49">
                  <c:v>44054</c:v>
                </c:pt>
                <c:pt idx="50">
                  <c:v>44055</c:v>
                </c:pt>
                <c:pt idx="51">
                  <c:v>44056</c:v>
                </c:pt>
                <c:pt idx="52">
                  <c:v>44057</c:v>
                </c:pt>
                <c:pt idx="53">
                  <c:v>44058</c:v>
                </c:pt>
                <c:pt idx="54">
                  <c:v>44059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44065</c:v>
                </c:pt>
                <c:pt idx="59">
                  <c:v>44066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44072</c:v>
                </c:pt>
                <c:pt idx="66">
                  <c:v>44073</c:v>
                </c:pt>
                <c:pt idx="67">
                  <c:v>44074</c:v>
                </c:pt>
                <c:pt idx="68">
                  <c:v>44075</c:v>
                </c:pt>
                <c:pt idx="69">
                  <c:v>44076</c:v>
                </c:pt>
                <c:pt idx="70">
                  <c:v>44077</c:v>
                </c:pt>
                <c:pt idx="71">
                  <c:v>44081</c:v>
                </c:pt>
                <c:pt idx="72">
                  <c:v>44082</c:v>
                </c:pt>
                <c:pt idx="73">
                  <c:v>44083</c:v>
                </c:pt>
                <c:pt idx="74">
                  <c:v>44084</c:v>
                </c:pt>
                <c:pt idx="75">
                  <c:v>44095</c:v>
                </c:pt>
              </c:numCache>
            </c:numRef>
          </c:cat>
          <c:val>
            <c:numRef>
              <c:f>Results!$P$4:$P$79</c:f>
              <c:numCache>
                <c:formatCode>0%</c:formatCode>
                <c:ptCount val="76"/>
                <c:pt idx="0">
                  <c:v>0.67849344978165937</c:v>
                </c:pt>
                <c:pt idx="1">
                  <c:v>0.89559605163249822</c:v>
                </c:pt>
                <c:pt idx="2">
                  <c:v>0.94646924829157186</c:v>
                </c:pt>
                <c:pt idx="3">
                  <c:v>0.74563318777292575</c:v>
                </c:pt>
                <c:pt idx="4">
                  <c:v>0.98709187547456345</c:v>
                </c:pt>
                <c:pt idx="5">
                  <c:v>1.3100436681222709</c:v>
                </c:pt>
                <c:pt idx="6">
                  <c:v>0.77866362946089607</c:v>
                </c:pt>
                <c:pt idx="7">
                  <c:v>1.2642369020501141</c:v>
                </c:pt>
                <c:pt idx="8">
                  <c:v>0.97911921032649962</c:v>
                </c:pt>
                <c:pt idx="9">
                  <c:v>0.79557860262008739</c:v>
                </c:pt>
                <c:pt idx="10">
                  <c:v>0.91109422492401226</c:v>
                </c:pt>
                <c:pt idx="11">
                  <c:v>0.67684755931278973</c:v>
                </c:pt>
                <c:pt idx="12">
                  <c:v>1.084726443768997</c:v>
                </c:pt>
                <c:pt idx="13">
                  <c:v>0.39678211071720754</c:v>
                </c:pt>
                <c:pt idx="14">
                  <c:v>1.5862462006079028</c:v>
                </c:pt>
                <c:pt idx="15">
                  <c:v>1.0106382978723405</c:v>
                </c:pt>
                <c:pt idx="16">
                  <c:v>0.62830651758931011</c:v>
                </c:pt>
                <c:pt idx="17">
                  <c:v>0.70858662613981771</c:v>
                </c:pt>
                <c:pt idx="18">
                  <c:v>0.60430869920916286</c:v>
                </c:pt>
                <c:pt idx="19">
                  <c:v>0.49050151975683892</c:v>
                </c:pt>
                <c:pt idx="20">
                  <c:v>1.0543313069908815</c:v>
                </c:pt>
                <c:pt idx="21">
                  <c:v>0.97327515680392684</c:v>
                </c:pt>
                <c:pt idx="22">
                  <c:v>1.1713525835866263</c:v>
                </c:pt>
                <c:pt idx="23">
                  <c:v>0.78374693209708202</c:v>
                </c:pt>
                <c:pt idx="24">
                  <c:v>0.59270516717325228</c:v>
                </c:pt>
                <c:pt idx="25">
                  <c:v>0.9992401215805472</c:v>
                </c:pt>
                <c:pt idx="26">
                  <c:v>0.41396236705754025</c:v>
                </c:pt>
                <c:pt idx="27">
                  <c:v>1.0182370820668694</c:v>
                </c:pt>
                <c:pt idx="28">
                  <c:v>0.80774475047722938</c:v>
                </c:pt>
                <c:pt idx="29">
                  <c:v>1.1398176291793314</c:v>
                </c:pt>
                <c:pt idx="30">
                  <c:v>0.4692249240121581</c:v>
                </c:pt>
                <c:pt idx="31">
                  <c:v>0.72647941096263968</c:v>
                </c:pt>
                <c:pt idx="32">
                  <c:v>1.1276595744680853</c:v>
                </c:pt>
                <c:pt idx="33">
                  <c:v>0.74447777474775023</c:v>
                </c:pt>
                <c:pt idx="34">
                  <c:v>0.82750759878419455</c:v>
                </c:pt>
                <c:pt idx="35">
                  <c:v>0.58467412053449686</c:v>
                </c:pt>
                <c:pt idx="36">
                  <c:v>0.83016717325227962</c:v>
                </c:pt>
                <c:pt idx="37">
                  <c:v>0.83474229615489515</c:v>
                </c:pt>
                <c:pt idx="38">
                  <c:v>0.59840425531914898</c:v>
                </c:pt>
                <c:pt idx="39">
                  <c:v>0.83419689119170981</c:v>
                </c:pt>
                <c:pt idx="40">
                  <c:v>1.3632218844984803</c:v>
                </c:pt>
                <c:pt idx="41">
                  <c:v>0.58685574038723753</c:v>
                </c:pt>
                <c:pt idx="42">
                  <c:v>0.96048632218844998</c:v>
                </c:pt>
                <c:pt idx="43">
                  <c:v>0.69908814589665658</c:v>
                </c:pt>
                <c:pt idx="44">
                  <c:v>0.58685574038723753</c:v>
                </c:pt>
                <c:pt idx="45">
                  <c:v>0.80202075368651005</c:v>
                </c:pt>
                <c:pt idx="46">
                  <c:v>1.1214421252371916</c:v>
                </c:pt>
                <c:pt idx="47">
                  <c:v>0.73434535104364329</c:v>
                </c:pt>
                <c:pt idx="48">
                  <c:v>0.80227703984819732</c:v>
                </c:pt>
                <c:pt idx="49">
                  <c:v>1.1726755218216318</c:v>
                </c:pt>
                <c:pt idx="50">
                  <c:v>0.66602949208083018</c:v>
                </c:pt>
                <c:pt idx="51">
                  <c:v>1.0872865275142316</c:v>
                </c:pt>
                <c:pt idx="52">
                  <c:v>1.3017077798861481</c:v>
                </c:pt>
                <c:pt idx="53">
                  <c:v>0.41214421252371913</c:v>
                </c:pt>
                <c:pt idx="54">
                  <c:v>0.81593927893738138</c:v>
                </c:pt>
                <c:pt idx="55">
                  <c:v>0.59568659568659565</c:v>
                </c:pt>
                <c:pt idx="56">
                  <c:v>0.48349146110056929</c:v>
                </c:pt>
                <c:pt idx="57">
                  <c:v>0.7696394686907021</c:v>
                </c:pt>
                <c:pt idx="58">
                  <c:v>0.74911274911274905</c:v>
                </c:pt>
                <c:pt idx="59">
                  <c:v>1.1688804554079697</c:v>
                </c:pt>
                <c:pt idx="60">
                  <c:v>0.61366223908918405</c:v>
                </c:pt>
                <c:pt idx="61">
                  <c:v>0.97269997269997266</c:v>
                </c:pt>
                <c:pt idx="62">
                  <c:v>0.77609108159392792</c:v>
                </c:pt>
                <c:pt idx="63">
                  <c:v>0.89025389025389023</c:v>
                </c:pt>
                <c:pt idx="64">
                  <c:v>0.89070208728652744</c:v>
                </c:pt>
                <c:pt idx="65">
                  <c:v>1.0507780507780506</c:v>
                </c:pt>
                <c:pt idx="66">
                  <c:v>0.92333965844402277</c:v>
                </c:pt>
                <c:pt idx="67">
                  <c:v>0.68488990129081251</c:v>
                </c:pt>
                <c:pt idx="68">
                  <c:v>0.49399563318777295</c:v>
                </c:pt>
                <c:pt idx="69">
                  <c:v>0.83029612756264237</c:v>
                </c:pt>
                <c:pt idx="70">
                  <c:v>0.54257641921397382</c:v>
                </c:pt>
                <c:pt idx="71">
                  <c:v>0.42482915717539871</c:v>
                </c:pt>
                <c:pt idx="72">
                  <c:v>0.59547190398254224</c:v>
                </c:pt>
                <c:pt idx="73">
                  <c:v>1.029244208127611</c:v>
                </c:pt>
                <c:pt idx="74">
                  <c:v>0.64375340971085648</c:v>
                </c:pt>
                <c:pt idx="75">
                  <c:v>0.37751614128370681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1.7151607963246556</c:v>
                      </c:pt>
                      <c:pt idx="1">
                        <c:v>1.4778393351800554</c:v>
                      </c:pt>
                      <c:pt idx="2">
                        <c:v>1.1038781163434903</c:v>
                      </c:pt>
                      <c:pt idx="3">
                        <c:v>2.2251148545176114</c:v>
                      </c:pt>
                      <c:pt idx="4">
                        <c:v>1.4099722991689749</c:v>
                      </c:pt>
                      <c:pt idx="5">
                        <c:v>1.4640122511485452</c:v>
                      </c:pt>
                      <c:pt idx="6">
                        <c:v>0.82825484764542934</c:v>
                      </c:pt>
                      <c:pt idx="7">
                        <c:v>1.3614958448753463</c:v>
                      </c:pt>
                      <c:pt idx="8">
                        <c:v>1.5789473684210527</c:v>
                      </c:pt>
                      <c:pt idx="9">
                        <c:v>1.8177641653905054</c:v>
                      </c:pt>
                      <c:pt idx="10">
                        <c:v>1.1031636863823935</c:v>
                      </c:pt>
                      <c:pt idx="11">
                        <c:v>1.8887195121951221</c:v>
                      </c:pt>
                      <c:pt idx="12">
                        <c:v>1.1691884456671251</c:v>
                      </c:pt>
                      <c:pt idx="13">
                        <c:v>1.1722560975609757</c:v>
                      </c:pt>
                      <c:pt idx="14">
                        <c:v>1.2255845942228334</c:v>
                      </c:pt>
                      <c:pt idx="15">
                        <c:v>1.2173314993122419</c:v>
                      </c:pt>
                      <c:pt idx="16">
                        <c:v>1.7743902439024393</c:v>
                      </c:pt>
                      <c:pt idx="17">
                        <c:v>1.6093535075653369</c:v>
                      </c:pt>
                      <c:pt idx="18">
                        <c:v>1.2545731707317074</c:v>
                      </c:pt>
                      <c:pt idx="19">
                        <c:v>2.123796423658872</c:v>
                      </c:pt>
                      <c:pt idx="20">
                        <c:v>1.6203576341127921</c:v>
                      </c:pt>
                      <c:pt idx="21">
                        <c:v>0.97865853658536595</c:v>
                      </c:pt>
                      <c:pt idx="22">
                        <c:v>1.5735900962861074</c:v>
                      </c:pt>
                      <c:pt idx="23">
                        <c:v>0.68750000000000011</c:v>
                      </c:pt>
                      <c:pt idx="24">
                        <c:v>1.592847317744154</c:v>
                      </c:pt>
                      <c:pt idx="25">
                        <c:v>1.4924346629986245</c:v>
                      </c:pt>
                      <c:pt idx="26">
                        <c:v>2.8277439024390247</c:v>
                      </c:pt>
                      <c:pt idx="27">
                        <c:v>0.77303988995873452</c:v>
                      </c:pt>
                      <c:pt idx="28">
                        <c:v>1.5381097560975612</c:v>
                      </c:pt>
                      <c:pt idx="29">
                        <c:v>1.5378266850068776</c:v>
                      </c:pt>
                      <c:pt idx="30">
                        <c:v>1.0440165061898212</c:v>
                      </c:pt>
                      <c:pt idx="31">
                        <c:v>1.3551829268292686</c:v>
                      </c:pt>
                      <c:pt idx="32">
                        <c:v>1.3012379642365886</c:v>
                      </c:pt>
                      <c:pt idx="33">
                        <c:v>1.1707317073170733</c:v>
                      </c:pt>
                      <c:pt idx="34">
                        <c:v>1.6217331499312242</c:v>
                      </c:pt>
                      <c:pt idx="35">
                        <c:v>1.3689024390243902</c:v>
                      </c:pt>
                      <c:pt idx="36">
                        <c:v>0.88308115543328747</c:v>
                      </c:pt>
                      <c:pt idx="37">
                        <c:v>2.1387195121951224</c:v>
                      </c:pt>
                      <c:pt idx="38">
                        <c:v>1.0178817056396148</c:v>
                      </c:pt>
                      <c:pt idx="39">
                        <c:v>1.3018292682926831</c:v>
                      </c:pt>
                      <c:pt idx="40">
                        <c:v>2.0701513067400272</c:v>
                      </c:pt>
                      <c:pt idx="41">
                        <c:v>1.0426829268292686</c:v>
                      </c:pt>
                      <c:pt idx="42">
                        <c:v>1.6657496561210452</c:v>
                      </c:pt>
                      <c:pt idx="43">
                        <c:v>0.89133425034387892</c:v>
                      </c:pt>
                      <c:pt idx="44">
                        <c:v>0.98170731707317094</c:v>
                      </c:pt>
                      <c:pt idx="45">
                        <c:v>0.64098613251155623</c:v>
                      </c:pt>
                      <c:pt idx="46">
                        <c:v>1.0502092050209204</c:v>
                      </c:pt>
                      <c:pt idx="47">
                        <c:v>0.88423988842398882</c:v>
                      </c:pt>
                      <c:pt idx="48">
                        <c:v>0.62482566248256621</c:v>
                      </c:pt>
                      <c:pt idx="49">
                        <c:v>1.0878661087866108</c:v>
                      </c:pt>
                      <c:pt idx="50">
                        <c:v>1.1910631741140214</c:v>
                      </c:pt>
                      <c:pt idx="51">
                        <c:v>1.1562064156206415</c:v>
                      </c:pt>
                      <c:pt idx="52">
                        <c:v>1.5983263598326358</c:v>
                      </c:pt>
                      <c:pt idx="53">
                        <c:v>1.1534170153417016</c:v>
                      </c:pt>
                      <c:pt idx="54">
                        <c:v>1.4714086471408647</c:v>
                      </c:pt>
                      <c:pt idx="55">
                        <c:v>1.3809523809523812</c:v>
                      </c:pt>
                      <c:pt idx="56">
                        <c:v>1.0292072322670374</c:v>
                      </c:pt>
                      <c:pt idx="57">
                        <c:v>1.1696801112656465</c:v>
                      </c:pt>
                      <c:pt idx="58">
                        <c:v>1.7665130568356375</c:v>
                      </c:pt>
                      <c:pt idx="59">
                        <c:v>1.5632823365785813</c:v>
                      </c:pt>
                      <c:pt idx="60">
                        <c:v>0.56884561891515983</c:v>
                      </c:pt>
                      <c:pt idx="61">
                        <c:v>1.8525345622119815</c:v>
                      </c:pt>
                      <c:pt idx="62">
                        <c:v>1.0681502086230874</c:v>
                      </c:pt>
                      <c:pt idx="63">
                        <c:v>1.4270353302611369</c:v>
                      </c:pt>
                      <c:pt idx="64">
                        <c:v>1.3031988873435327</c:v>
                      </c:pt>
                      <c:pt idx="65">
                        <c:v>1.7342549923195087</c:v>
                      </c:pt>
                      <c:pt idx="66">
                        <c:v>0.80528511821974957</c:v>
                      </c:pt>
                      <c:pt idx="67">
                        <c:v>0.74341192787794741</c:v>
                      </c:pt>
                      <c:pt idx="68">
                        <c:v>1.1871165644171779</c:v>
                      </c:pt>
                      <c:pt idx="69">
                        <c:v>1.0360610263522887</c:v>
                      </c:pt>
                      <c:pt idx="70">
                        <c:v>0.91564417177914115</c:v>
                      </c:pt>
                      <c:pt idx="71">
                        <c:v>0.26213592233009708</c:v>
                      </c:pt>
                      <c:pt idx="72">
                        <c:v>1.1559633027522933</c:v>
                      </c:pt>
                      <c:pt idx="73">
                        <c:v>1.1104972375690607</c:v>
                      </c:pt>
                      <c:pt idx="74">
                        <c:v>1.0397553516819571</c:v>
                      </c:pt>
                      <c:pt idx="75">
                        <c:v>0.51652892561983477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1.0816591056383669</c:v>
                      </c:pt>
                      <c:pt idx="1">
                        <c:v>0.85029163966299404</c:v>
                      </c:pt>
                      <c:pt idx="2">
                        <c:v>0.72326636422553459</c:v>
                      </c:pt>
                      <c:pt idx="3">
                        <c:v>1.4244977316915099</c:v>
                      </c:pt>
                      <c:pt idx="4">
                        <c:v>0.70641607258587158</c:v>
                      </c:pt>
                      <c:pt idx="5">
                        <c:v>0.83473752430330528</c:v>
                      </c:pt>
                      <c:pt idx="6">
                        <c:v>0.53013609850939725</c:v>
                      </c:pt>
                      <c:pt idx="7">
                        <c:v>0.79131561892417357</c:v>
                      </c:pt>
                      <c:pt idx="8">
                        <c:v>0.90213869086195708</c:v>
                      </c:pt>
                      <c:pt idx="9">
                        <c:v>1.3253402462734931</c:v>
                      </c:pt>
                      <c:pt idx="10">
                        <c:v>0.89624443029917256</c:v>
                      </c:pt>
                      <c:pt idx="11">
                        <c:v>1.1775938892425206</c:v>
                      </c:pt>
                      <c:pt idx="12">
                        <c:v>0.70655633354551239</c:v>
                      </c:pt>
                      <c:pt idx="13">
                        <c:v>0.96817313812858052</c:v>
                      </c:pt>
                      <c:pt idx="14">
                        <c:v>0.68109484404837684</c:v>
                      </c:pt>
                      <c:pt idx="15">
                        <c:v>0.54742202418841501</c:v>
                      </c:pt>
                      <c:pt idx="16">
                        <c:v>1.2488860598345002</c:v>
                      </c:pt>
                      <c:pt idx="17">
                        <c:v>0.77657542966263526</c:v>
                      </c:pt>
                      <c:pt idx="18">
                        <c:v>0.88796944621260343</c:v>
                      </c:pt>
                      <c:pt idx="19">
                        <c:v>0.74029280712921708</c:v>
                      </c:pt>
                      <c:pt idx="20">
                        <c:v>0.84659452577975813</c:v>
                      </c:pt>
                      <c:pt idx="21">
                        <c:v>0.91215786123488229</c:v>
                      </c:pt>
                      <c:pt idx="22">
                        <c:v>0.53023551877784847</c:v>
                      </c:pt>
                      <c:pt idx="23">
                        <c:v>0.98854232972628908</c:v>
                      </c:pt>
                      <c:pt idx="24">
                        <c:v>1.2208784213876513</c:v>
                      </c:pt>
                      <c:pt idx="25">
                        <c:v>0.84022915340547422</c:v>
                      </c:pt>
                      <c:pt idx="26">
                        <c:v>1.1502227880331</c:v>
                      </c:pt>
                      <c:pt idx="27">
                        <c:v>0.52132399745385105</c:v>
                      </c:pt>
                      <c:pt idx="28">
                        <c:v>1.0935709739019734</c:v>
                      </c:pt>
                      <c:pt idx="29">
                        <c:v>0.76639083386378104</c:v>
                      </c:pt>
                      <c:pt idx="30">
                        <c:v>0.74029280712921708</c:v>
                      </c:pt>
                      <c:pt idx="31">
                        <c:v>0.95098663271801409</c:v>
                      </c:pt>
                      <c:pt idx="32">
                        <c:v>0.76193507320178233</c:v>
                      </c:pt>
                      <c:pt idx="33">
                        <c:v>0.72056015276893703</c:v>
                      </c:pt>
                      <c:pt idx="34">
                        <c:v>0.88796944621260343</c:v>
                      </c:pt>
                      <c:pt idx="35">
                        <c:v>0.97071928707829414</c:v>
                      </c:pt>
                      <c:pt idx="36">
                        <c:v>0.76257161043921073</c:v>
                      </c:pt>
                      <c:pt idx="37">
                        <c:v>1.173138128580522</c:v>
                      </c:pt>
                      <c:pt idx="38">
                        <c:v>0.68109484404837684</c:v>
                      </c:pt>
                      <c:pt idx="39">
                        <c:v>1.0070019096117122</c:v>
                      </c:pt>
                      <c:pt idx="40">
                        <c:v>0.88160407383831962</c:v>
                      </c:pt>
                      <c:pt idx="41">
                        <c:v>0.87014640356460848</c:v>
                      </c:pt>
                      <c:pt idx="42">
                        <c:v>0.78612348822406108</c:v>
                      </c:pt>
                      <c:pt idx="43">
                        <c:v>0.94080203691915987</c:v>
                      </c:pt>
                      <c:pt idx="44">
                        <c:v>0.84341183959261623</c:v>
                      </c:pt>
                      <c:pt idx="45">
                        <c:v>0.96034368803701253</c:v>
                      </c:pt>
                      <c:pt idx="46">
                        <c:v>0.55386649041639124</c:v>
                      </c:pt>
                      <c:pt idx="47">
                        <c:v>0.6497025776602775</c:v>
                      </c:pt>
                      <c:pt idx="48">
                        <c:v>0.60079312623925973</c:v>
                      </c:pt>
                      <c:pt idx="49">
                        <c:v>0.82617316589557166</c:v>
                      </c:pt>
                      <c:pt idx="50">
                        <c:v>1.2802379378717776</c:v>
                      </c:pt>
                      <c:pt idx="51">
                        <c:v>0.62987442167878382</c:v>
                      </c:pt>
                      <c:pt idx="52">
                        <c:v>0.82286847323198942</c:v>
                      </c:pt>
                      <c:pt idx="53">
                        <c:v>0.67349636483807007</c:v>
                      </c:pt>
                      <c:pt idx="54">
                        <c:v>0.66093853271645731</c:v>
                      </c:pt>
                      <c:pt idx="55">
                        <c:v>0.85789129011132947</c:v>
                      </c:pt>
                      <c:pt idx="56">
                        <c:v>0.56319580877537656</c:v>
                      </c:pt>
                      <c:pt idx="57">
                        <c:v>0.78258022265880822</c:v>
                      </c:pt>
                      <c:pt idx="58">
                        <c:v>0.66470203012442708</c:v>
                      </c:pt>
                      <c:pt idx="59">
                        <c:v>0.55992141453831046</c:v>
                      </c:pt>
                      <c:pt idx="60">
                        <c:v>0.67976424361493126</c:v>
                      </c:pt>
                      <c:pt idx="61">
                        <c:v>0.94106090373280937</c:v>
                      </c:pt>
                      <c:pt idx="62">
                        <c:v>0.97249508840864451</c:v>
                      </c:pt>
                      <c:pt idx="63">
                        <c:v>0.80746561886051083</c:v>
                      </c:pt>
                      <c:pt idx="64">
                        <c:v>0.66732154551407996</c:v>
                      </c:pt>
                      <c:pt idx="65">
                        <c:v>1.2095612311722332</c:v>
                      </c:pt>
                      <c:pt idx="66">
                        <c:v>0.60183366077275713</c:v>
                      </c:pt>
                      <c:pt idx="67">
                        <c:v>0.66406757634827807</c:v>
                      </c:pt>
                      <c:pt idx="68">
                        <c:v>0.57374918778427542</c:v>
                      </c:pt>
                      <c:pt idx="69">
                        <c:v>0.99935022742040291</c:v>
                      </c:pt>
                      <c:pt idx="70">
                        <c:v>1.0097465886939572</c:v>
                      </c:pt>
                      <c:pt idx="71">
                        <c:v>0.36972059779077321</c:v>
                      </c:pt>
                      <c:pt idx="72">
                        <c:v>1.1292604501607717</c:v>
                      </c:pt>
                      <c:pt idx="73">
                        <c:v>0.61929260450160772</c:v>
                      </c:pt>
                      <c:pt idx="74">
                        <c:v>0.78006430868167198</c:v>
                      </c:pt>
                      <c:pt idx="75">
                        <c:v>0.54302103250478007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Results!$M$4:$M$79</c15:sqref>
                        </c15:formulaRef>
                      </c:ext>
                    </c:extLst>
                    <c:numCache>
                      <c:formatCode>m/d/yyyy</c:formatCode>
                      <c:ptCount val="76"/>
                      <c:pt idx="0">
                        <c:v>43836</c:v>
                      </c:pt>
                      <c:pt idx="1">
                        <c:v>43837</c:v>
                      </c:pt>
                      <c:pt idx="2">
                        <c:v>43838</c:v>
                      </c:pt>
                      <c:pt idx="3">
                        <c:v>43839</c:v>
                      </c:pt>
                      <c:pt idx="4">
                        <c:v>43840</c:v>
                      </c:pt>
                      <c:pt idx="5">
                        <c:v>43841</c:v>
                      </c:pt>
                      <c:pt idx="6">
                        <c:v>43842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43850</c:v>
                      </c:pt>
                      <c:pt idx="11">
                        <c:v>43851</c:v>
                      </c:pt>
                      <c:pt idx="12">
                        <c:v>43852</c:v>
                      </c:pt>
                      <c:pt idx="13">
                        <c:v>43853</c:v>
                      </c:pt>
                      <c:pt idx="14">
                        <c:v>43854</c:v>
                      </c:pt>
                      <c:pt idx="15">
                        <c:v>43855</c:v>
                      </c:pt>
                      <c:pt idx="16">
                        <c:v>43857</c:v>
                      </c:pt>
                      <c:pt idx="17">
                        <c:v>43858</c:v>
                      </c:pt>
                      <c:pt idx="18">
                        <c:v>43859</c:v>
                      </c:pt>
                      <c:pt idx="19">
                        <c:v>43860</c:v>
                      </c:pt>
                      <c:pt idx="20">
                        <c:v>43861</c:v>
                      </c:pt>
                      <c:pt idx="21">
                        <c:v>43862</c:v>
                      </c:pt>
                      <c:pt idx="22">
                        <c:v>43863</c:v>
                      </c:pt>
                      <c:pt idx="23">
                        <c:v>43864</c:v>
                      </c:pt>
                      <c:pt idx="24">
                        <c:v>43865</c:v>
                      </c:pt>
                      <c:pt idx="25">
                        <c:v>43866</c:v>
                      </c:pt>
                      <c:pt idx="26">
                        <c:v>43867</c:v>
                      </c:pt>
                      <c:pt idx="27">
                        <c:v>43870</c:v>
                      </c:pt>
                      <c:pt idx="28">
                        <c:v>43871</c:v>
                      </c:pt>
                      <c:pt idx="29">
                        <c:v>43872</c:v>
                      </c:pt>
                      <c:pt idx="30">
                        <c:v>43873</c:v>
                      </c:pt>
                      <c:pt idx="31">
                        <c:v>43874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43885</c:v>
                      </c:pt>
                      <c:pt idx="36">
                        <c:v>43886</c:v>
                      </c:pt>
                      <c:pt idx="37">
                        <c:v>43887</c:v>
                      </c:pt>
                      <c:pt idx="38">
                        <c:v>43892</c:v>
                      </c:pt>
                      <c:pt idx="39">
                        <c:v>43893</c:v>
                      </c:pt>
                      <c:pt idx="40">
                        <c:v>43894</c:v>
                      </c:pt>
                      <c:pt idx="41">
                        <c:v>43899</c:v>
                      </c:pt>
                      <c:pt idx="42">
                        <c:v>43900</c:v>
                      </c:pt>
                      <c:pt idx="43">
                        <c:v>43901</c:v>
                      </c:pt>
                      <c:pt idx="44">
                        <c:v>43902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44053</c:v>
                      </c:pt>
                      <c:pt idx="49">
                        <c:v>44054</c:v>
                      </c:pt>
                      <c:pt idx="50">
                        <c:v>44055</c:v>
                      </c:pt>
                      <c:pt idx="51">
                        <c:v>44056</c:v>
                      </c:pt>
                      <c:pt idx="52">
                        <c:v>44057</c:v>
                      </c:pt>
                      <c:pt idx="53">
                        <c:v>44058</c:v>
                      </c:pt>
                      <c:pt idx="54">
                        <c:v>44059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44065</c:v>
                      </c:pt>
                      <c:pt idx="59">
                        <c:v>44066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44072</c:v>
                      </c:pt>
                      <c:pt idx="66">
                        <c:v>44073</c:v>
                      </c:pt>
                      <c:pt idx="67">
                        <c:v>44074</c:v>
                      </c:pt>
                      <c:pt idx="68">
                        <c:v>44075</c:v>
                      </c:pt>
                      <c:pt idx="69">
                        <c:v>44076</c:v>
                      </c:pt>
                      <c:pt idx="70">
                        <c:v>44077</c:v>
                      </c:pt>
                      <c:pt idx="71">
                        <c:v>44081</c:v>
                      </c:pt>
                      <c:pt idx="72">
                        <c:v>44082</c:v>
                      </c:pt>
                      <c:pt idx="73">
                        <c:v>44083</c:v>
                      </c:pt>
                      <c:pt idx="74">
                        <c:v>44084</c:v>
                      </c:pt>
                      <c:pt idx="75">
                        <c:v>44095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Results!$R$4:$R$79</c15:sqref>
                        </c15:formulaRef>
                      </c:ext>
                    </c:extLst>
                    <c:numCache>
                      <c:formatCode>0%</c:formatCode>
                      <c:ptCount val="76"/>
                      <c:pt idx="0">
                        <c:v>0.99981276914435502</c:v>
                      </c:pt>
                      <c:pt idx="1">
                        <c:v>1.0466278819219994</c:v>
                      </c:pt>
                      <c:pt idx="2">
                        <c:v>0.9312217194570136</c:v>
                      </c:pt>
                      <c:pt idx="3">
                        <c:v>1.2281220745178805</c:v>
                      </c:pt>
                      <c:pt idx="4">
                        <c:v>1.0308985132514543</c:v>
                      </c:pt>
                      <c:pt idx="5">
                        <c:v>1.2340760157273918</c:v>
                      </c:pt>
                      <c:pt idx="6">
                        <c:v>0.7264813617754794</c:v>
                      </c:pt>
                      <c:pt idx="7">
                        <c:v>1.1657401422107303</c:v>
                      </c:pt>
                      <c:pt idx="8">
                        <c:v>1.1266537384184443</c:v>
                      </c:pt>
                      <c:pt idx="9">
                        <c:v>1.14296948137053</c:v>
                      </c:pt>
                      <c:pt idx="10">
                        <c:v>0.96090772853778628</c:v>
                      </c:pt>
                      <c:pt idx="11">
                        <c:v>1.0604729100726122</c:v>
                      </c:pt>
                      <c:pt idx="12">
                        <c:v>1.0066366944979661</c:v>
                      </c:pt>
                      <c:pt idx="13">
                        <c:v>0.70098678086017496</c:v>
                      </c:pt>
                      <c:pt idx="14">
                        <c:v>1.2416613144936846</c:v>
                      </c:pt>
                      <c:pt idx="15">
                        <c:v>0.94390922714622139</c:v>
                      </c:pt>
                      <c:pt idx="16">
                        <c:v>1.0255073543101842</c:v>
                      </c:pt>
                      <c:pt idx="17">
                        <c:v>0.97923356882894452</c:v>
                      </c:pt>
                      <c:pt idx="18">
                        <c:v>0.8136659839880841</c:v>
                      </c:pt>
                      <c:pt idx="19">
                        <c:v>1.0152858060372509</c:v>
                      </c:pt>
                      <c:pt idx="20">
                        <c:v>1.1570113466067222</c:v>
                      </c:pt>
                      <c:pt idx="21">
                        <c:v>0.9601936324706758</c:v>
                      </c:pt>
                      <c:pt idx="22">
                        <c:v>1.1115392849496897</c:v>
                      </c:pt>
                      <c:pt idx="23">
                        <c:v>0.81053807484639728</c:v>
                      </c:pt>
                      <c:pt idx="24">
                        <c:v>1.0419182187968317</c:v>
                      </c:pt>
                      <c:pt idx="25">
                        <c:v>1.0946264183258403</c:v>
                      </c:pt>
                      <c:pt idx="26">
                        <c:v>1.1169242226773413</c:v>
                      </c:pt>
                      <c:pt idx="27">
                        <c:v>0.81584243202740314</c:v>
                      </c:pt>
                      <c:pt idx="28">
                        <c:v>1.0352262148575684</c:v>
                      </c:pt>
                      <c:pt idx="29">
                        <c:v>1.1508456433311924</c:v>
                      </c:pt>
                      <c:pt idx="30">
                        <c:v>0.70318989509740948</c:v>
                      </c:pt>
                      <c:pt idx="31">
                        <c:v>0.91725935579966489</c:v>
                      </c:pt>
                      <c:pt idx="32">
                        <c:v>1.0778848212374224</c:v>
                      </c:pt>
                      <c:pt idx="33">
                        <c:v>0.83261962390616273</c:v>
                      </c:pt>
                      <c:pt idx="34">
                        <c:v>1.0662813102119462</c:v>
                      </c:pt>
                      <c:pt idx="35">
                        <c:v>0.8474399553155838</c:v>
                      </c:pt>
                      <c:pt idx="36">
                        <c:v>0.82680368229501178</c:v>
                      </c:pt>
                      <c:pt idx="37">
                        <c:v>1.2006330292310556</c:v>
                      </c:pt>
                      <c:pt idx="38">
                        <c:v>0.73817169770926994</c:v>
                      </c:pt>
                      <c:pt idx="39">
                        <c:v>0.97747160677713651</c:v>
                      </c:pt>
                      <c:pt idx="40">
                        <c:v>1.4316848640548061</c:v>
                      </c:pt>
                      <c:pt idx="41">
                        <c:v>0.7533792589834295</c:v>
                      </c:pt>
                      <c:pt idx="42">
                        <c:v>1.111153928494969</c:v>
                      </c:pt>
                      <c:pt idx="43">
                        <c:v>0.8179833012202955</c:v>
                      </c:pt>
                      <c:pt idx="44">
                        <c:v>0.73371811580711233</c:v>
                      </c:pt>
                      <c:pt idx="45">
                        <c:v>0.80262216026824396</c:v>
                      </c:pt>
                      <c:pt idx="46">
                        <c:v>0.95252354294145725</c:v>
                      </c:pt>
                      <c:pt idx="47">
                        <c:v>0.75415527492080014</c:v>
                      </c:pt>
                      <c:pt idx="48">
                        <c:v>0.69973527752462783</c:v>
                      </c:pt>
                      <c:pt idx="49">
                        <c:v>1.0580219589463176</c:v>
                      </c:pt>
                      <c:pt idx="50">
                        <c:v>0.92156124025166697</c:v>
                      </c:pt>
                      <c:pt idx="51">
                        <c:v>0.98654689059584255</c:v>
                      </c:pt>
                      <c:pt idx="52">
                        <c:v>1.2591242459749163</c:v>
                      </c:pt>
                      <c:pt idx="53">
                        <c:v>0.68840862734886943</c:v>
                      </c:pt>
                      <c:pt idx="54">
                        <c:v>0.95885952349954429</c:v>
                      </c:pt>
                      <c:pt idx="55">
                        <c:v>0.82872492298444655</c:v>
                      </c:pt>
                      <c:pt idx="56">
                        <c:v>0.65732329786313681</c:v>
                      </c:pt>
                      <c:pt idx="57">
                        <c:v>0.88506791244917371</c:v>
                      </c:pt>
                      <c:pt idx="58">
                        <c:v>0.95371553084378979</c:v>
                      </c:pt>
                      <c:pt idx="59">
                        <c:v>1.1184358508521497</c:v>
                      </c:pt>
                      <c:pt idx="60">
                        <c:v>0.61860887620036331</c:v>
                      </c:pt>
                      <c:pt idx="61">
                        <c:v>1.159140431287099</c:v>
                      </c:pt>
                      <c:pt idx="62">
                        <c:v>0.90976728090665271</c:v>
                      </c:pt>
                      <c:pt idx="63">
                        <c:v>0.98944323390187083</c:v>
                      </c:pt>
                      <c:pt idx="64">
                        <c:v>0.94718401245782491</c:v>
                      </c:pt>
                      <c:pt idx="65">
                        <c:v>1.2376962957397248</c:v>
                      </c:pt>
                      <c:pt idx="66">
                        <c:v>0.8053897395968509</c:v>
                      </c:pt>
                      <c:pt idx="67">
                        <c:v>0.6957722174288179</c:v>
                      </c:pt>
                      <c:pt idx="68">
                        <c:v>0.66484257871064467</c:v>
                      </c:pt>
                      <c:pt idx="69">
                        <c:v>0.93283002588438313</c:v>
                      </c:pt>
                      <c:pt idx="70">
                        <c:v>0.73242128935532236</c:v>
                      </c:pt>
                      <c:pt idx="71">
                        <c:v>0.36466781708369284</c:v>
                      </c:pt>
                      <c:pt idx="72">
                        <c:v>0.84279736999402266</c:v>
                      </c:pt>
                      <c:pt idx="73">
                        <c:v>0.94241017706721675</c:v>
                      </c:pt>
                      <c:pt idx="74">
                        <c:v>0.7625523012552301</c:v>
                      </c:pt>
                      <c:pt idx="75">
                        <c:v>0.46090905196418624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2020" displayName="ScaleEntries2020" ref="A3:G26" tableType="queryTable" totalsRowShown="0" headerRowDxfId="42" dataDxfId="41">
  <autoFilter ref="A3:G26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28"/>
    <tableColumn id="2" xr3:uid="{3482D91D-A67E-4865-8993-15CA7CC784E7}" uniqueName="2" name="Weight" queryTableFieldId="2" dataDxfId="27"/>
    <tableColumn id="3" xr3:uid="{69AB60C2-4D9D-42DD-BCB0-533BA83C0B88}" uniqueName="3" name="BodyFat" queryTableFieldId="3" dataDxfId="26"/>
    <tableColumn id="4" xr3:uid="{ADF160E9-0E5D-428A-8FC9-DA0751E3641D}" uniqueName="4" name="BodyWater" queryTableFieldId="4" dataDxfId="25"/>
    <tableColumn id="5" xr3:uid="{AB3E15CA-1D8E-4EF6-BF69-63BCC0FC5256}" uniqueName="5" name="MuscleMass" queryTableFieldId="5" dataDxfId="24"/>
    <tableColumn id="6" xr3:uid="{F2309DBC-1F3D-4E56-B77C-87954908B3FF}" uniqueName="6" name="BoneMass" queryTableFieldId="6" dataDxfId="23"/>
    <tableColumn id="7" xr3:uid="{F9BD4325-540B-4806-8186-0DA6D1F82017}" uniqueName="7" name="Bmi" queryTableFieldId="7" dataDxfId="22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2020" displayName="TargetEntries2020" ref="A3:K26" tableType="queryTable" totalsRowShown="0" headerRowDxfId="40" dataDxfId="39">
  <autoFilter ref="A3:K26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21"/>
    <tableColumn id="2" xr3:uid="{3D0C7FA6-1BFE-4801-B567-364DF1C1963B}" uniqueName="2" name="Weight" queryTableFieldId="2" dataDxfId="20"/>
    <tableColumn id="3" xr3:uid="{B109B2BA-021F-47DA-B5AA-34A04F98D58E}" uniqueName="3" name="CalorieMaintenanceLevel" queryTableFieldId="3" dataDxfId="19"/>
    <tableColumn id="4" xr3:uid="{0D40E39B-6A51-4BCC-A804-FF6E2020B832}" uniqueName="4" name="RestDayFat" queryTableFieldId="4" dataDxfId="18"/>
    <tableColumn id="5" xr3:uid="{7AF9F024-85AC-4AA3-AE60-E5F0686E221C}" uniqueName="5" name="RestDayCarbs" queryTableFieldId="5" dataDxfId="17"/>
    <tableColumn id="6" xr3:uid="{D04D6988-5241-4000-9CE4-4ADDDC2D26D7}" uniqueName="6" name="RestDayProtein" queryTableFieldId="6" dataDxfId="16"/>
    <tableColumn id="7" xr3:uid="{C2AF91F6-1032-4709-88C2-E0D49C0B82A6}" uniqueName="7" name="RestDayCalories" queryTableFieldId="7" dataDxfId="15"/>
    <tableColumn id="8" xr3:uid="{5F69F058-7F54-4B31-A993-E5E2146BE0BF}" uniqueName="8" name="TrainingDayFat" queryTableFieldId="8" dataDxfId="14"/>
    <tableColumn id="9" xr3:uid="{66D75D74-FBC7-4237-A77B-786AF015BCBA}" uniqueName="9" name="TrainingDayCarbs" queryTableFieldId="9" dataDxfId="13"/>
    <tableColumn id="10" xr3:uid="{A89F35EE-FF4B-4E55-86FC-EADEEAA8C09B}" uniqueName="10" name="TrainingDayProtein" queryTableFieldId="10" dataDxfId="12"/>
    <tableColumn id="11" xr3:uid="{BBF1017B-1944-47C5-9AB1-D12750710227}" uniqueName="11" name="TrainingDayCalories" queryTableFieldId="11" dataDxfId="1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2020" displayName="Results2020" ref="A3:K79" tableType="queryTable" totalsRowShown="0" headerRowDxfId="38" dataDxfId="37">
  <autoFilter ref="A3:K79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0"/>
    <tableColumn id="2" xr3:uid="{51787353-E943-4107-A42B-C84BDEB2760E}" uniqueName="2" name="DayType" queryTableFieldId="2" dataDxfId="9"/>
    <tableColumn id="3" xr3:uid="{DDE4A3D0-912E-49E8-BE5D-BEAE884D72AA}" uniqueName="3" name="DayOfWeek" queryTableFieldId="3" dataDxfId="8"/>
    <tableColumn id="4" xr3:uid="{FEB00467-7E38-4D59-BE45-09A61D22CF65}" uniqueName="4" name="TotalFat" queryTableFieldId="4" dataDxfId="7"/>
    <tableColumn id="5" xr3:uid="{C74DAD43-D2F8-4E0A-86E0-AE290F35BE8C}" uniqueName="5" name="TargetFat" queryTableFieldId="5" dataDxfId="6"/>
    <tableColumn id="6" xr3:uid="{43CFDC23-FD06-43F5-872F-0F39C407CE44}" uniqueName="6" name="TotalCarbs" queryTableFieldId="6" dataDxfId="5"/>
    <tableColumn id="7" xr3:uid="{23EE97BD-1337-4C9C-AA38-04F7E8947258}" uniqueName="7" name="TargetCarbs" queryTableFieldId="7" dataDxfId="4"/>
    <tableColumn id="8" xr3:uid="{393C80DF-A8A3-4FDD-B375-96015E5BC727}" uniqueName="8" name="TotalProtein" queryTableFieldId="8" dataDxfId="3"/>
    <tableColumn id="9" xr3:uid="{49E5D143-0498-43D0-BDC9-48EE351C638A}" uniqueName="9" name="TargetProtein" queryTableFieldId="9" dataDxfId="2"/>
    <tableColumn id="10" xr3:uid="{692337B7-B3E9-41E7-9CAB-C978EE068A74}" uniqueName="10" name="TotalCalories" queryTableFieldId="10" dataDxfId="1"/>
    <tableColumn id="11" xr3:uid="{7965536B-46E7-4537-8D35-188466927A4A}" uniqueName="11" name="TargetCalories" queryTableFieldId="11" dataDxfId="0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2020" displayName="ResultsPercents2020" ref="M3:R79" totalsRowShown="0" headerRowDxfId="36" dataDxfId="35" dataCellStyle="Percent">
  <autoFilter ref="M3:R79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34" dataCellStyle="Percent">
      <calculatedColumnFormula xml:space="preserve"> Results2020[[#This Row],[Date]]</calculatedColumnFormula>
    </tableColumn>
    <tableColumn id="6" xr3:uid="{96B17D25-4592-4E95-8A9E-6A4899B0C1D4}" name="Target %" dataDxfId="33" dataCellStyle="Percent">
      <calculatedColumnFormula xml:space="preserve"> 100%</calculatedColumnFormula>
    </tableColumn>
    <tableColumn id="1" xr3:uid="{A44745F5-5FE2-4632-A48A-E2F68A055EF3}" name="Fat %" dataDxfId="32" dataCellStyle="Percent">
      <calculatedColumnFormula xml:space="preserve"> Results2020[[#This Row],[TotalFat]] / Results2020[[#This Row],[TargetFat]]</calculatedColumnFormula>
    </tableColumn>
    <tableColumn id="2" xr3:uid="{7369C01E-F1E4-4324-B25D-07A4645E1A7F}" name="Carbs %" dataDxfId="31" dataCellStyle="Percent">
      <calculatedColumnFormula xml:space="preserve"> Results2020[[#This Row],[TotalCarbs]] / Results2020[[#This Row],[TargetCarbs]]</calculatedColumnFormula>
    </tableColumn>
    <tableColumn id="3" xr3:uid="{CEBF1EB8-1F33-441E-BE09-9770D07FFF63}" name="Protein %" dataDxfId="30" dataCellStyle="Percent">
      <calculatedColumnFormula xml:space="preserve"> Results2020[[#This Row],[TotalProtein]] / Results2020[[#This Row],[TargetProtein]]</calculatedColumnFormula>
    </tableColumn>
    <tableColumn id="4" xr3:uid="{1C21B679-EC00-4326-A495-9FE3A2773392}" name="Calories %" dataDxfId="29" dataCellStyle="Percent">
      <calculatedColumnFormula xml:space="preserve"> Results2020[[#This Row],[TotalCalories]] / Results2020[[#This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tabSelected="1" topLeftCell="L160" zoomScale="85" zoomScaleNormal="85"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2.21875" bestFit="1" customWidth="1"/>
    <col min="3" max="3" width="12.88671875" bestFit="1" customWidth="1"/>
    <col min="4" max="4" width="15.5546875" bestFit="1" customWidth="1"/>
    <col min="5" max="5" width="16.88671875" bestFit="1" customWidth="1"/>
    <col min="6" max="6" width="15" bestFit="1" customWidth="1"/>
    <col min="7" max="7" width="9.44140625" bestFit="1" customWidth="1"/>
  </cols>
  <sheetData>
    <row r="1" spans="1:7" ht="23.4" x14ac:dyDescent="0.45">
      <c r="A1" s="3" t="s">
        <v>40</v>
      </c>
    </row>
    <row r="3" spans="1:7" x14ac:dyDescent="0.3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3">
      <c r="A4" s="2">
        <v>43836</v>
      </c>
      <c r="B4" s="1">
        <v>134.19999999999999</v>
      </c>
      <c r="C4" s="1">
        <v>12.6</v>
      </c>
      <c r="D4" s="1">
        <v>63.6</v>
      </c>
      <c r="E4" s="1">
        <v>45.2</v>
      </c>
      <c r="F4" s="1">
        <v>4.9000000000000004</v>
      </c>
      <c r="G4" s="1">
        <v>21.6</v>
      </c>
    </row>
    <row r="5" spans="1:7" x14ac:dyDescent="0.3">
      <c r="A5" s="2">
        <v>43850</v>
      </c>
      <c r="B5" s="1">
        <v>136.6</v>
      </c>
      <c r="C5" s="1">
        <v>13.2</v>
      </c>
      <c r="D5" s="1">
        <v>63.5</v>
      </c>
      <c r="E5" s="1">
        <v>45.1</v>
      </c>
      <c r="F5" s="1">
        <v>4.9000000000000004</v>
      </c>
      <c r="G5" s="1">
        <v>21.7</v>
      </c>
    </row>
    <row r="6" spans="1:7" x14ac:dyDescent="0.3">
      <c r="A6" s="2">
        <v>43857</v>
      </c>
      <c r="B6" s="1">
        <v>136.6</v>
      </c>
      <c r="C6" s="1">
        <v>13.4</v>
      </c>
      <c r="D6" s="1">
        <v>63.4</v>
      </c>
      <c r="E6" s="1">
        <v>45</v>
      </c>
      <c r="F6" s="1">
        <v>4.9000000000000004</v>
      </c>
      <c r="G6" s="1">
        <v>21.7</v>
      </c>
    </row>
    <row r="7" spans="1:7" x14ac:dyDescent="0.3">
      <c r="A7" s="2">
        <v>43864</v>
      </c>
      <c r="B7" s="1">
        <v>136.6</v>
      </c>
      <c r="C7" s="1">
        <v>13.1</v>
      </c>
      <c r="D7" s="1">
        <v>63.6</v>
      </c>
      <c r="E7" s="1">
        <v>45.2</v>
      </c>
      <c r="F7" s="1">
        <v>4.9000000000000004</v>
      </c>
      <c r="G7" s="1">
        <v>21.9</v>
      </c>
    </row>
    <row r="8" spans="1:7" x14ac:dyDescent="0.3">
      <c r="A8" s="2">
        <v>43871</v>
      </c>
      <c r="B8" s="1">
        <v>136.6</v>
      </c>
      <c r="C8" s="1">
        <v>13.2</v>
      </c>
      <c r="D8" s="1">
        <v>63.5</v>
      </c>
      <c r="E8" s="1">
        <v>45.1</v>
      </c>
      <c r="F8" s="1">
        <v>4.9000000000000004</v>
      </c>
      <c r="G8" s="1">
        <v>21.7</v>
      </c>
    </row>
    <row r="9" spans="1:7" x14ac:dyDescent="0.3">
      <c r="A9" s="2">
        <v>43879</v>
      </c>
      <c r="B9" s="1">
        <v>136.6</v>
      </c>
      <c r="C9" s="1">
        <v>13.1</v>
      </c>
      <c r="D9" s="1">
        <v>63.6</v>
      </c>
      <c r="E9" s="1">
        <v>45.2</v>
      </c>
      <c r="F9" s="1">
        <v>49</v>
      </c>
      <c r="G9" s="1">
        <v>21.7</v>
      </c>
    </row>
    <row r="10" spans="1:7" x14ac:dyDescent="0.3">
      <c r="A10" s="2">
        <v>43893</v>
      </c>
      <c r="B10" s="1">
        <v>136.6</v>
      </c>
      <c r="C10" s="1">
        <v>13.1</v>
      </c>
      <c r="D10" s="1">
        <v>63.6</v>
      </c>
      <c r="E10" s="1">
        <v>45.2</v>
      </c>
      <c r="F10" s="1">
        <v>4.9000000000000004</v>
      </c>
      <c r="G10" s="1">
        <v>21.7</v>
      </c>
    </row>
    <row r="11" spans="1:7" x14ac:dyDescent="0.3">
      <c r="A11" s="2">
        <v>43899</v>
      </c>
      <c r="B11" s="1">
        <v>136.6</v>
      </c>
      <c r="C11" s="1">
        <v>13.1</v>
      </c>
      <c r="D11" s="1">
        <v>63.9</v>
      </c>
      <c r="E11" s="1">
        <v>45.2</v>
      </c>
      <c r="F11" s="1">
        <v>4.9000000000000004</v>
      </c>
      <c r="G11" s="1">
        <v>21.7</v>
      </c>
    </row>
    <row r="12" spans="1:7" x14ac:dyDescent="0.3">
      <c r="A12" s="2">
        <v>44046</v>
      </c>
      <c r="B12" s="1">
        <v>131.6</v>
      </c>
      <c r="C12" s="1">
        <v>12</v>
      </c>
      <c r="D12" s="1">
        <v>64.400000000000006</v>
      </c>
      <c r="E12" s="1">
        <v>45.8</v>
      </c>
      <c r="F12" s="1">
        <v>5</v>
      </c>
      <c r="G12" s="1">
        <v>20.9</v>
      </c>
    </row>
    <row r="13" spans="1:7" x14ac:dyDescent="0.3">
      <c r="A13" s="2">
        <v>44054</v>
      </c>
      <c r="B13" s="1">
        <v>131.6</v>
      </c>
      <c r="C13" s="1">
        <v>12</v>
      </c>
      <c r="D13" s="1">
        <v>64.400000000000006</v>
      </c>
      <c r="E13" s="1">
        <v>45.8</v>
      </c>
      <c r="F13" s="1">
        <v>5</v>
      </c>
      <c r="G13" s="1">
        <v>20.9</v>
      </c>
    </row>
    <row r="14" spans="1:7" x14ac:dyDescent="0.3">
      <c r="A14" s="2">
        <v>44060</v>
      </c>
      <c r="B14" s="1">
        <v>132.80000000000001</v>
      </c>
      <c r="C14" s="1">
        <v>12.4</v>
      </c>
      <c r="D14" s="1">
        <v>64.099999999999994</v>
      </c>
      <c r="E14" s="1">
        <v>45.6</v>
      </c>
      <c r="F14" s="1">
        <v>5</v>
      </c>
      <c r="G14" s="1">
        <v>21.1</v>
      </c>
    </row>
    <row r="15" spans="1:7" x14ac:dyDescent="0.3">
      <c r="A15" s="2">
        <v>44067</v>
      </c>
      <c r="B15" s="1">
        <v>132.80000000000001</v>
      </c>
      <c r="C15" s="1">
        <v>12.3</v>
      </c>
      <c r="D15" s="1">
        <v>64.2</v>
      </c>
      <c r="E15" s="1">
        <v>45.6</v>
      </c>
      <c r="F15" s="1">
        <v>5</v>
      </c>
      <c r="G15" s="1">
        <v>21.1</v>
      </c>
    </row>
    <row r="16" spans="1:7" x14ac:dyDescent="0.3">
      <c r="A16" s="2">
        <v>44074</v>
      </c>
      <c r="B16" s="1">
        <v>133.80000000000001</v>
      </c>
      <c r="C16" s="1">
        <v>12.7</v>
      </c>
      <c r="D16" s="1">
        <v>63.9</v>
      </c>
      <c r="E16" s="1">
        <v>45.4</v>
      </c>
      <c r="F16" s="1">
        <v>4.9000000000000004</v>
      </c>
      <c r="G16" s="1">
        <v>21.3</v>
      </c>
    </row>
    <row r="17" spans="1:7" x14ac:dyDescent="0.3">
      <c r="A17" s="2">
        <v>44082</v>
      </c>
      <c r="B17" s="1">
        <v>135.19999999999999</v>
      </c>
      <c r="C17" s="1">
        <v>12.9</v>
      </c>
      <c r="D17" s="1">
        <v>63.8</v>
      </c>
      <c r="E17" s="1">
        <v>45.3</v>
      </c>
      <c r="F17" s="1">
        <v>4.9000000000000004</v>
      </c>
      <c r="G17" s="1">
        <v>21.5</v>
      </c>
    </row>
    <row r="18" spans="1:7" x14ac:dyDescent="0.3">
      <c r="A18" s="2">
        <v>44095</v>
      </c>
      <c r="B18" s="1">
        <v>136.4</v>
      </c>
      <c r="C18" s="1">
        <v>13.1</v>
      </c>
      <c r="D18" s="1">
        <v>63.6</v>
      </c>
      <c r="E18" s="1">
        <v>45.2</v>
      </c>
      <c r="F18" s="1">
        <v>4.9000000000000004</v>
      </c>
      <c r="G18" s="1">
        <v>21.7</v>
      </c>
    </row>
    <row r="19" spans="1:7" x14ac:dyDescent="0.3">
      <c r="A19" s="2">
        <v>44103</v>
      </c>
      <c r="B19" s="1">
        <v>137.80000000000001</v>
      </c>
      <c r="C19" s="1">
        <v>13.3</v>
      </c>
      <c r="D19" s="1">
        <v>63.5</v>
      </c>
      <c r="E19" s="1">
        <v>45.1</v>
      </c>
      <c r="F19" s="1">
        <v>4.9000000000000004</v>
      </c>
      <c r="G19" s="1">
        <v>21.9</v>
      </c>
    </row>
    <row r="20" spans="1:7" x14ac:dyDescent="0.3">
      <c r="A20" s="2">
        <v>44130</v>
      </c>
      <c r="B20" s="1">
        <v>137</v>
      </c>
      <c r="C20" s="1">
        <v>13.1</v>
      </c>
      <c r="D20" s="1">
        <v>63.6</v>
      </c>
      <c r="E20" s="1">
        <v>45.2</v>
      </c>
      <c r="F20" s="1">
        <v>4.9000000000000004</v>
      </c>
      <c r="G20" s="1">
        <v>21.7</v>
      </c>
    </row>
    <row r="21" spans="1:7" x14ac:dyDescent="0.3">
      <c r="A21" s="2">
        <v>44137</v>
      </c>
      <c r="B21" s="1">
        <v>135.6</v>
      </c>
      <c r="C21" s="1">
        <v>12.9</v>
      </c>
      <c r="D21" s="1">
        <v>63.8</v>
      </c>
      <c r="E21" s="1">
        <v>45.3</v>
      </c>
      <c r="F21" s="1">
        <v>4.9000000000000004</v>
      </c>
      <c r="G21" s="1">
        <v>21.5</v>
      </c>
    </row>
    <row r="22" spans="1:7" x14ac:dyDescent="0.3">
      <c r="A22" s="2">
        <v>44144</v>
      </c>
      <c r="B22" s="1">
        <v>137</v>
      </c>
      <c r="C22" s="1">
        <v>13.2</v>
      </c>
      <c r="D22" s="1">
        <v>63.5</v>
      </c>
      <c r="E22" s="1">
        <v>45.1</v>
      </c>
      <c r="F22" s="1">
        <v>4.9000000000000004</v>
      </c>
      <c r="G22" s="1">
        <v>21.7</v>
      </c>
    </row>
    <row r="23" spans="1:7" x14ac:dyDescent="0.3">
      <c r="A23" s="2">
        <v>44151</v>
      </c>
      <c r="B23" s="1">
        <v>138</v>
      </c>
      <c r="C23" s="1">
        <v>13.4</v>
      </c>
      <c r="D23" s="1">
        <v>63.4</v>
      </c>
      <c r="E23" s="1">
        <v>45</v>
      </c>
      <c r="F23" s="1">
        <v>4.9000000000000004</v>
      </c>
      <c r="G23" s="1">
        <v>21.9</v>
      </c>
    </row>
    <row r="24" spans="1:7" x14ac:dyDescent="0.3">
      <c r="A24" s="2">
        <v>44165</v>
      </c>
      <c r="B24" s="1">
        <v>139.4</v>
      </c>
      <c r="C24" s="1">
        <v>13.8</v>
      </c>
      <c r="D24" s="1">
        <v>63.1</v>
      </c>
      <c r="E24" s="1">
        <v>44.8</v>
      </c>
      <c r="F24" s="1">
        <v>4.9000000000000004</v>
      </c>
      <c r="G24" s="1">
        <v>22.1</v>
      </c>
    </row>
    <row r="25" spans="1:7" x14ac:dyDescent="0.3">
      <c r="A25" s="2">
        <v>44175</v>
      </c>
      <c r="B25" s="1">
        <v>140.80000000000001</v>
      </c>
      <c r="C25" s="1">
        <v>14.1</v>
      </c>
      <c r="D25" s="1">
        <v>62.9</v>
      </c>
      <c r="E25" s="1">
        <v>44.7</v>
      </c>
      <c r="F25" s="1">
        <v>4.9000000000000004</v>
      </c>
      <c r="G25" s="1">
        <v>22.4</v>
      </c>
    </row>
    <row r="26" spans="1:7" x14ac:dyDescent="0.3">
      <c r="A26" s="2">
        <v>44193</v>
      </c>
      <c r="B26" s="1">
        <v>138.19999999999999</v>
      </c>
      <c r="C26" s="1">
        <v>13.6</v>
      </c>
      <c r="D26" s="1">
        <v>63.2</v>
      </c>
      <c r="E26" s="1">
        <v>44.9</v>
      </c>
      <c r="F26" s="1">
        <v>4.9000000000000004</v>
      </c>
      <c r="G26" s="1">
        <v>22</v>
      </c>
    </row>
    <row r="42" spans="25:25" x14ac:dyDescent="0.3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26"/>
  <sheetViews>
    <sheetView zoomScale="85" zoomScaleNormal="85" workbookViewId="0">
      <selection activeCell="A3" sqref="A3:K15"/>
    </sheetView>
  </sheetViews>
  <sheetFormatPr defaultRowHeight="14.4" x14ac:dyDescent="0.3"/>
  <cols>
    <col min="1" max="1" width="10.77734375" bestFit="1" customWidth="1"/>
    <col min="2" max="2" width="12.21875" bestFit="1" customWidth="1"/>
    <col min="3" max="3" width="28.109375" bestFit="1" customWidth="1"/>
    <col min="4" max="4" width="15.77734375" bestFit="1" customWidth="1"/>
    <col min="5" max="5" width="18" bestFit="1" customWidth="1"/>
    <col min="6" max="6" width="19.33203125" bestFit="1" customWidth="1"/>
    <col min="7" max="7" width="20.21875" bestFit="1" customWidth="1"/>
    <col min="8" max="8" width="19.109375" bestFit="1" customWidth="1"/>
    <col min="9" max="9" width="21.33203125" bestFit="1" customWidth="1"/>
    <col min="10" max="10" width="22.44140625" bestFit="1" customWidth="1"/>
    <col min="11" max="11" width="23.5546875" bestFit="1" customWidth="1"/>
  </cols>
  <sheetData>
    <row r="1" spans="1:11" ht="23.4" x14ac:dyDescent="0.45">
      <c r="A1" s="3" t="s">
        <v>41</v>
      </c>
    </row>
    <row r="3" spans="1:11" x14ac:dyDescent="0.3">
      <c r="A3" s="1" t="s">
        <v>0</v>
      </c>
      <c r="B3" s="19" t="s">
        <v>1</v>
      </c>
      <c r="C3" s="9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6" t="s">
        <v>13</v>
      </c>
      <c r="J3" s="6" t="s">
        <v>14</v>
      </c>
      <c r="K3" s="6" t="s">
        <v>15</v>
      </c>
    </row>
    <row r="4" spans="1:11" x14ac:dyDescent="0.3">
      <c r="A4" s="2">
        <v>43836</v>
      </c>
      <c r="B4" s="1">
        <v>134.19999999999999</v>
      </c>
      <c r="C4" s="1">
        <v>2170.5</v>
      </c>
      <c r="D4" s="1">
        <v>72.2</v>
      </c>
      <c r="E4" s="1">
        <v>263.39999999999998</v>
      </c>
      <c r="F4" s="1">
        <v>154.30000000000001</v>
      </c>
      <c r="G4" s="1">
        <v>2320.5</v>
      </c>
      <c r="H4" s="1">
        <v>65.3</v>
      </c>
      <c r="I4" s="1">
        <v>366.4</v>
      </c>
      <c r="J4" s="1">
        <v>154.30000000000001</v>
      </c>
      <c r="K4" s="1">
        <v>2670.5</v>
      </c>
    </row>
    <row r="5" spans="1:11" x14ac:dyDescent="0.3">
      <c r="A5" s="2">
        <v>43850</v>
      </c>
      <c r="B5" s="1">
        <v>136.6</v>
      </c>
      <c r="C5" s="1">
        <v>2185.5</v>
      </c>
      <c r="D5" s="1">
        <v>72.7</v>
      </c>
      <c r="E5" s="1">
        <v>263.2</v>
      </c>
      <c r="F5" s="1">
        <v>157.1</v>
      </c>
      <c r="G5" s="1">
        <v>2335.5</v>
      </c>
      <c r="H5" s="1">
        <v>65.599999999999994</v>
      </c>
      <c r="I5" s="1">
        <v>366.7</v>
      </c>
      <c r="J5" s="1">
        <v>157.1</v>
      </c>
      <c r="K5" s="1">
        <v>2685.5</v>
      </c>
    </row>
    <row r="6" spans="1:11" x14ac:dyDescent="0.3">
      <c r="A6" s="2">
        <v>43857</v>
      </c>
      <c r="B6" s="1">
        <v>136.6</v>
      </c>
      <c r="C6" s="1">
        <v>2185.5</v>
      </c>
      <c r="D6" s="1">
        <v>72.7</v>
      </c>
      <c r="E6" s="1">
        <v>263.2</v>
      </c>
      <c r="F6" s="1">
        <v>157.1</v>
      </c>
      <c r="G6" s="1">
        <v>2335.5</v>
      </c>
      <c r="H6" s="1">
        <v>65.599999999999994</v>
      </c>
      <c r="I6" s="1">
        <v>366.7</v>
      </c>
      <c r="J6" s="1">
        <v>157.1</v>
      </c>
      <c r="K6" s="1">
        <v>2685.5</v>
      </c>
    </row>
    <row r="7" spans="1:11" x14ac:dyDescent="0.3">
      <c r="A7" s="2">
        <v>43864</v>
      </c>
      <c r="B7" s="1">
        <v>136.6</v>
      </c>
      <c r="C7" s="1">
        <v>2185.5</v>
      </c>
      <c r="D7" s="1">
        <v>72.7</v>
      </c>
      <c r="E7" s="1">
        <v>263.2</v>
      </c>
      <c r="F7" s="1">
        <v>157.1</v>
      </c>
      <c r="G7" s="1">
        <v>2335.5</v>
      </c>
      <c r="H7" s="1">
        <v>65.599999999999994</v>
      </c>
      <c r="I7" s="1">
        <v>366.7</v>
      </c>
      <c r="J7" s="1">
        <v>157.1</v>
      </c>
      <c r="K7" s="1">
        <v>2685.5</v>
      </c>
    </row>
    <row r="8" spans="1:11" x14ac:dyDescent="0.3">
      <c r="A8" s="2">
        <v>43871</v>
      </c>
      <c r="B8" s="1">
        <v>136.6</v>
      </c>
      <c r="C8" s="1">
        <v>2185.5</v>
      </c>
      <c r="D8" s="1">
        <v>72.7</v>
      </c>
      <c r="E8" s="1">
        <v>263.2</v>
      </c>
      <c r="F8" s="1">
        <v>157.1</v>
      </c>
      <c r="G8" s="1">
        <v>2335.5</v>
      </c>
      <c r="H8" s="1">
        <v>65.599999999999994</v>
      </c>
      <c r="I8" s="1">
        <v>366.7</v>
      </c>
      <c r="J8" s="1">
        <v>157.1</v>
      </c>
      <c r="K8" s="1">
        <v>2685.5</v>
      </c>
    </row>
    <row r="9" spans="1:11" x14ac:dyDescent="0.3">
      <c r="A9" s="2">
        <v>43879</v>
      </c>
      <c r="B9" s="1">
        <v>136.6</v>
      </c>
      <c r="C9" s="1">
        <v>2185.5</v>
      </c>
      <c r="D9" s="1">
        <v>72.7</v>
      </c>
      <c r="E9" s="1">
        <v>263.2</v>
      </c>
      <c r="F9" s="1">
        <v>157.1</v>
      </c>
      <c r="G9" s="1">
        <v>2335.5</v>
      </c>
      <c r="H9" s="1">
        <v>65.599999999999994</v>
      </c>
      <c r="I9" s="1">
        <v>366.7</v>
      </c>
      <c r="J9" s="1">
        <v>157.1</v>
      </c>
      <c r="K9" s="1">
        <v>2685.5</v>
      </c>
    </row>
    <row r="10" spans="1:11" x14ac:dyDescent="0.3">
      <c r="A10" s="2">
        <v>43893</v>
      </c>
      <c r="B10" s="1">
        <v>136.6</v>
      </c>
      <c r="C10" s="1">
        <v>2185.5</v>
      </c>
      <c r="D10" s="1">
        <v>72.7</v>
      </c>
      <c r="E10" s="1">
        <v>263.2</v>
      </c>
      <c r="F10" s="1">
        <v>157.1</v>
      </c>
      <c r="G10" s="1">
        <v>2335.5</v>
      </c>
      <c r="H10" s="1">
        <v>65.599999999999994</v>
      </c>
      <c r="I10" s="1">
        <v>366.7</v>
      </c>
      <c r="J10" s="1">
        <v>157.1</v>
      </c>
      <c r="K10" s="1">
        <v>2685.5</v>
      </c>
    </row>
    <row r="11" spans="1:11" x14ac:dyDescent="0.3">
      <c r="A11" s="2">
        <v>43899</v>
      </c>
      <c r="B11" s="1">
        <v>136.6</v>
      </c>
      <c r="C11" s="1">
        <v>2185.5</v>
      </c>
      <c r="D11" s="1">
        <v>72.7</v>
      </c>
      <c r="E11" s="1">
        <v>263.2</v>
      </c>
      <c r="F11" s="1">
        <v>157.1</v>
      </c>
      <c r="G11" s="1">
        <v>2335.5</v>
      </c>
      <c r="H11" s="1">
        <v>65.599999999999994</v>
      </c>
      <c r="I11" s="1">
        <v>366.7</v>
      </c>
      <c r="J11" s="1">
        <v>157.1</v>
      </c>
      <c r="K11" s="1">
        <v>2685.5</v>
      </c>
    </row>
    <row r="12" spans="1:11" x14ac:dyDescent="0.3">
      <c r="A12" s="2">
        <v>44046</v>
      </c>
      <c r="B12" s="1">
        <v>131.6</v>
      </c>
      <c r="C12" s="1">
        <v>2154.3000000000002</v>
      </c>
      <c r="D12" s="1">
        <v>71.7</v>
      </c>
      <c r="E12" s="1">
        <v>263.5</v>
      </c>
      <c r="F12" s="1">
        <v>151.30000000000001</v>
      </c>
      <c r="G12" s="1">
        <v>2304.3000000000002</v>
      </c>
      <c r="H12" s="1">
        <v>64.900000000000006</v>
      </c>
      <c r="I12" s="1">
        <v>366.2</v>
      </c>
      <c r="J12" s="1">
        <v>151.30000000000001</v>
      </c>
      <c r="K12" s="1">
        <v>2654.3</v>
      </c>
    </row>
    <row r="13" spans="1:11" x14ac:dyDescent="0.3">
      <c r="A13" s="2">
        <v>44054</v>
      </c>
      <c r="B13" s="1">
        <v>131.6</v>
      </c>
      <c r="C13" s="1">
        <v>2154.3000000000002</v>
      </c>
      <c r="D13" s="1">
        <v>71.7</v>
      </c>
      <c r="E13" s="1">
        <v>263.5</v>
      </c>
      <c r="F13" s="1">
        <v>151.30000000000001</v>
      </c>
      <c r="G13" s="1">
        <v>2304.3000000000002</v>
      </c>
      <c r="H13" s="1">
        <v>64.900000000000006</v>
      </c>
      <c r="I13" s="1">
        <v>366.2</v>
      </c>
      <c r="J13" s="1">
        <v>151.30000000000001</v>
      </c>
      <c r="K13" s="1">
        <v>2654.3</v>
      </c>
    </row>
    <row r="14" spans="1:11" x14ac:dyDescent="0.3">
      <c r="A14" s="2">
        <v>44060</v>
      </c>
      <c r="B14" s="1">
        <v>132.80000000000001</v>
      </c>
      <c r="C14" s="1">
        <v>2161.8000000000002</v>
      </c>
      <c r="D14" s="1">
        <v>71.900000000000006</v>
      </c>
      <c r="E14" s="1">
        <v>263.5</v>
      </c>
      <c r="F14" s="1">
        <v>152.69999999999999</v>
      </c>
      <c r="G14" s="1">
        <v>2311.8000000000002</v>
      </c>
      <c r="H14" s="1">
        <v>65.099999999999994</v>
      </c>
      <c r="I14" s="1">
        <v>366.3</v>
      </c>
      <c r="J14" s="1">
        <v>152.69999999999999</v>
      </c>
      <c r="K14" s="1">
        <v>2661.8</v>
      </c>
    </row>
    <row r="15" spans="1:11" x14ac:dyDescent="0.3">
      <c r="A15" s="2">
        <v>44067</v>
      </c>
      <c r="B15" s="1">
        <v>132.80000000000001</v>
      </c>
      <c r="C15" s="1">
        <v>2161.8000000000002</v>
      </c>
      <c r="D15" s="1">
        <v>71.900000000000006</v>
      </c>
      <c r="E15" s="1">
        <v>263.5</v>
      </c>
      <c r="F15" s="1">
        <v>152.69999999999999</v>
      </c>
      <c r="G15" s="1">
        <v>2311.8000000000002</v>
      </c>
      <c r="H15" s="1">
        <v>65.099999999999994</v>
      </c>
      <c r="I15" s="1">
        <v>366.3</v>
      </c>
      <c r="J15" s="1">
        <v>152.69999999999999</v>
      </c>
      <c r="K15" s="1">
        <v>2661.8</v>
      </c>
    </row>
    <row r="16" spans="1:11" x14ac:dyDescent="0.3">
      <c r="A16" s="2">
        <v>44074</v>
      </c>
      <c r="B16" s="1">
        <v>133.80000000000001</v>
      </c>
      <c r="C16" s="1">
        <v>2168</v>
      </c>
      <c r="D16" s="1">
        <v>72.099999999999994</v>
      </c>
      <c r="E16" s="1">
        <v>263.39999999999998</v>
      </c>
      <c r="F16" s="1">
        <v>153.9</v>
      </c>
      <c r="G16" s="1">
        <v>2318</v>
      </c>
      <c r="H16" s="1">
        <v>65.2</v>
      </c>
      <c r="I16" s="1">
        <v>366.4</v>
      </c>
      <c r="J16" s="1">
        <v>153.9</v>
      </c>
      <c r="K16" s="1">
        <v>2668</v>
      </c>
    </row>
    <row r="17" spans="1:11" x14ac:dyDescent="0.3">
      <c r="A17" s="2">
        <v>44082</v>
      </c>
      <c r="B17" s="1">
        <v>135.19999999999999</v>
      </c>
      <c r="C17" s="1">
        <v>2176.8000000000002</v>
      </c>
      <c r="D17" s="1">
        <v>72.400000000000006</v>
      </c>
      <c r="E17" s="1">
        <v>263.3</v>
      </c>
      <c r="F17" s="1">
        <v>155.5</v>
      </c>
      <c r="G17" s="1">
        <v>2326.8000000000002</v>
      </c>
      <c r="H17" s="1">
        <v>65.400000000000006</v>
      </c>
      <c r="I17" s="1">
        <v>366.6</v>
      </c>
      <c r="J17" s="1">
        <v>155.5</v>
      </c>
      <c r="K17" s="1">
        <v>2676.8</v>
      </c>
    </row>
    <row r="18" spans="1:11" x14ac:dyDescent="0.3">
      <c r="A18" s="2">
        <v>44095</v>
      </c>
      <c r="B18" s="1">
        <v>136.4</v>
      </c>
      <c r="C18" s="1">
        <v>2184.3000000000002</v>
      </c>
      <c r="D18" s="1">
        <v>72.599999999999994</v>
      </c>
      <c r="E18" s="1">
        <v>263.3</v>
      </c>
      <c r="F18" s="1">
        <v>156.9</v>
      </c>
      <c r="G18" s="1">
        <v>2334.3000000000002</v>
      </c>
      <c r="H18" s="1">
        <v>65.599999999999994</v>
      </c>
      <c r="I18" s="1">
        <v>366.6</v>
      </c>
      <c r="J18" s="1">
        <v>156.9</v>
      </c>
      <c r="K18" s="1">
        <v>2684.3</v>
      </c>
    </row>
    <row r="19" spans="1:11" x14ac:dyDescent="0.3">
      <c r="A19" s="2">
        <v>44103</v>
      </c>
      <c r="B19" s="1">
        <v>137.80000000000001</v>
      </c>
      <c r="C19" s="1">
        <v>2193</v>
      </c>
      <c r="D19" s="1">
        <v>72.900000000000006</v>
      </c>
      <c r="E19" s="1">
        <v>263.2</v>
      </c>
      <c r="F19" s="1">
        <v>158.5</v>
      </c>
      <c r="G19" s="1">
        <v>2343</v>
      </c>
      <c r="H19" s="1">
        <v>65.8</v>
      </c>
      <c r="I19" s="1">
        <v>366.7</v>
      </c>
      <c r="J19" s="1">
        <v>158.5</v>
      </c>
      <c r="K19" s="1">
        <v>2693</v>
      </c>
    </row>
    <row r="20" spans="1:11" x14ac:dyDescent="0.3">
      <c r="A20" s="2">
        <v>44130</v>
      </c>
      <c r="B20" s="1">
        <v>137</v>
      </c>
      <c r="C20" s="1">
        <v>2188</v>
      </c>
      <c r="D20" s="1">
        <v>72.7</v>
      </c>
      <c r="E20" s="1">
        <v>263.3</v>
      </c>
      <c r="F20" s="1">
        <v>157.6</v>
      </c>
      <c r="G20" s="1">
        <v>2338</v>
      </c>
      <c r="H20" s="1">
        <v>65.7</v>
      </c>
      <c r="I20" s="1">
        <v>366.6</v>
      </c>
      <c r="J20" s="1">
        <v>157.6</v>
      </c>
      <c r="K20" s="1">
        <v>2688</v>
      </c>
    </row>
    <row r="21" spans="1:11" x14ac:dyDescent="0.3">
      <c r="A21" s="2">
        <v>44137</v>
      </c>
      <c r="B21" s="1">
        <v>135.6</v>
      </c>
      <c r="C21" s="1">
        <v>2179.3000000000002</v>
      </c>
      <c r="D21" s="1">
        <v>72.5</v>
      </c>
      <c r="E21" s="1">
        <v>263.3</v>
      </c>
      <c r="F21" s="1">
        <v>155.9</v>
      </c>
      <c r="G21" s="1">
        <v>2329.3000000000002</v>
      </c>
      <c r="H21" s="1">
        <v>65.5</v>
      </c>
      <c r="I21" s="1">
        <v>366.6</v>
      </c>
      <c r="J21" s="1">
        <v>155.9</v>
      </c>
      <c r="K21" s="1">
        <v>2679.3</v>
      </c>
    </row>
    <row r="22" spans="1:11" x14ac:dyDescent="0.3">
      <c r="A22" s="2">
        <v>44144</v>
      </c>
      <c r="B22" s="1">
        <v>137</v>
      </c>
      <c r="C22" s="1">
        <v>2188</v>
      </c>
      <c r="D22" s="1">
        <v>72.7</v>
      </c>
      <c r="E22" s="1">
        <v>263.3</v>
      </c>
      <c r="F22" s="1">
        <v>157.6</v>
      </c>
      <c r="G22" s="1">
        <v>2338</v>
      </c>
      <c r="H22" s="1">
        <v>65.7</v>
      </c>
      <c r="I22" s="1">
        <v>366.6</v>
      </c>
      <c r="J22" s="1">
        <v>157.6</v>
      </c>
      <c r="K22" s="1">
        <v>2688</v>
      </c>
    </row>
    <row r="23" spans="1:11" x14ac:dyDescent="0.3">
      <c r="A23" s="2">
        <v>44151</v>
      </c>
      <c r="B23" s="1">
        <v>138</v>
      </c>
      <c r="C23" s="1">
        <v>2194.1999999999998</v>
      </c>
      <c r="D23" s="1">
        <v>72.900000000000006</v>
      </c>
      <c r="E23" s="1">
        <v>263.3</v>
      </c>
      <c r="F23" s="1">
        <v>158.69999999999999</v>
      </c>
      <c r="G23" s="1">
        <v>2344.1999999999998</v>
      </c>
      <c r="H23" s="1">
        <v>65.900000000000006</v>
      </c>
      <c r="I23" s="1">
        <v>366.6</v>
      </c>
      <c r="J23" s="1">
        <v>158.69999999999999</v>
      </c>
      <c r="K23" s="1">
        <v>2694.2</v>
      </c>
    </row>
    <row r="24" spans="1:11" x14ac:dyDescent="0.3">
      <c r="A24" s="2">
        <v>44165</v>
      </c>
      <c r="B24" s="1">
        <v>139.4</v>
      </c>
      <c r="C24" s="1">
        <v>2203</v>
      </c>
      <c r="D24" s="1">
        <v>73.2</v>
      </c>
      <c r="E24" s="1">
        <v>263.2</v>
      </c>
      <c r="F24" s="1">
        <v>160.30000000000001</v>
      </c>
      <c r="G24" s="1">
        <v>2353</v>
      </c>
      <c r="H24" s="1">
        <v>66.099999999999994</v>
      </c>
      <c r="I24" s="1">
        <v>366.7</v>
      </c>
      <c r="J24" s="1">
        <v>160.30000000000001</v>
      </c>
      <c r="K24" s="1">
        <v>2703</v>
      </c>
    </row>
    <row r="25" spans="1:11" x14ac:dyDescent="0.3">
      <c r="A25" s="2">
        <v>44175</v>
      </c>
      <c r="B25" s="1">
        <v>140.80000000000001</v>
      </c>
      <c r="C25" s="1">
        <v>2211.6999999999998</v>
      </c>
      <c r="D25" s="1">
        <v>73.5</v>
      </c>
      <c r="E25" s="1">
        <v>263.10000000000002</v>
      </c>
      <c r="F25" s="1">
        <v>161.9</v>
      </c>
      <c r="G25" s="1">
        <v>2361.6999999999998</v>
      </c>
      <c r="H25" s="1">
        <v>66.3</v>
      </c>
      <c r="I25" s="1">
        <v>366.8</v>
      </c>
      <c r="J25" s="1">
        <v>161.9</v>
      </c>
      <c r="K25" s="1">
        <v>2711.7</v>
      </c>
    </row>
    <row r="26" spans="1:11" x14ac:dyDescent="0.3">
      <c r="A26" s="2">
        <v>44193</v>
      </c>
      <c r="B26" s="1">
        <v>138.19999999999999</v>
      </c>
      <c r="C26" s="1">
        <v>2195.5</v>
      </c>
      <c r="D26" s="1">
        <v>73</v>
      </c>
      <c r="E26" s="1">
        <v>263.2</v>
      </c>
      <c r="F26" s="1">
        <v>158.9</v>
      </c>
      <c r="G26" s="1">
        <v>2345.5</v>
      </c>
      <c r="H26" s="1">
        <v>65.900000000000006</v>
      </c>
      <c r="I26" s="1">
        <v>366.7</v>
      </c>
      <c r="J26" s="1">
        <v>158.9</v>
      </c>
      <c r="K26" s="1">
        <v>2695.5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79"/>
  <sheetViews>
    <sheetView zoomScale="85" zoomScaleNormal="85" workbookViewId="0">
      <selection activeCell="P85" sqref="P85"/>
    </sheetView>
  </sheetViews>
  <sheetFormatPr defaultRowHeight="14.4" x14ac:dyDescent="0.3"/>
  <cols>
    <col min="1" max="1" width="9.77734375" bestFit="1" customWidth="1"/>
    <col min="2" max="2" width="8.21875" bestFit="1" customWidth="1"/>
    <col min="3" max="3" width="11.109375" bestFit="1" customWidth="1"/>
    <col min="4" max="4" width="7.77734375" bestFit="1" customWidth="1"/>
    <col min="5" max="5" width="9" bestFit="1" customWidth="1"/>
    <col min="6" max="6" width="10" bestFit="1" customWidth="1"/>
    <col min="7" max="8" width="11.21875" bestFit="1" customWidth="1"/>
    <col min="9" max="9" width="12.44140625" bestFit="1" customWidth="1"/>
    <col min="10" max="10" width="12.109375" bestFit="1" customWidth="1"/>
    <col min="11" max="11" width="13.33203125" bestFit="1" customWidth="1"/>
    <col min="13" max="13" width="12.109375" customWidth="1"/>
    <col min="14" max="14" width="9.88671875" customWidth="1"/>
    <col min="15" max="15" width="7.88671875" bestFit="1" customWidth="1"/>
    <col min="16" max="16" width="9.5546875" bestFit="1" customWidth="1"/>
    <col min="17" max="17" width="10.109375" bestFit="1" customWidth="1"/>
    <col min="18" max="18" width="9.109375" customWidth="1"/>
  </cols>
  <sheetData>
    <row r="1" spans="1:18" ht="23.4" x14ac:dyDescent="0.45">
      <c r="A1" s="3" t="s">
        <v>42</v>
      </c>
    </row>
    <row r="3" spans="1:18" x14ac:dyDescent="0.3">
      <c r="A3" s="1" t="s">
        <v>0</v>
      </c>
      <c r="B3" s="1" t="s">
        <v>16</v>
      </c>
      <c r="C3" s="1" t="s">
        <v>17</v>
      </c>
      <c r="D3" s="4" t="s">
        <v>18</v>
      </c>
      <c r="E3" s="4" t="s">
        <v>19</v>
      </c>
      <c r="F3" s="9" t="s">
        <v>20</v>
      </c>
      <c r="G3" s="9" t="s">
        <v>21</v>
      </c>
      <c r="H3" s="6" t="s">
        <v>22</v>
      </c>
      <c r="I3" s="6" t="s">
        <v>23</v>
      </c>
      <c r="J3" s="10" t="s">
        <v>24</v>
      </c>
      <c r="K3" s="10" t="s">
        <v>25</v>
      </c>
      <c r="M3" s="19" t="s">
        <v>0</v>
      </c>
      <c r="N3" s="19" t="s">
        <v>39</v>
      </c>
      <c r="O3" s="4" t="s">
        <v>35</v>
      </c>
      <c r="P3" s="9" t="s">
        <v>36</v>
      </c>
      <c r="Q3" s="6" t="s">
        <v>37</v>
      </c>
      <c r="R3" s="10" t="s">
        <v>38</v>
      </c>
    </row>
    <row r="4" spans="1:18" x14ac:dyDescent="0.3">
      <c r="A4" s="2">
        <v>43836</v>
      </c>
      <c r="B4" s="18" t="s">
        <v>28</v>
      </c>
      <c r="C4" s="18" t="s">
        <v>29</v>
      </c>
      <c r="D4" s="1">
        <v>112</v>
      </c>
      <c r="E4" s="1">
        <v>65.3</v>
      </c>
      <c r="F4" s="1">
        <v>248.6</v>
      </c>
      <c r="G4" s="1">
        <v>366.4</v>
      </c>
      <c r="H4" s="1">
        <v>166.9</v>
      </c>
      <c r="I4" s="1">
        <v>154.30000000000001</v>
      </c>
      <c r="J4" s="1">
        <v>2670</v>
      </c>
      <c r="K4" s="1">
        <v>2670.5</v>
      </c>
      <c r="M4" s="21">
        <f xml:space="preserve"> Results2020[[#This Row],[Date]]</f>
        <v>43836</v>
      </c>
      <c r="N4" s="20">
        <f xml:space="preserve"> 100%</f>
        <v>1</v>
      </c>
      <c r="O4" s="20">
        <f xml:space="preserve"> Results2020[[#This Row],[TotalFat]] / Results2020[[#This Row],[TargetFat]]</f>
        <v>1.7151607963246556</v>
      </c>
      <c r="P4" s="20">
        <f xml:space="preserve"> Results2020[[#This Row],[TotalCarbs]] / Results2020[[#This Row],[TargetCarbs]]</f>
        <v>0.67849344978165937</v>
      </c>
      <c r="Q4" s="20">
        <f xml:space="preserve"> Results2020[[#This Row],[TotalProtein]] / Results2020[[#This Row],[TargetProtein]]</f>
        <v>1.0816591056383669</v>
      </c>
      <c r="R4" s="20">
        <f xml:space="preserve"> Results2020[[#This Row],[TotalCalories]] / Results2020[[#This Row],[TargetCalories]]</f>
        <v>0.99981276914435502</v>
      </c>
    </row>
    <row r="5" spans="1:18" x14ac:dyDescent="0.3">
      <c r="A5" s="2">
        <v>43837</v>
      </c>
      <c r="B5" s="18" t="s">
        <v>26</v>
      </c>
      <c r="C5" s="18" t="s">
        <v>30</v>
      </c>
      <c r="D5" s="1">
        <v>106.7</v>
      </c>
      <c r="E5" s="1">
        <v>72.2</v>
      </c>
      <c r="F5" s="1">
        <v>235.9</v>
      </c>
      <c r="G5" s="1">
        <v>263.39999999999998</v>
      </c>
      <c r="H5" s="1">
        <v>131.19999999999999</v>
      </c>
      <c r="I5" s="1">
        <v>154.30000000000001</v>
      </c>
      <c r="J5" s="1">
        <v>2428.6999999999998</v>
      </c>
      <c r="K5" s="1">
        <v>2320.5</v>
      </c>
      <c r="M5" s="21">
        <f xml:space="preserve"> Results2020[[#This Row],[Date]]</f>
        <v>43837</v>
      </c>
      <c r="N5" s="20">
        <f t="shared" ref="N5:N67" si="0" xml:space="preserve"> 100%</f>
        <v>1</v>
      </c>
      <c r="O5" s="20">
        <f xml:space="preserve"> Results2020[[#This Row],[TotalFat]] / Results2020[[#This Row],[TargetFat]]</f>
        <v>1.4778393351800554</v>
      </c>
      <c r="P5" s="20">
        <f xml:space="preserve"> Results2020[[#This Row],[TotalCarbs]] / Results2020[[#This Row],[TargetCarbs]]</f>
        <v>0.89559605163249822</v>
      </c>
      <c r="Q5" s="20">
        <f xml:space="preserve"> Results2020[[#This Row],[TotalProtein]] / Results2020[[#This Row],[TargetProtein]]</f>
        <v>0.85029163966299404</v>
      </c>
      <c r="R5" s="20">
        <f xml:space="preserve"> Results2020[[#This Row],[TotalCalories]] / Results2020[[#This Row],[TargetCalories]]</f>
        <v>1.0466278819219994</v>
      </c>
    </row>
    <row r="6" spans="1:18" x14ac:dyDescent="0.3">
      <c r="A6" s="2">
        <v>43838</v>
      </c>
      <c r="B6" s="18" t="s">
        <v>26</v>
      </c>
      <c r="C6" s="18" t="s">
        <v>31</v>
      </c>
      <c r="D6" s="1">
        <v>79.7</v>
      </c>
      <c r="E6" s="1">
        <v>72.2</v>
      </c>
      <c r="F6" s="1">
        <v>249.3</v>
      </c>
      <c r="G6" s="1">
        <v>263.39999999999998</v>
      </c>
      <c r="H6" s="1">
        <v>111.6</v>
      </c>
      <c r="I6" s="1">
        <v>154.30000000000001</v>
      </c>
      <c r="J6" s="1">
        <v>2160.9</v>
      </c>
      <c r="K6" s="1">
        <v>2320.5</v>
      </c>
      <c r="M6" s="21">
        <f xml:space="preserve"> Results2020[[#This Row],[Date]]</f>
        <v>43838</v>
      </c>
      <c r="N6" s="20">
        <f t="shared" si="0"/>
        <v>1</v>
      </c>
      <c r="O6" s="20">
        <f xml:space="preserve"> Results2020[[#This Row],[TotalFat]] / Results2020[[#This Row],[TargetFat]]</f>
        <v>1.1038781163434903</v>
      </c>
      <c r="P6" s="20">
        <f xml:space="preserve"> Results2020[[#This Row],[TotalCarbs]] / Results2020[[#This Row],[TargetCarbs]]</f>
        <v>0.94646924829157186</v>
      </c>
      <c r="Q6" s="20">
        <f xml:space="preserve"> Results2020[[#This Row],[TotalProtein]] / Results2020[[#This Row],[TargetProtein]]</f>
        <v>0.72326636422553459</v>
      </c>
      <c r="R6" s="20">
        <f xml:space="preserve"> Results2020[[#This Row],[TotalCalories]] / Results2020[[#This Row],[TargetCalories]]</f>
        <v>0.9312217194570136</v>
      </c>
    </row>
    <row r="7" spans="1:18" x14ac:dyDescent="0.3">
      <c r="A7" s="2">
        <v>43839</v>
      </c>
      <c r="B7" s="18" t="s">
        <v>28</v>
      </c>
      <c r="C7" s="18" t="s">
        <v>32</v>
      </c>
      <c r="D7" s="1">
        <v>145.30000000000001</v>
      </c>
      <c r="E7" s="1">
        <v>65.3</v>
      </c>
      <c r="F7" s="1">
        <v>273.2</v>
      </c>
      <c r="G7" s="1">
        <v>366.4</v>
      </c>
      <c r="H7" s="1">
        <v>219.8</v>
      </c>
      <c r="I7" s="1">
        <v>154.30000000000001</v>
      </c>
      <c r="J7" s="1">
        <v>3279.7</v>
      </c>
      <c r="K7" s="1">
        <v>2670.5</v>
      </c>
      <c r="M7" s="21">
        <f xml:space="preserve"> Results2020[[#This Row],[Date]]</f>
        <v>43839</v>
      </c>
      <c r="N7" s="20">
        <f t="shared" si="0"/>
        <v>1</v>
      </c>
      <c r="O7" s="20">
        <f xml:space="preserve"> Results2020[[#This Row],[TotalFat]] / Results2020[[#This Row],[TargetFat]]</f>
        <v>2.2251148545176114</v>
      </c>
      <c r="P7" s="20">
        <f xml:space="preserve"> Results2020[[#This Row],[TotalCarbs]] / Results2020[[#This Row],[TargetCarbs]]</f>
        <v>0.74563318777292575</v>
      </c>
      <c r="Q7" s="20">
        <f xml:space="preserve"> Results2020[[#This Row],[TotalProtein]] / Results2020[[#This Row],[TargetProtein]]</f>
        <v>1.4244977316915099</v>
      </c>
      <c r="R7" s="20">
        <f xml:space="preserve"> Results2020[[#This Row],[TotalCalories]] / Results2020[[#This Row],[TargetCalories]]</f>
        <v>1.2281220745178805</v>
      </c>
    </row>
    <row r="8" spans="1:18" x14ac:dyDescent="0.3">
      <c r="A8" s="2">
        <v>43840</v>
      </c>
      <c r="B8" s="18" t="s">
        <v>26</v>
      </c>
      <c r="C8" s="18" t="s">
        <v>33</v>
      </c>
      <c r="D8" s="1">
        <v>101.8</v>
      </c>
      <c r="E8" s="1">
        <v>72.2</v>
      </c>
      <c r="F8" s="1">
        <v>260</v>
      </c>
      <c r="G8" s="1">
        <v>263.39999999999998</v>
      </c>
      <c r="H8" s="1">
        <v>109</v>
      </c>
      <c r="I8" s="1">
        <v>154.30000000000001</v>
      </c>
      <c r="J8" s="1">
        <v>2392.1999999999998</v>
      </c>
      <c r="K8" s="1">
        <v>2320.5</v>
      </c>
      <c r="M8" s="21">
        <f xml:space="preserve"> Results2020[[#This Row],[Date]]</f>
        <v>43840</v>
      </c>
      <c r="N8" s="20">
        <f t="shared" si="0"/>
        <v>1</v>
      </c>
      <c r="O8" s="20">
        <f xml:space="preserve"> Results2020[[#This Row],[TotalFat]] / Results2020[[#This Row],[TargetFat]]</f>
        <v>1.4099722991689749</v>
      </c>
      <c r="P8" s="20">
        <f xml:space="preserve"> Results2020[[#This Row],[TotalCarbs]] / Results2020[[#This Row],[TargetCarbs]]</f>
        <v>0.98709187547456345</v>
      </c>
      <c r="Q8" s="20">
        <f xml:space="preserve"> Results2020[[#This Row],[TotalProtein]] / Results2020[[#This Row],[TargetProtein]]</f>
        <v>0.70641607258587158</v>
      </c>
      <c r="R8" s="20">
        <f xml:space="preserve"> Results2020[[#This Row],[TotalCalories]] / Results2020[[#This Row],[TargetCalories]]</f>
        <v>1.0308985132514543</v>
      </c>
    </row>
    <row r="9" spans="1:18" x14ac:dyDescent="0.3">
      <c r="A9" s="2">
        <v>43841</v>
      </c>
      <c r="B9" s="18" t="s">
        <v>28</v>
      </c>
      <c r="C9" s="18" t="s">
        <v>34</v>
      </c>
      <c r="D9" s="1">
        <v>95.6</v>
      </c>
      <c r="E9" s="1">
        <v>65.3</v>
      </c>
      <c r="F9" s="1">
        <v>480</v>
      </c>
      <c r="G9" s="1">
        <v>366.4</v>
      </c>
      <c r="H9" s="1">
        <v>128.80000000000001</v>
      </c>
      <c r="I9" s="1">
        <v>154.30000000000001</v>
      </c>
      <c r="J9" s="1">
        <v>3295.6</v>
      </c>
      <c r="K9" s="1">
        <v>2670.5</v>
      </c>
      <c r="M9" s="21">
        <f xml:space="preserve"> Results2020[[#This Row],[Date]]</f>
        <v>43841</v>
      </c>
      <c r="N9" s="20">
        <f t="shared" si="0"/>
        <v>1</v>
      </c>
      <c r="O9" s="20">
        <f xml:space="preserve"> Results2020[[#This Row],[TotalFat]] / Results2020[[#This Row],[TargetFat]]</f>
        <v>1.4640122511485452</v>
      </c>
      <c r="P9" s="20">
        <f xml:space="preserve"> Results2020[[#This Row],[TotalCarbs]] / Results2020[[#This Row],[TargetCarbs]]</f>
        <v>1.3100436681222709</v>
      </c>
      <c r="Q9" s="20">
        <f xml:space="preserve"> Results2020[[#This Row],[TotalProtein]] / Results2020[[#This Row],[TargetProtein]]</f>
        <v>0.83473752430330528</v>
      </c>
      <c r="R9" s="20">
        <f xml:space="preserve"> Results2020[[#This Row],[TotalCalories]] / Results2020[[#This Row],[TargetCalories]]</f>
        <v>1.2340760157273918</v>
      </c>
    </row>
    <row r="10" spans="1:18" x14ac:dyDescent="0.3">
      <c r="A10" s="2">
        <v>43842</v>
      </c>
      <c r="B10" s="18" t="s">
        <v>26</v>
      </c>
      <c r="C10" s="18" t="s">
        <v>27</v>
      </c>
      <c r="D10" s="1">
        <v>59.8</v>
      </c>
      <c r="E10" s="1">
        <v>72.2</v>
      </c>
      <c r="F10" s="1">
        <v>205.1</v>
      </c>
      <c r="G10" s="1">
        <v>263.39999999999998</v>
      </c>
      <c r="H10" s="1">
        <v>81.8</v>
      </c>
      <c r="I10" s="1">
        <v>154.30000000000001</v>
      </c>
      <c r="J10" s="1">
        <v>1685.8</v>
      </c>
      <c r="K10" s="1">
        <v>2320.5</v>
      </c>
      <c r="M10" s="21">
        <f xml:space="preserve"> Results2020[[#This Row],[Date]]</f>
        <v>43842</v>
      </c>
      <c r="N10" s="20">
        <f t="shared" si="0"/>
        <v>1</v>
      </c>
      <c r="O10" s="20">
        <f xml:space="preserve"> Results2020[[#This Row],[TotalFat]] / Results2020[[#This Row],[TargetFat]]</f>
        <v>0.82825484764542934</v>
      </c>
      <c r="P10" s="20">
        <f xml:space="preserve"> Results2020[[#This Row],[TotalCarbs]] / Results2020[[#This Row],[TargetCarbs]]</f>
        <v>0.77866362946089607</v>
      </c>
      <c r="Q10" s="20">
        <f xml:space="preserve"> Results2020[[#This Row],[TotalProtein]] / Results2020[[#This Row],[TargetProtein]]</f>
        <v>0.53013609850939725</v>
      </c>
      <c r="R10" s="20">
        <f xml:space="preserve"> Results2020[[#This Row],[TotalCalories]] / Results2020[[#This Row],[TargetCalories]]</f>
        <v>0.7264813617754794</v>
      </c>
    </row>
    <row r="11" spans="1:18" x14ac:dyDescent="0.3">
      <c r="A11" s="2">
        <v>43843</v>
      </c>
      <c r="B11" s="18" t="s">
        <v>26</v>
      </c>
      <c r="C11" s="18" t="s">
        <v>29</v>
      </c>
      <c r="D11" s="1">
        <v>98.3</v>
      </c>
      <c r="E11" s="1">
        <v>72.2</v>
      </c>
      <c r="F11" s="1">
        <v>333</v>
      </c>
      <c r="G11" s="1">
        <v>263.39999999999998</v>
      </c>
      <c r="H11" s="1">
        <v>122.1</v>
      </c>
      <c r="I11" s="1">
        <v>154.30000000000001</v>
      </c>
      <c r="J11" s="1">
        <v>2705.1</v>
      </c>
      <c r="K11" s="1">
        <v>2320.5</v>
      </c>
      <c r="M11" s="21">
        <f xml:space="preserve"> Results2020[[#This Row],[Date]]</f>
        <v>43843</v>
      </c>
      <c r="N11" s="20">
        <f t="shared" si="0"/>
        <v>1</v>
      </c>
      <c r="O11" s="20">
        <f xml:space="preserve"> Results2020[[#This Row],[TotalFat]] / Results2020[[#This Row],[TargetFat]]</f>
        <v>1.3614958448753463</v>
      </c>
      <c r="P11" s="20">
        <f xml:space="preserve"> Results2020[[#This Row],[TotalCarbs]] / Results2020[[#This Row],[TargetCarbs]]</f>
        <v>1.2642369020501141</v>
      </c>
      <c r="Q11" s="20">
        <f xml:space="preserve"> Results2020[[#This Row],[TotalProtein]] / Results2020[[#This Row],[TargetProtein]]</f>
        <v>0.79131561892417357</v>
      </c>
      <c r="R11" s="20">
        <f xml:space="preserve"> Results2020[[#This Row],[TotalCalories]] / Results2020[[#This Row],[TargetCalories]]</f>
        <v>1.1657401422107303</v>
      </c>
    </row>
    <row r="12" spans="1:18" x14ac:dyDescent="0.3">
      <c r="A12" s="2">
        <v>43844</v>
      </c>
      <c r="B12" s="18" t="s">
        <v>26</v>
      </c>
      <c r="C12" s="18" t="s">
        <v>30</v>
      </c>
      <c r="D12" s="1">
        <v>114</v>
      </c>
      <c r="E12" s="1">
        <v>72.2</v>
      </c>
      <c r="F12" s="1">
        <v>257.89999999999998</v>
      </c>
      <c r="G12" s="1">
        <v>263.39999999999998</v>
      </c>
      <c r="H12" s="1">
        <v>139.19999999999999</v>
      </c>
      <c r="I12" s="1">
        <v>154.30000000000001</v>
      </c>
      <c r="J12" s="1">
        <v>2614.4</v>
      </c>
      <c r="K12" s="1">
        <v>2320.5</v>
      </c>
      <c r="M12" s="21">
        <f xml:space="preserve"> Results2020[[#This Row],[Date]]</f>
        <v>43844</v>
      </c>
      <c r="N12" s="20">
        <f t="shared" si="0"/>
        <v>1</v>
      </c>
      <c r="O12" s="20">
        <f xml:space="preserve"> Results2020[[#This Row],[TotalFat]] / Results2020[[#This Row],[TargetFat]]</f>
        <v>1.5789473684210527</v>
      </c>
      <c r="P12" s="20">
        <f xml:space="preserve"> Results2020[[#This Row],[TotalCarbs]] / Results2020[[#This Row],[TargetCarbs]]</f>
        <v>0.97911921032649962</v>
      </c>
      <c r="Q12" s="20">
        <f xml:space="preserve"> Results2020[[#This Row],[TotalProtein]] / Results2020[[#This Row],[TargetProtein]]</f>
        <v>0.90213869086195708</v>
      </c>
      <c r="R12" s="20">
        <f xml:space="preserve"> Results2020[[#This Row],[TotalCalories]] / Results2020[[#This Row],[TargetCalories]]</f>
        <v>1.1266537384184443</v>
      </c>
    </row>
    <row r="13" spans="1:18" x14ac:dyDescent="0.3">
      <c r="A13" s="2">
        <v>43845</v>
      </c>
      <c r="B13" s="18" t="s">
        <v>28</v>
      </c>
      <c r="C13" s="18" t="s">
        <v>31</v>
      </c>
      <c r="D13" s="1">
        <v>118.7</v>
      </c>
      <c r="E13" s="1">
        <v>65.3</v>
      </c>
      <c r="F13" s="1">
        <v>291.5</v>
      </c>
      <c r="G13" s="1">
        <v>366.4</v>
      </c>
      <c r="H13" s="1">
        <v>204.5</v>
      </c>
      <c r="I13" s="1">
        <v>154.30000000000001</v>
      </c>
      <c r="J13" s="1">
        <v>3052.3</v>
      </c>
      <c r="K13" s="1">
        <v>2670.5</v>
      </c>
      <c r="M13" s="21">
        <f xml:space="preserve"> Results2020[[#This Row],[Date]]</f>
        <v>43845</v>
      </c>
      <c r="N13" s="20">
        <f t="shared" si="0"/>
        <v>1</v>
      </c>
      <c r="O13" s="20">
        <f xml:space="preserve"> Results2020[[#This Row],[TotalFat]] / Results2020[[#This Row],[TargetFat]]</f>
        <v>1.8177641653905054</v>
      </c>
      <c r="P13" s="20">
        <f xml:space="preserve"> Results2020[[#This Row],[TotalCarbs]] / Results2020[[#This Row],[TargetCarbs]]</f>
        <v>0.79557860262008739</v>
      </c>
      <c r="Q13" s="20">
        <f xml:space="preserve"> Results2020[[#This Row],[TotalProtein]] / Results2020[[#This Row],[TargetProtein]]</f>
        <v>1.3253402462734931</v>
      </c>
      <c r="R13" s="20">
        <f xml:space="preserve"> Results2020[[#This Row],[TotalCalories]] / Results2020[[#This Row],[TargetCalories]]</f>
        <v>1.14296948137053</v>
      </c>
    </row>
    <row r="14" spans="1:18" x14ac:dyDescent="0.3">
      <c r="A14" s="2">
        <v>43850</v>
      </c>
      <c r="B14" s="18" t="s">
        <v>26</v>
      </c>
      <c r="C14" s="18" t="s">
        <v>29</v>
      </c>
      <c r="D14" s="1">
        <v>80.2</v>
      </c>
      <c r="E14" s="1">
        <v>72.7</v>
      </c>
      <c r="F14" s="1">
        <v>239.8</v>
      </c>
      <c r="G14" s="1">
        <v>263.2</v>
      </c>
      <c r="H14" s="1">
        <v>140.80000000000001</v>
      </c>
      <c r="I14" s="1">
        <v>157.1</v>
      </c>
      <c r="J14" s="1">
        <v>2244.1999999999998</v>
      </c>
      <c r="K14" s="1">
        <v>2335.5</v>
      </c>
      <c r="M14" s="21">
        <f xml:space="preserve"> Results2020[[#This Row],[Date]]</f>
        <v>43850</v>
      </c>
      <c r="N14" s="20">
        <f t="shared" si="0"/>
        <v>1</v>
      </c>
      <c r="O14" s="20">
        <f xml:space="preserve"> Results2020[[#This Row],[TotalFat]] / Results2020[[#This Row],[TargetFat]]</f>
        <v>1.1031636863823935</v>
      </c>
      <c r="P14" s="20">
        <f xml:space="preserve"> Results2020[[#This Row],[TotalCarbs]] / Results2020[[#This Row],[TargetCarbs]]</f>
        <v>0.91109422492401226</v>
      </c>
      <c r="Q14" s="20">
        <f xml:space="preserve"> Results2020[[#This Row],[TotalProtein]] / Results2020[[#This Row],[TargetProtein]]</f>
        <v>0.89624443029917256</v>
      </c>
      <c r="R14" s="20">
        <f xml:space="preserve"> Results2020[[#This Row],[TotalCalories]] / Results2020[[#This Row],[TargetCalories]]</f>
        <v>0.96090772853778628</v>
      </c>
    </row>
    <row r="15" spans="1:18" x14ac:dyDescent="0.3">
      <c r="A15" s="2">
        <v>43851</v>
      </c>
      <c r="B15" s="18" t="s">
        <v>28</v>
      </c>
      <c r="C15" s="18" t="s">
        <v>30</v>
      </c>
      <c r="D15" s="1">
        <v>123.9</v>
      </c>
      <c r="E15" s="1">
        <v>65.599999999999994</v>
      </c>
      <c r="F15" s="1">
        <v>248.2</v>
      </c>
      <c r="G15" s="1">
        <v>366.7</v>
      </c>
      <c r="H15" s="1">
        <v>185</v>
      </c>
      <c r="I15" s="1">
        <v>157.1</v>
      </c>
      <c r="J15" s="1">
        <v>2847.9</v>
      </c>
      <c r="K15" s="1">
        <v>2685.5</v>
      </c>
      <c r="M15" s="21">
        <f xml:space="preserve"> Results2020[[#This Row],[Date]]</f>
        <v>43851</v>
      </c>
      <c r="N15" s="20">
        <f t="shared" si="0"/>
        <v>1</v>
      </c>
      <c r="O15" s="20">
        <f xml:space="preserve"> Results2020[[#This Row],[TotalFat]] / Results2020[[#This Row],[TargetFat]]</f>
        <v>1.8887195121951221</v>
      </c>
      <c r="P15" s="20">
        <f xml:space="preserve"> Results2020[[#This Row],[TotalCarbs]] / Results2020[[#This Row],[TargetCarbs]]</f>
        <v>0.67684755931278973</v>
      </c>
      <c r="Q15" s="20">
        <f xml:space="preserve"> Results2020[[#This Row],[TotalProtein]] / Results2020[[#This Row],[TargetProtein]]</f>
        <v>1.1775938892425206</v>
      </c>
      <c r="R15" s="20">
        <f xml:space="preserve"> Results2020[[#This Row],[TotalCalories]] / Results2020[[#This Row],[TargetCalories]]</f>
        <v>1.0604729100726122</v>
      </c>
    </row>
    <row r="16" spans="1:18" x14ac:dyDescent="0.3">
      <c r="A16" s="2">
        <v>43852</v>
      </c>
      <c r="B16" s="18" t="s">
        <v>26</v>
      </c>
      <c r="C16" s="18" t="s">
        <v>31</v>
      </c>
      <c r="D16" s="1">
        <v>85</v>
      </c>
      <c r="E16" s="1">
        <v>72.7</v>
      </c>
      <c r="F16" s="1">
        <v>285.5</v>
      </c>
      <c r="G16" s="1">
        <v>263.2</v>
      </c>
      <c r="H16" s="1">
        <v>111</v>
      </c>
      <c r="I16" s="1">
        <v>157.1</v>
      </c>
      <c r="J16" s="1">
        <v>2351</v>
      </c>
      <c r="K16" s="1">
        <v>2335.5</v>
      </c>
      <c r="M16" s="21">
        <f xml:space="preserve"> Results2020[[#This Row],[Date]]</f>
        <v>43852</v>
      </c>
      <c r="N16" s="20">
        <f t="shared" si="0"/>
        <v>1</v>
      </c>
      <c r="O16" s="20">
        <f xml:space="preserve"> Results2020[[#This Row],[TotalFat]] / Results2020[[#This Row],[TargetFat]]</f>
        <v>1.1691884456671251</v>
      </c>
      <c r="P16" s="20">
        <f xml:space="preserve"> Results2020[[#This Row],[TotalCarbs]] / Results2020[[#This Row],[TargetCarbs]]</f>
        <v>1.084726443768997</v>
      </c>
      <c r="Q16" s="20">
        <f xml:space="preserve"> Results2020[[#This Row],[TotalProtein]] / Results2020[[#This Row],[TargetProtein]]</f>
        <v>0.70655633354551239</v>
      </c>
      <c r="R16" s="20">
        <f xml:space="preserve"> Results2020[[#This Row],[TotalCalories]] / Results2020[[#This Row],[TargetCalories]]</f>
        <v>1.0066366944979661</v>
      </c>
    </row>
    <row r="17" spans="1:18" x14ac:dyDescent="0.3">
      <c r="A17" s="2">
        <v>43853</v>
      </c>
      <c r="B17" s="18" t="s">
        <v>28</v>
      </c>
      <c r="C17" s="18" t="s">
        <v>32</v>
      </c>
      <c r="D17" s="1">
        <v>76.900000000000006</v>
      </c>
      <c r="E17" s="1">
        <v>65.599999999999994</v>
      </c>
      <c r="F17" s="1">
        <v>145.5</v>
      </c>
      <c r="G17" s="1">
        <v>366.7</v>
      </c>
      <c r="H17" s="1">
        <v>152.1</v>
      </c>
      <c r="I17" s="1">
        <v>157.1</v>
      </c>
      <c r="J17" s="1">
        <v>1882.5</v>
      </c>
      <c r="K17" s="1">
        <v>2685.5</v>
      </c>
      <c r="M17" s="21">
        <f xml:space="preserve"> Results2020[[#This Row],[Date]]</f>
        <v>43853</v>
      </c>
      <c r="N17" s="20">
        <f t="shared" si="0"/>
        <v>1</v>
      </c>
      <c r="O17" s="20">
        <f xml:space="preserve"> Results2020[[#This Row],[TotalFat]] / Results2020[[#This Row],[TargetFat]]</f>
        <v>1.1722560975609757</v>
      </c>
      <c r="P17" s="20">
        <f xml:space="preserve"> Results2020[[#This Row],[TotalCarbs]] / Results2020[[#This Row],[TargetCarbs]]</f>
        <v>0.39678211071720754</v>
      </c>
      <c r="Q17" s="20">
        <f xml:space="preserve"> Results2020[[#This Row],[TotalProtein]] / Results2020[[#This Row],[TargetProtein]]</f>
        <v>0.96817313812858052</v>
      </c>
      <c r="R17" s="20">
        <f xml:space="preserve"> Results2020[[#This Row],[TotalCalories]] / Results2020[[#This Row],[TargetCalories]]</f>
        <v>0.70098678086017496</v>
      </c>
    </row>
    <row r="18" spans="1:18" x14ac:dyDescent="0.3">
      <c r="A18" s="2">
        <v>43854</v>
      </c>
      <c r="B18" s="18" t="s">
        <v>26</v>
      </c>
      <c r="C18" s="18" t="s">
        <v>33</v>
      </c>
      <c r="D18" s="1">
        <v>89.1</v>
      </c>
      <c r="E18" s="1">
        <v>72.7</v>
      </c>
      <c r="F18" s="1">
        <v>417.5</v>
      </c>
      <c r="G18" s="1">
        <v>263.2</v>
      </c>
      <c r="H18" s="1">
        <v>107</v>
      </c>
      <c r="I18" s="1">
        <v>157.1</v>
      </c>
      <c r="J18" s="1">
        <v>2899.9</v>
      </c>
      <c r="K18" s="1">
        <v>2335.5</v>
      </c>
      <c r="M18" s="21">
        <f xml:space="preserve"> Results2020[[#This Row],[Date]]</f>
        <v>43854</v>
      </c>
      <c r="N18" s="20">
        <f t="shared" si="0"/>
        <v>1</v>
      </c>
      <c r="O18" s="20">
        <f xml:space="preserve"> Results2020[[#This Row],[TotalFat]] / Results2020[[#This Row],[TargetFat]]</f>
        <v>1.2255845942228334</v>
      </c>
      <c r="P18" s="20">
        <f xml:space="preserve"> Results2020[[#This Row],[TotalCarbs]] / Results2020[[#This Row],[TargetCarbs]]</f>
        <v>1.5862462006079028</v>
      </c>
      <c r="Q18" s="20">
        <f xml:space="preserve"> Results2020[[#This Row],[TotalProtein]] / Results2020[[#This Row],[TargetProtein]]</f>
        <v>0.68109484404837684</v>
      </c>
      <c r="R18" s="20">
        <f xml:space="preserve"> Results2020[[#This Row],[TotalCalories]] / Results2020[[#This Row],[TargetCalories]]</f>
        <v>1.2416613144936846</v>
      </c>
    </row>
    <row r="19" spans="1:18" x14ac:dyDescent="0.3">
      <c r="A19" s="2">
        <v>43855</v>
      </c>
      <c r="B19" s="18" t="s">
        <v>26</v>
      </c>
      <c r="C19" s="18" t="s">
        <v>34</v>
      </c>
      <c r="D19" s="1">
        <v>88.5</v>
      </c>
      <c r="E19" s="1">
        <v>72.7</v>
      </c>
      <c r="F19" s="1">
        <v>266</v>
      </c>
      <c r="G19" s="1">
        <v>263.2</v>
      </c>
      <c r="H19" s="1">
        <v>86</v>
      </c>
      <c r="I19" s="1">
        <v>157.1</v>
      </c>
      <c r="J19" s="1">
        <v>2204.5</v>
      </c>
      <c r="K19" s="1">
        <v>2335.5</v>
      </c>
      <c r="M19" s="21">
        <f xml:space="preserve"> Results2020[[#This Row],[Date]]</f>
        <v>43855</v>
      </c>
      <c r="N19" s="20">
        <f t="shared" si="0"/>
        <v>1</v>
      </c>
      <c r="O19" s="20">
        <f xml:space="preserve"> Results2020[[#This Row],[TotalFat]] / Results2020[[#This Row],[TargetFat]]</f>
        <v>1.2173314993122419</v>
      </c>
      <c r="P19" s="20">
        <f xml:space="preserve"> Results2020[[#This Row],[TotalCarbs]] / Results2020[[#This Row],[TargetCarbs]]</f>
        <v>1.0106382978723405</v>
      </c>
      <c r="Q19" s="20">
        <f xml:space="preserve"> Results2020[[#This Row],[TotalProtein]] / Results2020[[#This Row],[TargetProtein]]</f>
        <v>0.54742202418841501</v>
      </c>
      <c r="R19" s="20">
        <f xml:space="preserve"> Results2020[[#This Row],[TotalCalories]] / Results2020[[#This Row],[TargetCalories]]</f>
        <v>0.94390922714622139</v>
      </c>
    </row>
    <row r="20" spans="1:18" x14ac:dyDescent="0.3">
      <c r="A20" s="2">
        <v>43857</v>
      </c>
      <c r="B20" s="18" t="s">
        <v>28</v>
      </c>
      <c r="C20" s="18" t="s">
        <v>29</v>
      </c>
      <c r="D20" s="1">
        <v>116.4</v>
      </c>
      <c r="E20" s="1">
        <v>65.599999999999994</v>
      </c>
      <c r="F20" s="1">
        <v>230.4</v>
      </c>
      <c r="G20" s="1">
        <v>366.7</v>
      </c>
      <c r="H20" s="1">
        <v>196.2</v>
      </c>
      <c r="I20" s="1">
        <v>157.1</v>
      </c>
      <c r="J20" s="1">
        <v>2754</v>
      </c>
      <c r="K20" s="1">
        <v>2685.5</v>
      </c>
      <c r="M20" s="21">
        <f xml:space="preserve"> Results2020[[#This Row],[Date]]</f>
        <v>43857</v>
      </c>
      <c r="N20" s="20">
        <f t="shared" si="0"/>
        <v>1</v>
      </c>
      <c r="O20" s="20">
        <f xml:space="preserve"> Results2020[[#This Row],[TotalFat]] / Results2020[[#This Row],[TargetFat]]</f>
        <v>1.7743902439024393</v>
      </c>
      <c r="P20" s="20">
        <f xml:space="preserve"> Results2020[[#This Row],[TotalCarbs]] / Results2020[[#This Row],[TargetCarbs]]</f>
        <v>0.62830651758931011</v>
      </c>
      <c r="Q20" s="20">
        <f xml:space="preserve"> Results2020[[#This Row],[TotalProtein]] / Results2020[[#This Row],[TargetProtein]]</f>
        <v>1.2488860598345002</v>
      </c>
      <c r="R20" s="20">
        <f xml:space="preserve"> Results2020[[#This Row],[TotalCalories]] / Results2020[[#This Row],[TargetCalories]]</f>
        <v>1.0255073543101842</v>
      </c>
    </row>
    <row r="21" spans="1:18" x14ac:dyDescent="0.3">
      <c r="A21" s="2">
        <v>43858</v>
      </c>
      <c r="B21" s="18" t="s">
        <v>26</v>
      </c>
      <c r="C21" s="18" t="s">
        <v>30</v>
      </c>
      <c r="D21" s="1">
        <v>117</v>
      </c>
      <c r="E21" s="1">
        <v>72.7</v>
      </c>
      <c r="F21" s="1">
        <v>186.5</v>
      </c>
      <c r="G21" s="1">
        <v>263.2</v>
      </c>
      <c r="H21" s="1">
        <v>122</v>
      </c>
      <c r="I21" s="1">
        <v>157.1</v>
      </c>
      <c r="J21" s="1">
        <v>2287</v>
      </c>
      <c r="K21" s="1">
        <v>2335.5</v>
      </c>
      <c r="M21" s="21">
        <f xml:space="preserve"> Results2020[[#This Row],[Date]]</f>
        <v>43858</v>
      </c>
      <c r="N21" s="20">
        <f t="shared" si="0"/>
        <v>1</v>
      </c>
      <c r="O21" s="20">
        <f xml:space="preserve"> Results2020[[#This Row],[TotalFat]] / Results2020[[#This Row],[TargetFat]]</f>
        <v>1.6093535075653369</v>
      </c>
      <c r="P21" s="20">
        <f xml:space="preserve"> Results2020[[#This Row],[TotalCarbs]] / Results2020[[#This Row],[TargetCarbs]]</f>
        <v>0.70858662613981771</v>
      </c>
      <c r="Q21" s="20">
        <f xml:space="preserve"> Results2020[[#This Row],[TotalProtein]] / Results2020[[#This Row],[TargetProtein]]</f>
        <v>0.77657542966263526</v>
      </c>
      <c r="R21" s="20">
        <f xml:space="preserve"> Results2020[[#This Row],[TotalCalories]] / Results2020[[#This Row],[TargetCalories]]</f>
        <v>0.97923356882894452</v>
      </c>
    </row>
    <row r="22" spans="1:18" x14ac:dyDescent="0.3">
      <c r="A22" s="2">
        <v>43859</v>
      </c>
      <c r="B22" s="18" t="s">
        <v>28</v>
      </c>
      <c r="C22" s="18" t="s">
        <v>31</v>
      </c>
      <c r="D22" s="1">
        <v>82.3</v>
      </c>
      <c r="E22" s="1">
        <v>65.599999999999994</v>
      </c>
      <c r="F22" s="1">
        <v>221.6</v>
      </c>
      <c r="G22" s="1">
        <v>366.7</v>
      </c>
      <c r="H22" s="1">
        <v>139.5</v>
      </c>
      <c r="I22" s="1">
        <v>157.1</v>
      </c>
      <c r="J22" s="1">
        <v>2185.1</v>
      </c>
      <c r="K22" s="1">
        <v>2685.5</v>
      </c>
      <c r="M22" s="21">
        <f xml:space="preserve"> Results2020[[#This Row],[Date]]</f>
        <v>43859</v>
      </c>
      <c r="N22" s="20">
        <f t="shared" si="0"/>
        <v>1</v>
      </c>
      <c r="O22" s="20">
        <f xml:space="preserve"> Results2020[[#This Row],[TotalFat]] / Results2020[[#This Row],[TargetFat]]</f>
        <v>1.2545731707317074</v>
      </c>
      <c r="P22" s="20">
        <f xml:space="preserve"> Results2020[[#This Row],[TotalCarbs]] / Results2020[[#This Row],[TargetCarbs]]</f>
        <v>0.60430869920916286</v>
      </c>
      <c r="Q22" s="20">
        <f xml:space="preserve"> Results2020[[#This Row],[TotalProtein]] / Results2020[[#This Row],[TargetProtein]]</f>
        <v>0.88796944621260343</v>
      </c>
      <c r="R22" s="20">
        <f xml:space="preserve"> Results2020[[#This Row],[TotalCalories]] / Results2020[[#This Row],[TargetCalories]]</f>
        <v>0.8136659839880841</v>
      </c>
    </row>
    <row r="23" spans="1:18" x14ac:dyDescent="0.3">
      <c r="A23" s="2">
        <v>43860</v>
      </c>
      <c r="B23" s="18" t="s">
        <v>26</v>
      </c>
      <c r="C23" s="18" t="s">
        <v>32</v>
      </c>
      <c r="D23" s="1">
        <v>154.4</v>
      </c>
      <c r="E23" s="1">
        <v>72.7</v>
      </c>
      <c r="F23" s="1">
        <v>129.1</v>
      </c>
      <c r="G23" s="1">
        <v>263.2</v>
      </c>
      <c r="H23" s="1">
        <v>116.3</v>
      </c>
      <c r="I23" s="1">
        <v>157.1</v>
      </c>
      <c r="J23" s="1">
        <v>2371.1999999999998</v>
      </c>
      <c r="K23" s="1">
        <v>2335.5</v>
      </c>
      <c r="M23" s="21">
        <f xml:space="preserve"> Results2020[[#This Row],[Date]]</f>
        <v>43860</v>
      </c>
      <c r="N23" s="20">
        <f t="shared" si="0"/>
        <v>1</v>
      </c>
      <c r="O23" s="20">
        <f xml:space="preserve"> Results2020[[#This Row],[TotalFat]] / Results2020[[#This Row],[TargetFat]]</f>
        <v>2.123796423658872</v>
      </c>
      <c r="P23" s="20">
        <f xml:space="preserve"> Results2020[[#This Row],[TotalCarbs]] / Results2020[[#This Row],[TargetCarbs]]</f>
        <v>0.49050151975683892</v>
      </c>
      <c r="Q23" s="20">
        <f xml:space="preserve"> Results2020[[#This Row],[TotalProtein]] / Results2020[[#This Row],[TargetProtein]]</f>
        <v>0.74029280712921708</v>
      </c>
      <c r="R23" s="20">
        <f xml:space="preserve"> Results2020[[#This Row],[TotalCalories]] / Results2020[[#This Row],[TargetCalories]]</f>
        <v>1.0152858060372509</v>
      </c>
    </row>
    <row r="24" spans="1:18" x14ac:dyDescent="0.3">
      <c r="A24" s="2">
        <v>43861</v>
      </c>
      <c r="B24" s="18" t="s">
        <v>26</v>
      </c>
      <c r="C24" s="18" t="s">
        <v>33</v>
      </c>
      <c r="D24" s="1">
        <v>117.8</v>
      </c>
      <c r="E24" s="1">
        <v>72.7</v>
      </c>
      <c r="F24" s="1">
        <v>277.5</v>
      </c>
      <c r="G24" s="1">
        <v>263.2</v>
      </c>
      <c r="H24" s="1">
        <v>133</v>
      </c>
      <c r="I24" s="1">
        <v>157.1</v>
      </c>
      <c r="J24" s="1">
        <v>2702.2</v>
      </c>
      <c r="K24" s="1">
        <v>2335.5</v>
      </c>
      <c r="M24" s="21">
        <f xml:space="preserve"> Results2020[[#This Row],[Date]]</f>
        <v>43861</v>
      </c>
      <c r="N24" s="20">
        <f t="shared" si="0"/>
        <v>1</v>
      </c>
      <c r="O24" s="20">
        <f xml:space="preserve"> Results2020[[#This Row],[TotalFat]] / Results2020[[#This Row],[TargetFat]]</f>
        <v>1.6203576341127921</v>
      </c>
      <c r="P24" s="20">
        <f xml:space="preserve"> Results2020[[#This Row],[TotalCarbs]] / Results2020[[#This Row],[TargetCarbs]]</f>
        <v>1.0543313069908815</v>
      </c>
      <c r="Q24" s="20">
        <f xml:space="preserve"> Results2020[[#This Row],[TotalProtein]] / Results2020[[#This Row],[TargetProtein]]</f>
        <v>0.84659452577975813</v>
      </c>
      <c r="R24" s="20">
        <f xml:space="preserve"> Results2020[[#This Row],[TotalCalories]] / Results2020[[#This Row],[TargetCalories]]</f>
        <v>1.1570113466067222</v>
      </c>
    </row>
    <row r="25" spans="1:18" x14ac:dyDescent="0.3">
      <c r="A25" s="2">
        <v>43862</v>
      </c>
      <c r="B25" s="18" t="s">
        <v>28</v>
      </c>
      <c r="C25" s="18" t="s">
        <v>34</v>
      </c>
      <c r="D25" s="1">
        <v>64.2</v>
      </c>
      <c r="E25" s="1">
        <v>65.599999999999994</v>
      </c>
      <c r="F25" s="1">
        <v>356.9</v>
      </c>
      <c r="G25" s="1">
        <v>366.7</v>
      </c>
      <c r="H25" s="1">
        <v>143.30000000000001</v>
      </c>
      <c r="I25" s="1">
        <v>157.1</v>
      </c>
      <c r="J25" s="1">
        <v>2578.6</v>
      </c>
      <c r="K25" s="1">
        <v>2685.5</v>
      </c>
      <c r="M25" s="21">
        <f xml:space="preserve"> Results2020[[#This Row],[Date]]</f>
        <v>43862</v>
      </c>
      <c r="N25" s="20">
        <f t="shared" si="0"/>
        <v>1</v>
      </c>
      <c r="O25" s="20">
        <f xml:space="preserve"> Results2020[[#This Row],[TotalFat]] / Results2020[[#This Row],[TargetFat]]</f>
        <v>0.97865853658536595</v>
      </c>
      <c r="P25" s="20">
        <f xml:space="preserve"> Results2020[[#This Row],[TotalCarbs]] / Results2020[[#This Row],[TargetCarbs]]</f>
        <v>0.97327515680392684</v>
      </c>
      <c r="Q25" s="20">
        <f xml:space="preserve"> Results2020[[#This Row],[TotalProtein]] / Results2020[[#This Row],[TargetProtein]]</f>
        <v>0.91215786123488229</v>
      </c>
      <c r="R25" s="20">
        <f xml:space="preserve"> Results2020[[#This Row],[TotalCalories]] / Results2020[[#This Row],[TargetCalories]]</f>
        <v>0.9601936324706758</v>
      </c>
    </row>
    <row r="26" spans="1:18" x14ac:dyDescent="0.3">
      <c r="A26" s="2">
        <v>43863</v>
      </c>
      <c r="B26" s="18" t="s">
        <v>26</v>
      </c>
      <c r="C26" s="18" t="s">
        <v>27</v>
      </c>
      <c r="D26" s="1">
        <v>114.4</v>
      </c>
      <c r="E26" s="1">
        <v>72.7</v>
      </c>
      <c r="F26" s="1">
        <v>308.3</v>
      </c>
      <c r="G26" s="1">
        <v>263.2</v>
      </c>
      <c r="H26" s="1">
        <v>83.3</v>
      </c>
      <c r="I26" s="1">
        <v>157.1</v>
      </c>
      <c r="J26" s="1">
        <v>2596</v>
      </c>
      <c r="K26" s="1">
        <v>2335.5</v>
      </c>
      <c r="M26" s="21">
        <f xml:space="preserve"> Results2020[[#This Row],[Date]]</f>
        <v>43863</v>
      </c>
      <c r="N26" s="20">
        <f t="shared" si="0"/>
        <v>1</v>
      </c>
      <c r="O26" s="20">
        <f xml:space="preserve"> Results2020[[#This Row],[TotalFat]] / Results2020[[#This Row],[TargetFat]]</f>
        <v>1.5735900962861074</v>
      </c>
      <c r="P26" s="20">
        <f xml:space="preserve"> Results2020[[#This Row],[TotalCarbs]] / Results2020[[#This Row],[TargetCarbs]]</f>
        <v>1.1713525835866263</v>
      </c>
      <c r="Q26" s="20">
        <f xml:space="preserve"> Results2020[[#This Row],[TotalProtein]] / Results2020[[#This Row],[TargetProtein]]</f>
        <v>0.53023551877784847</v>
      </c>
      <c r="R26" s="20">
        <f xml:space="preserve"> Results2020[[#This Row],[TotalCalories]] / Results2020[[#This Row],[TargetCalories]]</f>
        <v>1.1115392849496897</v>
      </c>
    </row>
    <row r="27" spans="1:18" x14ac:dyDescent="0.3">
      <c r="A27" s="2">
        <v>43864</v>
      </c>
      <c r="B27" s="18" t="s">
        <v>28</v>
      </c>
      <c r="C27" s="18" t="s">
        <v>29</v>
      </c>
      <c r="D27" s="1">
        <v>45.1</v>
      </c>
      <c r="E27" s="1">
        <v>65.599999999999994</v>
      </c>
      <c r="F27" s="1">
        <v>287.39999999999998</v>
      </c>
      <c r="G27" s="1">
        <v>366.7</v>
      </c>
      <c r="H27" s="1">
        <v>155.30000000000001</v>
      </c>
      <c r="I27" s="1">
        <v>157.1</v>
      </c>
      <c r="J27" s="1">
        <v>2176.6999999999998</v>
      </c>
      <c r="K27" s="1">
        <v>2685.5</v>
      </c>
      <c r="M27" s="21">
        <f xml:space="preserve"> Results2020[[#This Row],[Date]]</f>
        <v>43864</v>
      </c>
      <c r="N27" s="20">
        <f t="shared" si="0"/>
        <v>1</v>
      </c>
      <c r="O27" s="20">
        <f xml:space="preserve"> Results2020[[#This Row],[TotalFat]] / Results2020[[#This Row],[TargetFat]]</f>
        <v>0.68750000000000011</v>
      </c>
      <c r="P27" s="20">
        <f xml:space="preserve"> Results2020[[#This Row],[TotalCarbs]] / Results2020[[#This Row],[TargetCarbs]]</f>
        <v>0.78374693209708202</v>
      </c>
      <c r="Q27" s="20">
        <f xml:space="preserve"> Results2020[[#This Row],[TotalProtein]] / Results2020[[#This Row],[TargetProtein]]</f>
        <v>0.98854232972628908</v>
      </c>
      <c r="R27" s="20">
        <f xml:space="preserve"> Results2020[[#This Row],[TotalCalories]] / Results2020[[#This Row],[TargetCalories]]</f>
        <v>0.81053807484639728</v>
      </c>
    </row>
    <row r="28" spans="1:18" x14ac:dyDescent="0.3">
      <c r="A28" s="2">
        <v>43865</v>
      </c>
      <c r="B28" s="18" t="s">
        <v>26</v>
      </c>
      <c r="C28" s="18" t="s">
        <v>30</v>
      </c>
      <c r="D28" s="1">
        <v>115.8</v>
      </c>
      <c r="E28" s="1">
        <v>72.7</v>
      </c>
      <c r="F28" s="1">
        <v>156</v>
      </c>
      <c r="G28" s="1">
        <v>263.2</v>
      </c>
      <c r="H28" s="1">
        <v>191.8</v>
      </c>
      <c r="I28" s="1">
        <v>157.1</v>
      </c>
      <c r="J28" s="1">
        <v>2433.4</v>
      </c>
      <c r="K28" s="1">
        <v>2335.5</v>
      </c>
      <c r="M28" s="21">
        <f xml:space="preserve"> Results2020[[#This Row],[Date]]</f>
        <v>43865</v>
      </c>
      <c r="N28" s="20">
        <f t="shared" si="0"/>
        <v>1</v>
      </c>
      <c r="O28" s="20">
        <f xml:space="preserve"> Results2020[[#This Row],[TotalFat]] / Results2020[[#This Row],[TargetFat]]</f>
        <v>1.592847317744154</v>
      </c>
      <c r="P28" s="20">
        <f xml:space="preserve"> Results2020[[#This Row],[TotalCarbs]] / Results2020[[#This Row],[TargetCarbs]]</f>
        <v>0.59270516717325228</v>
      </c>
      <c r="Q28" s="20">
        <f xml:space="preserve"> Results2020[[#This Row],[TotalProtein]] / Results2020[[#This Row],[TargetProtein]]</f>
        <v>1.2208784213876513</v>
      </c>
      <c r="R28" s="20">
        <f xml:space="preserve"> Results2020[[#This Row],[TotalCalories]] / Results2020[[#This Row],[TargetCalories]]</f>
        <v>1.0419182187968317</v>
      </c>
    </row>
    <row r="29" spans="1:18" x14ac:dyDescent="0.3">
      <c r="A29" s="2">
        <v>43866</v>
      </c>
      <c r="B29" s="18" t="s">
        <v>26</v>
      </c>
      <c r="C29" s="18" t="s">
        <v>31</v>
      </c>
      <c r="D29" s="1">
        <v>108.5</v>
      </c>
      <c r="E29" s="1">
        <v>72.7</v>
      </c>
      <c r="F29" s="1">
        <v>263</v>
      </c>
      <c r="G29" s="1">
        <v>263.2</v>
      </c>
      <c r="H29" s="1">
        <v>132</v>
      </c>
      <c r="I29" s="1">
        <v>157.1</v>
      </c>
      <c r="J29" s="1">
        <v>2556.5</v>
      </c>
      <c r="K29" s="1">
        <v>2335.5</v>
      </c>
      <c r="M29" s="21">
        <f xml:space="preserve"> Results2020[[#This Row],[Date]]</f>
        <v>43866</v>
      </c>
      <c r="N29" s="20">
        <f t="shared" si="0"/>
        <v>1</v>
      </c>
      <c r="O29" s="20">
        <f xml:space="preserve"> Results2020[[#This Row],[TotalFat]] / Results2020[[#This Row],[TargetFat]]</f>
        <v>1.4924346629986245</v>
      </c>
      <c r="P29" s="20">
        <f xml:space="preserve"> Results2020[[#This Row],[TotalCarbs]] / Results2020[[#This Row],[TargetCarbs]]</f>
        <v>0.9992401215805472</v>
      </c>
      <c r="Q29" s="20">
        <f xml:space="preserve"> Results2020[[#This Row],[TotalProtein]] / Results2020[[#This Row],[TargetProtein]]</f>
        <v>0.84022915340547422</v>
      </c>
      <c r="R29" s="20">
        <f xml:space="preserve"> Results2020[[#This Row],[TotalCalories]] / Results2020[[#This Row],[TargetCalories]]</f>
        <v>1.0946264183258403</v>
      </c>
    </row>
    <row r="30" spans="1:18" x14ac:dyDescent="0.3">
      <c r="A30" s="2">
        <v>43867</v>
      </c>
      <c r="B30" s="18" t="s">
        <v>28</v>
      </c>
      <c r="C30" s="18" t="s">
        <v>32</v>
      </c>
      <c r="D30" s="1">
        <v>185.5</v>
      </c>
      <c r="E30" s="1">
        <v>65.599999999999994</v>
      </c>
      <c r="F30" s="1">
        <v>151.80000000000001</v>
      </c>
      <c r="G30" s="1">
        <v>366.7</v>
      </c>
      <c r="H30" s="1">
        <v>180.7</v>
      </c>
      <c r="I30" s="1">
        <v>157.1</v>
      </c>
      <c r="J30" s="1">
        <v>2999.5</v>
      </c>
      <c r="K30" s="1">
        <v>2685.5</v>
      </c>
      <c r="M30" s="21">
        <f xml:space="preserve"> Results2020[[#This Row],[Date]]</f>
        <v>43867</v>
      </c>
      <c r="N30" s="20">
        <f t="shared" si="0"/>
        <v>1</v>
      </c>
      <c r="O30" s="20">
        <f xml:space="preserve"> Results2020[[#This Row],[TotalFat]] / Results2020[[#This Row],[TargetFat]]</f>
        <v>2.8277439024390247</v>
      </c>
      <c r="P30" s="20">
        <f xml:space="preserve"> Results2020[[#This Row],[TotalCarbs]] / Results2020[[#This Row],[TargetCarbs]]</f>
        <v>0.41396236705754025</v>
      </c>
      <c r="Q30" s="20">
        <f xml:space="preserve"> Results2020[[#This Row],[TotalProtein]] / Results2020[[#This Row],[TargetProtein]]</f>
        <v>1.1502227880331</v>
      </c>
      <c r="R30" s="20">
        <f xml:space="preserve"> Results2020[[#This Row],[TotalCalories]] / Results2020[[#This Row],[TargetCalories]]</f>
        <v>1.1169242226773413</v>
      </c>
    </row>
    <row r="31" spans="1:18" x14ac:dyDescent="0.3">
      <c r="A31" s="2">
        <v>43870</v>
      </c>
      <c r="B31" s="18" t="s">
        <v>26</v>
      </c>
      <c r="C31" s="18" t="s">
        <v>27</v>
      </c>
      <c r="D31" s="1">
        <v>56.2</v>
      </c>
      <c r="E31" s="1">
        <v>72.7</v>
      </c>
      <c r="F31" s="1">
        <v>268</v>
      </c>
      <c r="G31" s="1">
        <v>263.2</v>
      </c>
      <c r="H31" s="1">
        <v>81.900000000000006</v>
      </c>
      <c r="I31" s="1">
        <v>157.1</v>
      </c>
      <c r="J31" s="1">
        <v>1905.4</v>
      </c>
      <c r="K31" s="1">
        <v>2335.5</v>
      </c>
      <c r="M31" s="21">
        <f xml:space="preserve"> Results2020[[#This Row],[Date]]</f>
        <v>43870</v>
      </c>
      <c r="N31" s="20">
        <f t="shared" si="0"/>
        <v>1</v>
      </c>
      <c r="O31" s="20">
        <f xml:space="preserve"> Results2020[[#This Row],[TotalFat]] / Results2020[[#This Row],[TargetFat]]</f>
        <v>0.77303988995873452</v>
      </c>
      <c r="P31" s="20">
        <f xml:space="preserve"> Results2020[[#This Row],[TotalCarbs]] / Results2020[[#This Row],[TargetCarbs]]</f>
        <v>1.0182370820668694</v>
      </c>
      <c r="Q31" s="20">
        <f xml:space="preserve"> Results2020[[#This Row],[TotalProtein]] / Results2020[[#This Row],[TargetProtein]]</f>
        <v>0.52132399745385105</v>
      </c>
      <c r="R31" s="20">
        <f xml:space="preserve"> Results2020[[#This Row],[TotalCalories]] / Results2020[[#This Row],[TargetCalories]]</f>
        <v>0.81584243202740314</v>
      </c>
    </row>
    <row r="32" spans="1:18" x14ac:dyDescent="0.3">
      <c r="A32" s="2">
        <v>43871</v>
      </c>
      <c r="B32" s="18" t="s">
        <v>28</v>
      </c>
      <c r="C32" s="18" t="s">
        <v>29</v>
      </c>
      <c r="D32" s="1">
        <v>100.9</v>
      </c>
      <c r="E32" s="1">
        <v>65.599999999999994</v>
      </c>
      <c r="F32" s="1">
        <v>296.2</v>
      </c>
      <c r="G32" s="1">
        <v>366.7</v>
      </c>
      <c r="H32" s="1">
        <v>171.8</v>
      </c>
      <c r="I32" s="1">
        <v>157.1</v>
      </c>
      <c r="J32" s="1">
        <v>2780.1</v>
      </c>
      <c r="K32" s="1">
        <v>2685.5</v>
      </c>
      <c r="M32" s="21">
        <f xml:space="preserve"> Results2020[[#This Row],[Date]]</f>
        <v>43871</v>
      </c>
      <c r="N32" s="20">
        <f t="shared" si="0"/>
        <v>1</v>
      </c>
      <c r="O32" s="20">
        <f xml:space="preserve"> Results2020[[#This Row],[TotalFat]] / Results2020[[#This Row],[TargetFat]]</f>
        <v>1.5381097560975612</v>
      </c>
      <c r="P32" s="20">
        <f xml:space="preserve"> Results2020[[#This Row],[TotalCarbs]] / Results2020[[#This Row],[TargetCarbs]]</f>
        <v>0.80774475047722938</v>
      </c>
      <c r="Q32" s="20">
        <f xml:space="preserve"> Results2020[[#This Row],[TotalProtein]] / Results2020[[#This Row],[TargetProtein]]</f>
        <v>1.0935709739019734</v>
      </c>
      <c r="R32" s="20">
        <f xml:space="preserve"> Results2020[[#This Row],[TotalCalories]] / Results2020[[#This Row],[TargetCalories]]</f>
        <v>1.0352262148575684</v>
      </c>
    </row>
    <row r="33" spans="1:18" x14ac:dyDescent="0.3">
      <c r="A33" s="2">
        <v>43872</v>
      </c>
      <c r="B33" s="18" t="s">
        <v>26</v>
      </c>
      <c r="C33" s="18" t="s">
        <v>30</v>
      </c>
      <c r="D33" s="1">
        <v>111.8</v>
      </c>
      <c r="E33" s="1">
        <v>72.7</v>
      </c>
      <c r="F33" s="1">
        <v>300</v>
      </c>
      <c r="G33" s="1">
        <v>263.2</v>
      </c>
      <c r="H33" s="1">
        <v>120.4</v>
      </c>
      <c r="I33" s="1">
        <v>157.1</v>
      </c>
      <c r="J33" s="1">
        <v>2687.8</v>
      </c>
      <c r="K33" s="1">
        <v>2335.5</v>
      </c>
      <c r="M33" s="21">
        <f xml:space="preserve"> Results2020[[#This Row],[Date]]</f>
        <v>43872</v>
      </c>
      <c r="N33" s="20">
        <f t="shared" si="0"/>
        <v>1</v>
      </c>
      <c r="O33" s="20">
        <f xml:space="preserve"> Results2020[[#This Row],[TotalFat]] / Results2020[[#This Row],[TargetFat]]</f>
        <v>1.5378266850068776</v>
      </c>
      <c r="P33" s="20">
        <f xml:space="preserve"> Results2020[[#This Row],[TotalCarbs]] / Results2020[[#This Row],[TargetCarbs]]</f>
        <v>1.1398176291793314</v>
      </c>
      <c r="Q33" s="20">
        <f xml:space="preserve"> Results2020[[#This Row],[TotalProtein]] / Results2020[[#This Row],[TargetProtein]]</f>
        <v>0.76639083386378104</v>
      </c>
      <c r="R33" s="20">
        <f xml:space="preserve"> Results2020[[#This Row],[TotalCalories]] / Results2020[[#This Row],[TargetCalories]]</f>
        <v>1.1508456433311924</v>
      </c>
    </row>
    <row r="34" spans="1:18" x14ac:dyDescent="0.3">
      <c r="A34" s="2">
        <v>43873</v>
      </c>
      <c r="B34" s="18" t="s">
        <v>26</v>
      </c>
      <c r="C34" s="18" t="s">
        <v>31</v>
      </c>
      <c r="D34" s="1">
        <v>75.900000000000006</v>
      </c>
      <c r="E34" s="1">
        <v>72.7</v>
      </c>
      <c r="F34" s="1">
        <v>123.5</v>
      </c>
      <c r="G34" s="1">
        <v>263.2</v>
      </c>
      <c r="H34" s="1">
        <v>116.3</v>
      </c>
      <c r="I34" s="1">
        <v>157.1</v>
      </c>
      <c r="J34" s="1">
        <v>1642.3</v>
      </c>
      <c r="K34" s="1">
        <v>2335.5</v>
      </c>
      <c r="M34" s="21">
        <f xml:space="preserve"> Results2020[[#This Row],[Date]]</f>
        <v>43873</v>
      </c>
      <c r="N34" s="20">
        <f t="shared" si="0"/>
        <v>1</v>
      </c>
      <c r="O34" s="20">
        <f xml:space="preserve"> Results2020[[#This Row],[TotalFat]] / Results2020[[#This Row],[TargetFat]]</f>
        <v>1.0440165061898212</v>
      </c>
      <c r="P34" s="20">
        <f xml:space="preserve"> Results2020[[#This Row],[TotalCarbs]] / Results2020[[#This Row],[TargetCarbs]]</f>
        <v>0.4692249240121581</v>
      </c>
      <c r="Q34" s="20">
        <f xml:space="preserve"> Results2020[[#This Row],[TotalProtein]] / Results2020[[#This Row],[TargetProtein]]</f>
        <v>0.74029280712921708</v>
      </c>
      <c r="R34" s="20">
        <f xml:space="preserve"> Results2020[[#This Row],[TotalCalories]] / Results2020[[#This Row],[TargetCalories]]</f>
        <v>0.70318989509740948</v>
      </c>
    </row>
    <row r="35" spans="1:18" x14ac:dyDescent="0.3">
      <c r="A35" s="2">
        <v>43874</v>
      </c>
      <c r="B35" s="18" t="s">
        <v>28</v>
      </c>
      <c r="C35" s="18" t="s">
        <v>32</v>
      </c>
      <c r="D35" s="1">
        <v>88.9</v>
      </c>
      <c r="E35" s="1">
        <v>65.599999999999994</v>
      </c>
      <c r="F35" s="1">
        <v>266.39999999999998</v>
      </c>
      <c r="G35" s="1">
        <v>366.7</v>
      </c>
      <c r="H35" s="1">
        <v>149.4</v>
      </c>
      <c r="I35" s="1">
        <v>157.1</v>
      </c>
      <c r="J35" s="1">
        <v>2463.3000000000002</v>
      </c>
      <c r="K35" s="1">
        <v>2685.5</v>
      </c>
      <c r="M35" s="21">
        <f xml:space="preserve"> Results2020[[#This Row],[Date]]</f>
        <v>43874</v>
      </c>
      <c r="N35" s="20">
        <f t="shared" si="0"/>
        <v>1</v>
      </c>
      <c r="O35" s="20">
        <f xml:space="preserve"> Results2020[[#This Row],[TotalFat]] / Results2020[[#This Row],[TargetFat]]</f>
        <v>1.3551829268292686</v>
      </c>
      <c r="P35" s="20">
        <f xml:space="preserve"> Results2020[[#This Row],[TotalCarbs]] / Results2020[[#This Row],[TargetCarbs]]</f>
        <v>0.72647941096263968</v>
      </c>
      <c r="Q35" s="20">
        <f xml:space="preserve"> Results2020[[#This Row],[TotalProtein]] / Results2020[[#This Row],[TargetProtein]]</f>
        <v>0.95098663271801409</v>
      </c>
      <c r="R35" s="20">
        <f xml:space="preserve"> Results2020[[#This Row],[TotalCalories]] / Results2020[[#This Row],[TargetCalories]]</f>
        <v>0.91725935579966489</v>
      </c>
    </row>
    <row r="36" spans="1:18" x14ac:dyDescent="0.3">
      <c r="A36" s="2">
        <v>43878</v>
      </c>
      <c r="B36" s="18" t="s">
        <v>26</v>
      </c>
      <c r="C36" s="18" t="s">
        <v>29</v>
      </c>
      <c r="D36" s="1">
        <v>94.6</v>
      </c>
      <c r="E36" s="1">
        <v>72.7</v>
      </c>
      <c r="F36" s="1">
        <v>296.8</v>
      </c>
      <c r="G36" s="1">
        <v>263.2</v>
      </c>
      <c r="H36" s="1">
        <v>119.7</v>
      </c>
      <c r="I36" s="1">
        <v>157.1</v>
      </c>
      <c r="J36" s="1">
        <v>2517.4</v>
      </c>
      <c r="K36" s="1">
        <v>2335.5</v>
      </c>
      <c r="M36" s="21">
        <f xml:space="preserve"> Results2020[[#This Row],[Date]]</f>
        <v>43878</v>
      </c>
      <c r="N36" s="20">
        <f t="shared" si="0"/>
        <v>1</v>
      </c>
      <c r="O36" s="20">
        <f xml:space="preserve"> Results2020[[#This Row],[TotalFat]] / Results2020[[#This Row],[TargetFat]]</f>
        <v>1.3012379642365886</v>
      </c>
      <c r="P36" s="20">
        <f xml:space="preserve"> Results2020[[#This Row],[TotalCarbs]] / Results2020[[#This Row],[TargetCarbs]]</f>
        <v>1.1276595744680853</v>
      </c>
      <c r="Q36" s="20">
        <f xml:space="preserve"> Results2020[[#This Row],[TotalProtein]] / Results2020[[#This Row],[TargetProtein]]</f>
        <v>0.76193507320178233</v>
      </c>
      <c r="R36" s="20">
        <f xml:space="preserve"> Results2020[[#This Row],[TotalCalories]] / Results2020[[#This Row],[TargetCalories]]</f>
        <v>1.0778848212374224</v>
      </c>
    </row>
    <row r="37" spans="1:18" x14ac:dyDescent="0.3">
      <c r="A37" s="2">
        <v>43879</v>
      </c>
      <c r="B37" s="18" t="s">
        <v>28</v>
      </c>
      <c r="C37" s="18" t="s">
        <v>30</v>
      </c>
      <c r="D37" s="1">
        <v>76.8</v>
      </c>
      <c r="E37" s="1">
        <v>65.599999999999994</v>
      </c>
      <c r="F37" s="1">
        <v>273</v>
      </c>
      <c r="G37" s="1">
        <v>366.7</v>
      </c>
      <c r="H37" s="1">
        <v>113.2</v>
      </c>
      <c r="I37" s="1">
        <v>157.1</v>
      </c>
      <c r="J37" s="1">
        <v>2236</v>
      </c>
      <c r="K37" s="1">
        <v>2685.5</v>
      </c>
      <c r="M37" s="21">
        <f xml:space="preserve"> Results2020[[#This Row],[Date]]</f>
        <v>43879</v>
      </c>
      <c r="N37" s="20">
        <f t="shared" si="0"/>
        <v>1</v>
      </c>
      <c r="O37" s="20">
        <f xml:space="preserve"> Results2020[[#This Row],[TotalFat]] / Results2020[[#This Row],[TargetFat]]</f>
        <v>1.1707317073170733</v>
      </c>
      <c r="P37" s="20">
        <f xml:space="preserve"> Results2020[[#This Row],[TotalCarbs]] / Results2020[[#This Row],[TargetCarbs]]</f>
        <v>0.74447777474775023</v>
      </c>
      <c r="Q37" s="20">
        <f xml:space="preserve"> Results2020[[#This Row],[TotalProtein]] / Results2020[[#This Row],[TargetProtein]]</f>
        <v>0.72056015276893703</v>
      </c>
      <c r="R37" s="20">
        <f xml:space="preserve"> Results2020[[#This Row],[TotalCalories]] / Results2020[[#This Row],[TargetCalories]]</f>
        <v>0.83261962390616273</v>
      </c>
    </row>
    <row r="38" spans="1:18" x14ac:dyDescent="0.3">
      <c r="A38" s="2">
        <v>43880</v>
      </c>
      <c r="B38" s="18" t="s">
        <v>26</v>
      </c>
      <c r="C38" s="18" t="s">
        <v>31</v>
      </c>
      <c r="D38" s="1">
        <v>117.9</v>
      </c>
      <c r="E38" s="1">
        <v>72.7</v>
      </c>
      <c r="F38" s="1">
        <v>217.8</v>
      </c>
      <c r="G38" s="1">
        <v>263.2</v>
      </c>
      <c r="H38" s="1">
        <v>139.5</v>
      </c>
      <c r="I38" s="1">
        <v>157.1</v>
      </c>
      <c r="J38" s="1">
        <v>2490.3000000000002</v>
      </c>
      <c r="K38" s="1">
        <v>2335.5</v>
      </c>
      <c r="M38" s="21">
        <f xml:space="preserve"> Results2020[[#This Row],[Date]]</f>
        <v>43880</v>
      </c>
      <c r="N38" s="20">
        <f t="shared" si="0"/>
        <v>1</v>
      </c>
      <c r="O38" s="20">
        <f xml:space="preserve"> Results2020[[#This Row],[TotalFat]] / Results2020[[#This Row],[TargetFat]]</f>
        <v>1.6217331499312242</v>
      </c>
      <c r="P38" s="20">
        <f xml:space="preserve"> Results2020[[#This Row],[TotalCarbs]] / Results2020[[#This Row],[TargetCarbs]]</f>
        <v>0.82750759878419455</v>
      </c>
      <c r="Q38" s="20">
        <f xml:space="preserve"> Results2020[[#This Row],[TotalProtein]] / Results2020[[#This Row],[TargetProtein]]</f>
        <v>0.88796944621260343</v>
      </c>
      <c r="R38" s="20">
        <f xml:space="preserve"> Results2020[[#This Row],[TotalCalories]] / Results2020[[#This Row],[TargetCalories]]</f>
        <v>1.0662813102119462</v>
      </c>
    </row>
    <row r="39" spans="1:18" x14ac:dyDescent="0.3">
      <c r="A39" s="2">
        <v>43885</v>
      </c>
      <c r="B39" s="18" t="s">
        <v>28</v>
      </c>
      <c r="C39" s="18" t="s">
        <v>29</v>
      </c>
      <c r="D39" s="1">
        <v>89.8</v>
      </c>
      <c r="E39" s="1">
        <v>65.599999999999994</v>
      </c>
      <c r="F39" s="1">
        <v>214.4</v>
      </c>
      <c r="G39" s="1">
        <v>366.7</v>
      </c>
      <c r="H39" s="1">
        <v>152.5</v>
      </c>
      <c r="I39" s="1">
        <v>157.1</v>
      </c>
      <c r="J39" s="1">
        <v>2275.8000000000002</v>
      </c>
      <c r="K39" s="1">
        <v>2685.5</v>
      </c>
      <c r="M39" s="21">
        <f xml:space="preserve"> Results2020[[#This Row],[Date]]</f>
        <v>43885</v>
      </c>
      <c r="N39" s="20">
        <f t="shared" si="0"/>
        <v>1</v>
      </c>
      <c r="O39" s="20">
        <f xml:space="preserve"> Results2020[[#This Row],[TotalFat]] / Results2020[[#This Row],[TargetFat]]</f>
        <v>1.3689024390243902</v>
      </c>
      <c r="P39" s="20">
        <f xml:space="preserve"> Results2020[[#This Row],[TotalCarbs]] / Results2020[[#This Row],[TargetCarbs]]</f>
        <v>0.58467412053449686</v>
      </c>
      <c r="Q39" s="20">
        <f xml:space="preserve"> Results2020[[#This Row],[TotalProtein]] / Results2020[[#This Row],[TargetProtein]]</f>
        <v>0.97071928707829414</v>
      </c>
      <c r="R39" s="20">
        <f xml:space="preserve"> Results2020[[#This Row],[TotalCalories]] / Results2020[[#This Row],[TargetCalories]]</f>
        <v>0.8474399553155838</v>
      </c>
    </row>
    <row r="40" spans="1:18" x14ac:dyDescent="0.3">
      <c r="A40" s="2">
        <v>43886</v>
      </c>
      <c r="B40" s="18" t="s">
        <v>26</v>
      </c>
      <c r="C40" s="18" t="s">
        <v>30</v>
      </c>
      <c r="D40" s="1">
        <v>64.2</v>
      </c>
      <c r="E40" s="1">
        <v>72.7</v>
      </c>
      <c r="F40" s="1">
        <v>218.5</v>
      </c>
      <c r="G40" s="1">
        <v>263.2</v>
      </c>
      <c r="H40" s="1">
        <v>119.8</v>
      </c>
      <c r="I40" s="1">
        <v>157.1</v>
      </c>
      <c r="J40" s="1">
        <v>1931</v>
      </c>
      <c r="K40" s="1">
        <v>2335.5</v>
      </c>
      <c r="M40" s="21">
        <f xml:space="preserve"> Results2020[[#This Row],[Date]]</f>
        <v>43886</v>
      </c>
      <c r="N40" s="20">
        <f t="shared" si="0"/>
        <v>1</v>
      </c>
      <c r="O40" s="20">
        <f xml:space="preserve"> Results2020[[#This Row],[TotalFat]] / Results2020[[#This Row],[TargetFat]]</f>
        <v>0.88308115543328747</v>
      </c>
      <c r="P40" s="20">
        <f xml:space="preserve"> Results2020[[#This Row],[TotalCarbs]] / Results2020[[#This Row],[TargetCarbs]]</f>
        <v>0.83016717325227962</v>
      </c>
      <c r="Q40" s="20">
        <f xml:space="preserve"> Results2020[[#This Row],[TotalProtein]] / Results2020[[#This Row],[TargetProtein]]</f>
        <v>0.76257161043921073</v>
      </c>
      <c r="R40" s="20">
        <f xml:space="preserve"> Results2020[[#This Row],[TotalCalories]] / Results2020[[#This Row],[TargetCalories]]</f>
        <v>0.82680368229501178</v>
      </c>
    </row>
    <row r="41" spans="1:18" x14ac:dyDescent="0.3">
      <c r="A41" s="2">
        <v>43887</v>
      </c>
      <c r="B41" s="18" t="s">
        <v>28</v>
      </c>
      <c r="C41" s="18" t="s">
        <v>31</v>
      </c>
      <c r="D41" s="1">
        <v>140.30000000000001</v>
      </c>
      <c r="E41" s="1">
        <v>65.599999999999994</v>
      </c>
      <c r="F41" s="1">
        <v>306.10000000000002</v>
      </c>
      <c r="G41" s="1">
        <v>366.7</v>
      </c>
      <c r="H41" s="1">
        <v>184.3</v>
      </c>
      <c r="I41" s="1">
        <v>157.1</v>
      </c>
      <c r="J41" s="1">
        <v>3224.3</v>
      </c>
      <c r="K41" s="1">
        <v>2685.5</v>
      </c>
      <c r="M41" s="21">
        <f xml:space="preserve"> Results2020[[#This Row],[Date]]</f>
        <v>43887</v>
      </c>
      <c r="N41" s="20">
        <f t="shared" si="0"/>
        <v>1</v>
      </c>
      <c r="O41" s="20">
        <f xml:space="preserve"> Results2020[[#This Row],[TotalFat]] / Results2020[[#This Row],[TargetFat]]</f>
        <v>2.1387195121951224</v>
      </c>
      <c r="P41" s="20">
        <f xml:space="preserve"> Results2020[[#This Row],[TotalCarbs]] / Results2020[[#This Row],[TargetCarbs]]</f>
        <v>0.83474229615489515</v>
      </c>
      <c r="Q41" s="20">
        <f xml:space="preserve"> Results2020[[#This Row],[TotalProtein]] / Results2020[[#This Row],[TargetProtein]]</f>
        <v>1.173138128580522</v>
      </c>
      <c r="R41" s="20">
        <f xml:space="preserve"> Results2020[[#This Row],[TotalCalories]] / Results2020[[#This Row],[TargetCalories]]</f>
        <v>1.2006330292310556</v>
      </c>
    </row>
    <row r="42" spans="1:18" x14ac:dyDescent="0.3">
      <c r="A42" s="2">
        <v>43892</v>
      </c>
      <c r="B42" s="18" t="s">
        <v>26</v>
      </c>
      <c r="C42" s="18" t="s">
        <v>29</v>
      </c>
      <c r="D42" s="1">
        <v>74</v>
      </c>
      <c r="E42" s="1">
        <v>72.7</v>
      </c>
      <c r="F42" s="1">
        <v>157.5</v>
      </c>
      <c r="G42" s="1">
        <v>263.2</v>
      </c>
      <c r="H42" s="1">
        <v>107</v>
      </c>
      <c r="I42" s="1">
        <v>157.1</v>
      </c>
      <c r="J42" s="1">
        <v>1724</v>
      </c>
      <c r="K42" s="1">
        <v>2335.5</v>
      </c>
      <c r="M42" s="21">
        <f xml:space="preserve"> Results2020[[#This Row],[Date]]</f>
        <v>43892</v>
      </c>
      <c r="N42" s="20">
        <f t="shared" si="0"/>
        <v>1</v>
      </c>
      <c r="O42" s="20">
        <f xml:space="preserve"> Results2020[[#This Row],[TotalFat]] / Results2020[[#This Row],[TargetFat]]</f>
        <v>1.0178817056396148</v>
      </c>
      <c r="P42" s="20">
        <f xml:space="preserve"> Results2020[[#This Row],[TotalCarbs]] / Results2020[[#This Row],[TargetCarbs]]</f>
        <v>0.59840425531914898</v>
      </c>
      <c r="Q42" s="20">
        <f xml:space="preserve"> Results2020[[#This Row],[TotalProtein]] / Results2020[[#This Row],[TargetProtein]]</f>
        <v>0.68109484404837684</v>
      </c>
      <c r="R42" s="20">
        <f xml:space="preserve"> Results2020[[#This Row],[TotalCalories]] / Results2020[[#This Row],[TargetCalories]]</f>
        <v>0.73817169770926994</v>
      </c>
    </row>
    <row r="43" spans="1:18" x14ac:dyDescent="0.3">
      <c r="A43" s="2">
        <v>43893</v>
      </c>
      <c r="B43" s="18" t="s">
        <v>28</v>
      </c>
      <c r="C43" s="18" t="s">
        <v>30</v>
      </c>
      <c r="D43" s="1">
        <v>85.4</v>
      </c>
      <c r="E43" s="1">
        <v>65.599999999999994</v>
      </c>
      <c r="F43" s="1">
        <v>305.89999999999998</v>
      </c>
      <c r="G43" s="1">
        <v>366.7</v>
      </c>
      <c r="H43" s="1">
        <v>158.19999999999999</v>
      </c>
      <c r="I43" s="1">
        <v>157.1</v>
      </c>
      <c r="J43" s="1">
        <v>2625</v>
      </c>
      <c r="K43" s="1">
        <v>2685.5</v>
      </c>
      <c r="M43" s="21">
        <f xml:space="preserve"> Results2020[[#This Row],[Date]]</f>
        <v>43893</v>
      </c>
      <c r="N43" s="20">
        <f t="shared" si="0"/>
        <v>1</v>
      </c>
      <c r="O43" s="20">
        <f xml:space="preserve"> Results2020[[#This Row],[TotalFat]] / Results2020[[#This Row],[TargetFat]]</f>
        <v>1.3018292682926831</v>
      </c>
      <c r="P43" s="20">
        <f xml:space="preserve"> Results2020[[#This Row],[TotalCarbs]] / Results2020[[#This Row],[TargetCarbs]]</f>
        <v>0.83419689119170981</v>
      </c>
      <c r="Q43" s="20">
        <f xml:space="preserve"> Results2020[[#This Row],[TotalProtein]] / Results2020[[#This Row],[TargetProtein]]</f>
        <v>1.0070019096117122</v>
      </c>
      <c r="R43" s="20">
        <f xml:space="preserve"> Results2020[[#This Row],[TotalCalories]] / Results2020[[#This Row],[TargetCalories]]</f>
        <v>0.97747160677713651</v>
      </c>
    </row>
    <row r="44" spans="1:18" x14ac:dyDescent="0.3">
      <c r="A44" s="2">
        <v>43894</v>
      </c>
      <c r="B44" s="18" t="s">
        <v>26</v>
      </c>
      <c r="C44" s="18" t="s">
        <v>31</v>
      </c>
      <c r="D44" s="1">
        <v>150.5</v>
      </c>
      <c r="E44" s="1">
        <v>72.7</v>
      </c>
      <c r="F44" s="1">
        <v>358.8</v>
      </c>
      <c r="G44" s="1">
        <v>263.2</v>
      </c>
      <c r="H44" s="1">
        <v>138.5</v>
      </c>
      <c r="I44" s="1">
        <v>157.1</v>
      </c>
      <c r="J44" s="1">
        <v>3343.7</v>
      </c>
      <c r="K44" s="1">
        <v>2335.5</v>
      </c>
      <c r="M44" s="21">
        <f xml:space="preserve"> Results2020[[#This Row],[Date]]</f>
        <v>43894</v>
      </c>
      <c r="N44" s="20">
        <f t="shared" si="0"/>
        <v>1</v>
      </c>
      <c r="O44" s="20">
        <f xml:space="preserve"> Results2020[[#This Row],[TotalFat]] / Results2020[[#This Row],[TargetFat]]</f>
        <v>2.0701513067400272</v>
      </c>
      <c r="P44" s="20">
        <f xml:space="preserve"> Results2020[[#This Row],[TotalCarbs]] / Results2020[[#This Row],[TargetCarbs]]</f>
        <v>1.3632218844984803</v>
      </c>
      <c r="Q44" s="20">
        <f xml:space="preserve"> Results2020[[#This Row],[TotalProtein]] / Results2020[[#This Row],[TargetProtein]]</f>
        <v>0.88160407383831962</v>
      </c>
      <c r="R44" s="20">
        <f xml:space="preserve"> Results2020[[#This Row],[TotalCalories]] / Results2020[[#This Row],[TargetCalories]]</f>
        <v>1.4316848640548061</v>
      </c>
    </row>
    <row r="45" spans="1:18" x14ac:dyDescent="0.3">
      <c r="A45" s="2">
        <v>43899</v>
      </c>
      <c r="B45" s="18" t="s">
        <v>28</v>
      </c>
      <c r="C45" s="18" t="s">
        <v>29</v>
      </c>
      <c r="D45" s="1">
        <v>68.400000000000006</v>
      </c>
      <c r="E45" s="1">
        <v>65.599999999999994</v>
      </c>
      <c r="F45" s="1">
        <v>215.2</v>
      </c>
      <c r="G45" s="1">
        <v>366.7</v>
      </c>
      <c r="H45" s="1">
        <v>136.69999999999999</v>
      </c>
      <c r="I45" s="1">
        <v>157.1</v>
      </c>
      <c r="J45" s="1">
        <v>2023.2</v>
      </c>
      <c r="K45" s="1">
        <v>2685.5</v>
      </c>
      <c r="M45" s="21">
        <f xml:space="preserve"> Results2020[[#This Row],[Date]]</f>
        <v>43899</v>
      </c>
      <c r="N45" s="20">
        <f t="shared" si="0"/>
        <v>1</v>
      </c>
      <c r="O45" s="20">
        <f xml:space="preserve"> Results2020[[#This Row],[TotalFat]] / Results2020[[#This Row],[TargetFat]]</f>
        <v>1.0426829268292686</v>
      </c>
      <c r="P45" s="20">
        <f xml:space="preserve"> Results2020[[#This Row],[TotalCarbs]] / Results2020[[#This Row],[TargetCarbs]]</f>
        <v>0.58685574038723753</v>
      </c>
      <c r="Q45" s="20">
        <f xml:space="preserve"> Results2020[[#This Row],[TotalProtein]] / Results2020[[#This Row],[TargetProtein]]</f>
        <v>0.87014640356460848</v>
      </c>
      <c r="R45" s="20">
        <f xml:space="preserve"> Results2020[[#This Row],[TotalCalories]] / Results2020[[#This Row],[TargetCalories]]</f>
        <v>0.7533792589834295</v>
      </c>
    </row>
    <row r="46" spans="1:18" x14ac:dyDescent="0.3">
      <c r="A46" s="2">
        <v>43900</v>
      </c>
      <c r="B46" s="18" t="s">
        <v>26</v>
      </c>
      <c r="C46" s="18" t="s">
        <v>30</v>
      </c>
      <c r="D46" s="1">
        <v>121.1</v>
      </c>
      <c r="E46" s="1">
        <v>72.7</v>
      </c>
      <c r="F46" s="1">
        <v>252.8</v>
      </c>
      <c r="G46" s="1">
        <v>263.2</v>
      </c>
      <c r="H46" s="1">
        <v>123.5</v>
      </c>
      <c r="I46" s="1">
        <v>157.1</v>
      </c>
      <c r="J46" s="1">
        <v>2595.1</v>
      </c>
      <c r="K46" s="1">
        <v>2335.5</v>
      </c>
      <c r="M46" s="21">
        <f xml:space="preserve"> Results2020[[#This Row],[Date]]</f>
        <v>43900</v>
      </c>
      <c r="N46" s="20">
        <f t="shared" si="0"/>
        <v>1</v>
      </c>
      <c r="O46" s="20">
        <f xml:space="preserve"> Results2020[[#This Row],[TotalFat]] / Results2020[[#This Row],[TargetFat]]</f>
        <v>1.6657496561210452</v>
      </c>
      <c r="P46" s="20">
        <f xml:space="preserve"> Results2020[[#This Row],[TotalCarbs]] / Results2020[[#This Row],[TargetCarbs]]</f>
        <v>0.96048632218844998</v>
      </c>
      <c r="Q46" s="20">
        <f xml:space="preserve"> Results2020[[#This Row],[TotalProtein]] / Results2020[[#This Row],[TargetProtein]]</f>
        <v>0.78612348822406108</v>
      </c>
      <c r="R46" s="20">
        <f xml:space="preserve"> Results2020[[#This Row],[TotalCalories]] / Results2020[[#This Row],[TargetCalories]]</f>
        <v>1.111153928494969</v>
      </c>
    </row>
    <row r="47" spans="1:18" x14ac:dyDescent="0.3">
      <c r="A47" s="2">
        <v>43901</v>
      </c>
      <c r="B47" s="18" t="s">
        <v>26</v>
      </c>
      <c r="C47" s="18" t="s">
        <v>31</v>
      </c>
      <c r="D47" s="1">
        <v>64.8</v>
      </c>
      <c r="E47" s="1">
        <v>72.7</v>
      </c>
      <c r="F47" s="1">
        <v>184</v>
      </c>
      <c r="G47" s="1">
        <v>263.2</v>
      </c>
      <c r="H47" s="1">
        <v>147.80000000000001</v>
      </c>
      <c r="I47" s="1">
        <v>157.1</v>
      </c>
      <c r="J47" s="1">
        <v>1910.4</v>
      </c>
      <c r="K47" s="1">
        <v>2335.5</v>
      </c>
      <c r="M47" s="21">
        <f xml:space="preserve"> Results2020[[#This Row],[Date]]</f>
        <v>43901</v>
      </c>
      <c r="N47" s="20">
        <f t="shared" si="0"/>
        <v>1</v>
      </c>
      <c r="O47" s="20">
        <f xml:space="preserve"> Results2020[[#This Row],[TotalFat]] / Results2020[[#This Row],[TargetFat]]</f>
        <v>0.89133425034387892</v>
      </c>
      <c r="P47" s="20">
        <f xml:space="preserve"> Results2020[[#This Row],[TotalCarbs]] / Results2020[[#This Row],[TargetCarbs]]</f>
        <v>0.69908814589665658</v>
      </c>
      <c r="Q47" s="20">
        <f xml:space="preserve"> Results2020[[#This Row],[TotalProtein]] / Results2020[[#This Row],[TargetProtein]]</f>
        <v>0.94080203691915987</v>
      </c>
      <c r="R47" s="20">
        <f xml:space="preserve"> Results2020[[#This Row],[TotalCalories]] / Results2020[[#This Row],[TargetCalories]]</f>
        <v>0.8179833012202955</v>
      </c>
    </row>
    <row r="48" spans="1:18" x14ac:dyDescent="0.3">
      <c r="A48" s="2">
        <v>43902</v>
      </c>
      <c r="B48" s="18" t="s">
        <v>28</v>
      </c>
      <c r="C48" s="18" t="s">
        <v>32</v>
      </c>
      <c r="D48" s="1">
        <v>64.400000000000006</v>
      </c>
      <c r="E48" s="1">
        <v>65.599999999999994</v>
      </c>
      <c r="F48" s="1">
        <v>215.2</v>
      </c>
      <c r="G48" s="1">
        <v>366.7</v>
      </c>
      <c r="H48" s="1">
        <v>132.5</v>
      </c>
      <c r="I48" s="1">
        <v>157.1</v>
      </c>
      <c r="J48" s="1">
        <v>1970.4</v>
      </c>
      <c r="K48" s="1">
        <v>2685.5</v>
      </c>
      <c r="M48" s="21">
        <f xml:space="preserve"> Results2020[[#This Row],[Date]]</f>
        <v>43902</v>
      </c>
      <c r="N48" s="20">
        <f t="shared" si="0"/>
        <v>1</v>
      </c>
      <c r="O48" s="20">
        <f xml:space="preserve"> Results2020[[#This Row],[TotalFat]] / Results2020[[#This Row],[TargetFat]]</f>
        <v>0.98170731707317094</v>
      </c>
      <c r="P48" s="20">
        <f xml:space="preserve"> Results2020[[#This Row],[TotalCarbs]] / Results2020[[#This Row],[TargetCarbs]]</f>
        <v>0.58685574038723753</v>
      </c>
      <c r="Q48" s="20">
        <f xml:space="preserve"> Results2020[[#This Row],[TotalProtein]] / Results2020[[#This Row],[TargetProtein]]</f>
        <v>0.84341183959261623</v>
      </c>
      <c r="R48" s="20">
        <f xml:space="preserve"> Results2020[[#This Row],[TotalCalories]] / Results2020[[#This Row],[TargetCalories]]</f>
        <v>0.73371811580711233</v>
      </c>
    </row>
    <row r="49" spans="1:18" x14ac:dyDescent="0.3">
      <c r="A49" s="2">
        <v>44046</v>
      </c>
      <c r="B49" s="18" t="s">
        <v>28</v>
      </c>
      <c r="C49" s="18" t="s">
        <v>29</v>
      </c>
      <c r="D49" s="1">
        <v>41.6</v>
      </c>
      <c r="E49" s="1">
        <v>64.900000000000006</v>
      </c>
      <c r="F49" s="1">
        <v>293.7</v>
      </c>
      <c r="G49" s="1">
        <v>366.2</v>
      </c>
      <c r="H49" s="1">
        <v>145.30000000000001</v>
      </c>
      <c r="I49" s="1">
        <v>151.30000000000001</v>
      </c>
      <c r="J49" s="1">
        <v>2130.4</v>
      </c>
      <c r="K49" s="1">
        <v>2654.3</v>
      </c>
      <c r="M49" s="21">
        <f xml:space="preserve"> Results2020[[#This Row],[Date]]</f>
        <v>44046</v>
      </c>
      <c r="N49" s="20">
        <f t="shared" si="0"/>
        <v>1</v>
      </c>
      <c r="O49" s="20">
        <f xml:space="preserve"> Results2020[[#This Row],[TotalFat]] / Results2020[[#This Row],[TargetFat]]</f>
        <v>0.64098613251155623</v>
      </c>
      <c r="P49" s="20">
        <f xml:space="preserve"> Results2020[[#This Row],[TotalCarbs]] / Results2020[[#This Row],[TargetCarbs]]</f>
        <v>0.80202075368651005</v>
      </c>
      <c r="Q49" s="20">
        <f xml:space="preserve"> Results2020[[#This Row],[TotalProtein]] / Results2020[[#This Row],[TargetProtein]]</f>
        <v>0.96034368803701253</v>
      </c>
      <c r="R49" s="20">
        <f xml:space="preserve"> Results2020[[#This Row],[TotalCalories]] / Results2020[[#This Row],[TargetCalories]]</f>
        <v>0.80262216026824396</v>
      </c>
    </row>
    <row r="50" spans="1:18" x14ac:dyDescent="0.3">
      <c r="A50" s="2">
        <v>44047</v>
      </c>
      <c r="B50" s="18" t="s">
        <v>26</v>
      </c>
      <c r="C50" s="18" t="s">
        <v>30</v>
      </c>
      <c r="D50" s="1">
        <v>75.3</v>
      </c>
      <c r="E50" s="1">
        <v>71.7</v>
      </c>
      <c r="F50" s="1">
        <v>295.5</v>
      </c>
      <c r="G50" s="1">
        <v>263.5</v>
      </c>
      <c r="H50" s="1">
        <v>83.8</v>
      </c>
      <c r="I50" s="1">
        <v>151.30000000000001</v>
      </c>
      <c r="J50" s="1">
        <v>2194.9</v>
      </c>
      <c r="K50" s="1">
        <v>2304.3000000000002</v>
      </c>
      <c r="M50" s="21">
        <f xml:space="preserve"> Results2020[[#This Row],[Date]]</f>
        <v>44047</v>
      </c>
      <c r="N50" s="20">
        <f t="shared" si="0"/>
        <v>1</v>
      </c>
      <c r="O50" s="20">
        <f xml:space="preserve"> Results2020[[#This Row],[TotalFat]] / Results2020[[#This Row],[TargetFat]]</f>
        <v>1.0502092050209204</v>
      </c>
      <c r="P50" s="20">
        <f xml:space="preserve"> Results2020[[#This Row],[TotalCarbs]] / Results2020[[#This Row],[TargetCarbs]]</f>
        <v>1.1214421252371916</v>
      </c>
      <c r="Q50" s="20">
        <f xml:space="preserve"> Results2020[[#This Row],[TotalProtein]] / Results2020[[#This Row],[TargetProtein]]</f>
        <v>0.55386649041639124</v>
      </c>
      <c r="R50" s="20">
        <f xml:space="preserve"> Results2020[[#This Row],[TotalCalories]] / Results2020[[#This Row],[TargetCalories]]</f>
        <v>0.95252354294145725</v>
      </c>
    </row>
    <row r="51" spans="1:18" x14ac:dyDescent="0.3">
      <c r="A51" s="2">
        <v>44048</v>
      </c>
      <c r="B51" s="18" t="s">
        <v>26</v>
      </c>
      <c r="C51" s="18" t="s">
        <v>31</v>
      </c>
      <c r="D51" s="1">
        <v>63.4</v>
      </c>
      <c r="E51" s="1">
        <v>71.7</v>
      </c>
      <c r="F51" s="1">
        <v>193.5</v>
      </c>
      <c r="G51" s="1">
        <v>263.5</v>
      </c>
      <c r="H51" s="1">
        <v>98.3</v>
      </c>
      <c r="I51" s="1">
        <v>151.30000000000001</v>
      </c>
      <c r="J51" s="1">
        <v>1737.8</v>
      </c>
      <c r="K51" s="1">
        <v>2304.3000000000002</v>
      </c>
      <c r="M51" s="21">
        <f xml:space="preserve"> Results2020[[#This Row],[Date]]</f>
        <v>44048</v>
      </c>
      <c r="N51" s="20">
        <f t="shared" si="0"/>
        <v>1</v>
      </c>
      <c r="O51" s="20">
        <f xml:space="preserve"> Results2020[[#This Row],[TotalFat]] / Results2020[[#This Row],[TargetFat]]</f>
        <v>0.88423988842398882</v>
      </c>
      <c r="P51" s="20">
        <f xml:space="preserve"> Results2020[[#This Row],[TotalCarbs]] / Results2020[[#This Row],[TargetCarbs]]</f>
        <v>0.73434535104364329</v>
      </c>
      <c r="Q51" s="20">
        <f xml:space="preserve"> Results2020[[#This Row],[TotalProtein]] / Results2020[[#This Row],[TargetProtein]]</f>
        <v>0.6497025776602775</v>
      </c>
      <c r="R51" s="20">
        <f xml:space="preserve"> Results2020[[#This Row],[TotalCalories]] / Results2020[[#This Row],[TargetCalories]]</f>
        <v>0.75415527492080014</v>
      </c>
    </row>
    <row r="52" spans="1:18" x14ac:dyDescent="0.3">
      <c r="A52" s="2">
        <v>44053</v>
      </c>
      <c r="B52" s="18" t="s">
        <v>26</v>
      </c>
      <c r="C52" s="18" t="s">
        <v>29</v>
      </c>
      <c r="D52" s="1">
        <v>44.8</v>
      </c>
      <c r="E52" s="1">
        <v>71.7</v>
      </c>
      <c r="F52" s="1">
        <v>211.4</v>
      </c>
      <c r="G52" s="1">
        <v>263.5</v>
      </c>
      <c r="H52" s="1">
        <v>90.9</v>
      </c>
      <c r="I52" s="1">
        <v>151.30000000000001</v>
      </c>
      <c r="J52" s="1">
        <v>1612.4</v>
      </c>
      <c r="K52" s="1">
        <v>2304.3000000000002</v>
      </c>
      <c r="M52" s="21">
        <f xml:space="preserve"> Results2020[[#This Row],[Date]]</f>
        <v>44053</v>
      </c>
      <c r="N52" s="20">
        <f t="shared" si="0"/>
        <v>1</v>
      </c>
      <c r="O52" s="20">
        <f xml:space="preserve"> Results2020[[#This Row],[TotalFat]] / Results2020[[#This Row],[TargetFat]]</f>
        <v>0.62482566248256621</v>
      </c>
      <c r="P52" s="20">
        <f xml:space="preserve"> Results2020[[#This Row],[TotalCarbs]] / Results2020[[#This Row],[TargetCarbs]]</f>
        <v>0.80227703984819732</v>
      </c>
      <c r="Q52" s="20">
        <f xml:space="preserve"> Results2020[[#This Row],[TotalProtein]] / Results2020[[#This Row],[TargetProtein]]</f>
        <v>0.60079312623925973</v>
      </c>
      <c r="R52" s="20">
        <f xml:space="preserve"> Results2020[[#This Row],[TotalCalories]] / Results2020[[#This Row],[TargetCalories]]</f>
        <v>0.69973527752462783</v>
      </c>
    </row>
    <row r="53" spans="1:18" x14ac:dyDescent="0.3">
      <c r="A53" s="2">
        <v>44054</v>
      </c>
      <c r="B53" s="18" t="s">
        <v>26</v>
      </c>
      <c r="C53" s="18" t="s">
        <v>30</v>
      </c>
      <c r="D53" s="1">
        <v>78</v>
      </c>
      <c r="E53" s="1">
        <v>71.7</v>
      </c>
      <c r="F53" s="1">
        <v>309</v>
      </c>
      <c r="G53" s="1">
        <v>263.5</v>
      </c>
      <c r="H53" s="1">
        <v>125</v>
      </c>
      <c r="I53" s="1">
        <v>151.30000000000001</v>
      </c>
      <c r="J53" s="1">
        <v>2438</v>
      </c>
      <c r="K53" s="1">
        <v>2304.3000000000002</v>
      </c>
      <c r="M53" s="21">
        <f xml:space="preserve"> Results2020[[#This Row],[Date]]</f>
        <v>44054</v>
      </c>
      <c r="N53" s="20">
        <f t="shared" si="0"/>
        <v>1</v>
      </c>
      <c r="O53" s="20">
        <f xml:space="preserve"> Results2020[[#This Row],[TotalFat]] / Results2020[[#This Row],[TargetFat]]</f>
        <v>1.0878661087866108</v>
      </c>
      <c r="P53" s="20">
        <f xml:space="preserve"> Results2020[[#This Row],[TotalCarbs]] / Results2020[[#This Row],[TargetCarbs]]</f>
        <v>1.1726755218216318</v>
      </c>
      <c r="Q53" s="20">
        <f xml:space="preserve"> Results2020[[#This Row],[TotalProtein]] / Results2020[[#This Row],[TargetProtein]]</f>
        <v>0.82617316589557166</v>
      </c>
      <c r="R53" s="20">
        <f xml:space="preserve"> Results2020[[#This Row],[TotalCalories]] / Results2020[[#This Row],[TargetCalories]]</f>
        <v>1.0580219589463176</v>
      </c>
    </row>
    <row r="54" spans="1:18" x14ac:dyDescent="0.3">
      <c r="A54" s="2">
        <v>44055</v>
      </c>
      <c r="B54" s="18" t="s">
        <v>28</v>
      </c>
      <c r="C54" s="18" t="s">
        <v>31</v>
      </c>
      <c r="D54" s="1">
        <v>77.3</v>
      </c>
      <c r="E54" s="1">
        <v>64.900000000000006</v>
      </c>
      <c r="F54" s="1">
        <v>243.9</v>
      </c>
      <c r="G54" s="1">
        <v>366.2</v>
      </c>
      <c r="H54" s="1">
        <v>193.7</v>
      </c>
      <c r="I54" s="1">
        <v>151.30000000000001</v>
      </c>
      <c r="J54" s="1">
        <v>2446.1</v>
      </c>
      <c r="K54" s="1">
        <v>2654.3</v>
      </c>
      <c r="M54" s="21">
        <f xml:space="preserve"> Results2020[[#This Row],[Date]]</f>
        <v>44055</v>
      </c>
      <c r="N54" s="20">
        <f t="shared" si="0"/>
        <v>1</v>
      </c>
      <c r="O54" s="20">
        <f xml:space="preserve"> Results2020[[#This Row],[TotalFat]] / Results2020[[#This Row],[TargetFat]]</f>
        <v>1.1910631741140214</v>
      </c>
      <c r="P54" s="20">
        <f xml:space="preserve"> Results2020[[#This Row],[TotalCarbs]] / Results2020[[#This Row],[TargetCarbs]]</f>
        <v>0.66602949208083018</v>
      </c>
      <c r="Q54" s="20">
        <f xml:space="preserve"> Results2020[[#This Row],[TotalProtein]] / Results2020[[#This Row],[TargetProtein]]</f>
        <v>1.2802379378717776</v>
      </c>
      <c r="R54" s="20">
        <f xml:space="preserve"> Results2020[[#This Row],[TotalCalories]] / Results2020[[#This Row],[TargetCalories]]</f>
        <v>0.92156124025166697</v>
      </c>
    </row>
    <row r="55" spans="1:18" x14ac:dyDescent="0.3">
      <c r="A55" s="2">
        <v>44056</v>
      </c>
      <c r="B55" s="18" t="s">
        <v>26</v>
      </c>
      <c r="C55" s="18" t="s">
        <v>32</v>
      </c>
      <c r="D55" s="1">
        <v>82.9</v>
      </c>
      <c r="E55" s="1">
        <v>71.7</v>
      </c>
      <c r="F55" s="1">
        <v>286.5</v>
      </c>
      <c r="G55" s="1">
        <v>263.5</v>
      </c>
      <c r="H55" s="1">
        <v>95.3</v>
      </c>
      <c r="I55" s="1">
        <v>151.30000000000001</v>
      </c>
      <c r="J55" s="1">
        <v>2273.3000000000002</v>
      </c>
      <c r="K55" s="1">
        <v>2304.3000000000002</v>
      </c>
      <c r="M55" s="21">
        <f xml:space="preserve"> Results2020[[#This Row],[Date]]</f>
        <v>44056</v>
      </c>
      <c r="N55" s="20">
        <f t="shared" si="0"/>
        <v>1</v>
      </c>
      <c r="O55" s="20">
        <f xml:space="preserve"> Results2020[[#This Row],[TotalFat]] / Results2020[[#This Row],[TargetFat]]</f>
        <v>1.1562064156206415</v>
      </c>
      <c r="P55" s="20">
        <f xml:space="preserve"> Results2020[[#This Row],[TotalCarbs]] / Results2020[[#This Row],[TargetCarbs]]</f>
        <v>1.0872865275142316</v>
      </c>
      <c r="Q55" s="20">
        <f xml:space="preserve"> Results2020[[#This Row],[TotalProtein]] / Results2020[[#This Row],[TargetProtein]]</f>
        <v>0.62987442167878382</v>
      </c>
      <c r="R55" s="20">
        <f xml:space="preserve"> Results2020[[#This Row],[TotalCalories]] / Results2020[[#This Row],[TargetCalories]]</f>
        <v>0.98654689059584255</v>
      </c>
    </row>
    <row r="56" spans="1:18" x14ac:dyDescent="0.3">
      <c r="A56" s="2">
        <v>44057</v>
      </c>
      <c r="B56" s="18" t="s">
        <v>26</v>
      </c>
      <c r="C56" s="18" t="s">
        <v>33</v>
      </c>
      <c r="D56" s="1">
        <v>114.6</v>
      </c>
      <c r="E56" s="1">
        <v>71.7</v>
      </c>
      <c r="F56" s="1">
        <v>343</v>
      </c>
      <c r="G56" s="1">
        <v>263.5</v>
      </c>
      <c r="H56" s="1">
        <v>124.5</v>
      </c>
      <c r="I56" s="1">
        <v>151.30000000000001</v>
      </c>
      <c r="J56" s="1">
        <v>2901.4</v>
      </c>
      <c r="K56" s="1">
        <v>2304.3000000000002</v>
      </c>
      <c r="M56" s="21">
        <f xml:space="preserve"> Results2020[[#This Row],[Date]]</f>
        <v>44057</v>
      </c>
      <c r="N56" s="20">
        <f t="shared" si="0"/>
        <v>1</v>
      </c>
      <c r="O56" s="20">
        <f xml:space="preserve"> Results2020[[#This Row],[TotalFat]] / Results2020[[#This Row],[TargetFat]]</f>
        <v>1.5983263598326358</v>
      </c>
      <c r="P56" s="20">
        <f xml:space="preserve"> Results2020[[#This Row],[TotalCarbs]] / Results2020[[#This Row],[TargetCarbs]]</f>
        <v>1.3017077798861481</v>
      </c>
      <c r="Q56" s="20">
        <f xml:space="preserve"> Results2020[[#This Row],[TotalProtein]] / Results2020[[#This Row],[TargetProtein]]</f>
        <v>0.82286847323198942</v>
      </c>
      <c r="R56" s="20">
        <f xml:space="preserve"> Results2020[[#This Row],[TotalCalories]] / Results2020[[#This Row],[TargetCalories]]</f>
        <v>1.2591242459749163</v>
      </c>
    </row>
    <row r="57" spans="1:18" x14ac:dyDescent="0.3">
      <c r="A57" s="2">
        <v>44058</v>
      </c>
      <c r="B57" s="18" t="s">
        <v>26</v>
      </c>
      <c r="C57" s="18" t="s">
        <v>34</v>
      </c>
      <c r="D57" s="1">
        <v>82.7</v>
      </c>
      <c r="E57" s="1">
        <v>71.7</v>
      </c>
      <c r="F57" s="1">
        <v>108.6</v>
      </c>
      <c r="G57" s="1">
        <v>263.5</v>
      </c>
      <c r="H57" s="1">
        <v>101.9</v>
      </c>
      <c r="I57" s="1">
        <v>151.30000000000001</v>
      </c>
      <c r="J57" s="1">
        <v>1586.3</v>
      </c>
      <c r="K57" s="1">
        <v>2304.3000000000002</v>
      </c>
      <c r="M57" s="21">
        <f xml:space="preserve"> Results2020[[#This Row],[Date]]</f>
        <v>44058</v>
      </c>
      <c r="N57" s="20">
        <f t="shared" si="0"/>
        <v>1</v>
      </c>
      <c r="O57" s="20">
        <f xml:space="preserve"> Results2020[[#This Row],[TotalFat]] / Results2020[[#This Row],[TargetFat]]</f>
        <v>1.1534170153417016</v>
      </c>
      <c r="P57" s="20">
        <f xml:space="preserve"> Results2020[[#This Row],[TotalCarbs]] / Results2020[[#This Row],[TargetCarbs]]</f>
        <v>0.41214421252371913</v>
      </c>
      <c r="Q57" s="20">
        <f xml:space="preserve"> Results2020[[#This Row],[TotalProtein]] / Results2020[[#This Row],[TargetProtein]]</f>
        <v>0.67349636483807007</v>
      </c>
      <c r="R57" s="20">
        <f xml:space="preserve"> Results2020[[#This Row],[TotalCalories]] / Results2020[[#This Row],[TargetCalories]]</f>
        <v>0.68840862734886943</v>
      </c>
    </row>
    <row r="58" spans="1:18" x14ac:dyDescent="0.3">
      <c r="A58" s="2">
        <v>44059</v>
      </c>
      <c r="B58" s="18" t="s">
        <v>26</v>
      </c>
      <c r="C58" s="18" t="s">
        <v>27</v>
      </c>
      <c r="D58" s="1">
        <v>105.5</v>
      </c>
      <c r="E58" s="1">
        <v>71.7</v>
      </c>
      <c r="F58" s="1">
        <v>215</v>
      </c>
      <c r="G58" s="1">
        <v>263.5</v>
      </c>
      <c r="H58" s="1">
        <v>100</v>
      </c>
      <c r="I58" s="1">
        <v>151.30000000000001</v>
      </c>
      <c r="J58" s="1">
        <v>2209.5</v>
      </c>
      <c r="K58" s="1">
        <v>2304.3000000000002</v>
      </c>
      <c r="M58" s="21">
        <f xml:space="preserve"> Results2020[[#This Row],[Date]]</f>
        <v>44059</v>
      </c>
      <c r="N58" s="20">
        <f t="shared" si="0"/>
        <v>1</v>
      </c>
      <c r="O58" s="20">
        <f xml:space="preserve"> Results2020[[#This Row],[TotalFat]] / Results2020[[#This Row],[TargetFat]]</f>
        <v>1.4714086471408647</v>
      </c>
      <c r="P58" s="20">
        <f xml:space="preserve"> Results2020[[#This Row],[TotalCarbs]] / Results2020[[#This Row],[TargetCarbs]]</f>
        <v>0.81593927893738138</v>
      </c>
      <c r="Q58" s="20">
        <f xml:space="preserve"> Results2020[[#This Row],[TotalProtein]] / Results2020[[#This Row],[TargetProtein]]</f>
        <v>0.66093853271645731</v>
      </c>
      <c r="R58" s="20">
        <f xml:space="preserve"> Results2020[[#This Row],[TotalCalories]] / Results2020[[#This Row],[TargetCalories]]</f>
        <v>0.95885952349954429</v>
      </c>
    </row>
    <row r="59" spans="1:18" x14ac:dyDescent="0.3">
      <c r="A59" s="2">
        <v>44060</v>
      </c>
      <c r="B59" s="18" t="s">
        <v>28</v>
      </c>
      <c r="C59" s="18" t="s">
        <v>29</v>
      </c>
      <c r="D59" s="1">
        <v>89.9</v>
      </c>
      <c r="E59" s="1">
        <v>65.099999999999994</v>
      </c>
      <c r="F59" s="1">
        <v>218.2</v>
      </c>
      <c r="G59" s="1">
        <v>366.3</v>
      </c>
      <c r="H59" s="1">
        <v>131</v>
      </c>
      <c r="I59" s="1">
        <v>152.69999999999999</v>
      </c>
      <c r="J59" s="1">
        <v>2205.9</v>
      </c>
      <c r="K59" s="1">
        <v>2661.8</v>
      </c>
      <c r="M59" s="21">
        <f xml:space="preserve"> Results2020[[#This Row],[Date]]</f>
        <v>44060</v>
      </c>
      <c r="N59" s="20">
        <f t="shared" si="0"/>
        <v>1</v>
      </c>
      <c r="O59" s="20">
        <f xml:space="preserve"> Results2020[[#This Row],[TotalFat]] / Results2020[[#This Row],[TargetFat]]</f>
        <v>1.3809523809523812</v>
      </c>
      <c r="P59" s="20">
        <f xml:space="preserve"> Results2020[[#This Row],[TotalCarbs]] / Results2020[[#This Row],[TargetCarbs]]</f>
        <v>0.59568659568659565</v>
      </c>
      <c r="Q59" s="20">
        <f xml:space="preserve"> Results2020[[#This Row],[TotalProtein]] / Results2020[[#This Row],[TargetProtein]]</f>
        <v>0.85789129011132947</v>
      </c>
      <c r="R59" s="20">
        <f xml:space="preserve"> Results2020[[#This Row],[TotalCalories]] / Results2020[[#This Row],[TargetCalories]]</f>
        <v>0.82872492298444655</v>
      </c>
    </row>
    <row r="60" spans="1:18" x14ac:dyDescent="0.3">
      <c r="A60" s="2">
        <v>44061</v>
      </c>
      <c r="B60" s="18" t="s">
        <v>26</v>
      </c>
      <c r="C60" s="18" t="s">
        <v>30</v>
      </c>
      <c r="D60" s="1">
        <v>74</v>
      </c>
      <c r="E60" s="1">
        <v>71.900000000000006</v>
      </c>
      <c r="F60" s="1">
        <v>127.4</v>
      </c>
      <c r="G60" s="1">
        <v>263.5</v>
      </c>
      <c r="H60" s="1">
        <v>86</v>
      </c>
      <c r="I60" s="1">
        <v>152.69999999999999</v>
      </c>
      <c r="J60" s="1">
        <v>1519.6</v>
      </c>
      <c r="K60" s="1">
        <v>2311.8000000000002</v>
      </c>
      <c r="M60" s="21">
        <f xml:space="preserve"> Results2020[[#This Row],[Date]]</f>
        <v>44061</v>
      </c>
      <c r="N60" s="20">
        <f t="shared" si="0"/>
        <v>1</v>
      </c>
      <c r="O60" s="20">
        <f xml:space="preserve"> Results2020[[#This Row],[TotalFat]] / Results2020[[#This Row],[TargetFat]]</f>
        <v>1.0292072322670374</v>
      </c>
      <c r="P60" s="20">
        <f xml:space="preserve"> Results2020[[#This Row],[TotalCarbs]] / Results2020[[#This Row],[TargetCarbs]]</f>
        <v>0.48349146110056929</v>
      </c>
      <c r="Q60" s="20">
        <f xml:space="preserve"> Results2020[[#This Row],[TotalProtein]] / Results2020[[#This Row],[TargetProtein]]</f>
        <v>0.56319580877537656</v>
      </c>
      <c r="R60" s="20">
        <f xml:space="preserve"> Results2020[[#This Row],[TotalCalories]] / Results2020[[#This Row],[TargetCalories]]</f>
        <v>0.65732329786313681</v>
      </c>
    </row>
    <row r="61" spans="1:18" x14ac:dyDescent="0.3">
      <c r="A61" s="2">
        <v>44062</v>
      </c>
      <c r="B61" s="18" t="s">
        <v>26</v>
      </c>
      <c r="C61" s="18" t="s">
        <v>31</v>
      </c>
      <c r="D61" s="1">
        <v>84.1</v>
      </c>
      <c r="E61" s="1">
        <v>71.900000000000006</v>
      </c>
      <c r="F61" s="1">
        <v>202.8</v>
      </c>
      <c r="G61" s="1">
        <v>263.5</v>
      </c>
      <c r="H61" s="1">
        <v>119.5</v>
      </c>
      <c r="I61" s="1">
        <v>152.69999999999999</v>
      </c>
      <c r="J61" s="1">
        <v>2046.1</v>
      </c>
      <c r="K61" s="1">
        <v>2311.8000000000002</v>
      </c>
      <c r="M61" s="21">
        <f xml:space="preserve"> Results2020[[#This Row],[Date]]</f>
        <v>44062</v>
      </c>
      <c r="N61" s="20">
        <f t="shared" si="0"/>
        <v>1</v>
      </c>
      <c r="O61" s="20">
        <f xml:space="preserve"> Results2020[[#This Row],[TotalFat]] / Results2020[[#This Row],[TargetFat]]</f>
        <v>1.1696801112656465</v>
      </c>
      <c r="P61" s="20">
        <f xml:space="preserve"> Results2020[[#This Row],[TotalCarbs]] / Results2020[[#This Row],[TargetCarbs]]</f>
        <v>0.7696394686907021</v>
      </c>
      <c r="Q61" s="20">
        <f xml:space="preserve"> Results2020[[#This Row],[TotalProtein]] / Results2020[[#This Row],[TargetProtein]]</f>
        <v>0.78258022265880822</v>
      </c>
      <c r="R61" s="20">
        <f xml:space="preserve"> Results2020[[#This Row],[TotalCalories]] / Results2020[[#This Row],[TargetCalories]]</f>
        <v>0.88506791244917371</v>
      </c>
    </row>
    <row r="62" spans="1:18" x14ac:dyDescent="0.3">
      <c r="A62" s="2">
        <v>44065</v>
      </c>
      <c r="B62" s="18" t="s">
        <v>28</v>
      </c>
      <c r="C62" s="18" t="s">
        <v>34</v>
      </c>
      <c r="D62" s="1">
        <v>115</v>
      </c>
      <c r="E62" s="1">
        <v>65.099999999999994</v>
      </c>
      <c r="F62" s="1">
        <v>274.39999999999998</v>
      </c>
      <c r="G62" s="1">
        <v>366.3</v>
      </c>
      <c r="H62" s="1">
        <v>101.5</v>
      </c>
      <c r="I62" s="1">
        <v>152.69999999999999</v>
      </c>
      <c r="J62" s="1">
        <v>2538.6</v>
      </c>
      <c r="K62" s="1">
        <v>2661.8</v>
      </c>
      <c r="M62" s="21">
        <f xml:space="preserve"> Results2020[[#This Row],[Date]]</f>
        <v>44065</v>
      </c>
      <c r="N62" s="20">
        <f t="shared" si="0"/>
        <v>1</v>
      </c>
      <c r="O62" s="20">
        <f xml:space="preserve"> Results2020[[#This Row],[TotalFat]] / Results2020[[#This Row],[TargetFat]]</f>
        <v>1.7665130568356375</v>
      </c>
      <c r="P62" s="20">
        <f xml:space="preserve"> Results2020[[#This Row],[TotalCarbs]] / Results2020[[#This Row],[TargetCarbs]]</f>
        <v>0.74911274911274905</v>
      </c>
      <c r="Q62" s="20">
        <f xml:space="preserve"> Results2020[[#This Row],[TotalProtein]] / Results2020[[#This Row],[TargetProtein]]</f>
        <v>0.66470203012442708</v>
      </c>
      <c r="R62" s="20">
        <f xml:space="preserve"> Results2020[[#This Row],[TotalCalories]] / Results2020[[#This Row],[TargetCalories]]</f>
        <v>0.95371553084378979</v>
      </c>
    </row>
    <row r="63" spans="1:18" x14ac:dyDescent="0.3">
      <c r="A63" s="2">
        <v>44066</v>
      </c>
      <c r="B63" s="18" t="s">
        <v>26</v>
      </c>
      <c r="C63" s="18" t="s">
        <v>27</v>
      </c>
      <c r="D63" s="1">
        <v>112.4</v>
      </c>
      <c r="E63" s="1">
        <v>71.900000000000006</v>
      </c>
      <c r="F63" s="1">
        <v>308</v>
      </c>
      <c r="G63" s="1">
        <v>263.5</v>
      </c>
      <c r="H63" s="1">
        <v>85.5</v>
      </c>
      <c r="I63" s="1">
        <v>152.69999999999999</v>
      </c>
      <c r="J63" s="1">
        <v>2585.6</v>
      </c>
      <c r="K63" s="1">
        <v>2311.8000000000002</v>
      </c>
      <c r="M63" s="21">
        <f xml:space="preserve"> Results2020[[#This Row],[Date]]</f>
        <v>44066</v>
      </c>
      <c r="N63" s="20">
        <f t="shared" si="0"/>
        <v>1</v>
      </c>
      <c r="O63" s="20">
        <f xml:space="preserve"> Results2020[[#This Row],[TotalFat]] / Results2020[[#This Row],[TargetFat]]</f>
        <v>1.5632823365785813</v>
      </c>
      <c r="P63" s="20">
        <f xml:space="preserve"> Results2020[[#This Row],[TotalCarbs]] / Results2020[[#This Row],[TargetCarbs]]</f>
        <v>1.1688804554079697</v>
      </c>
      <c r="Q63" s="20">
        <f xml:space="preserve"> Results2020[[#This Row],[TotalProtein]] / Results2020[[#This Row],[TargetProtein]]</f>
        <v>0.55992141453831046</v>
      </c>
      <c r="R63" s="20">
        <f xml:space="preserve"> Results2020[[#This Row],[TotalCalories]] / Results2020[[#This Row],[TargetCalories]]</f>
        <v>1.1184358508521497</v>
      </c>
    </row>
    <row r="64" spans="1:18" x14ac:dyDescent="0.3">
      <c r="A64" s="2">
        <v>44067</v>
      </c>
      <c r="B64" s="18" t="s">
        <v>26</v>
      </c>
      <c r="C64" s="18" t="s">
        <v>29</v>
      </c>
      <c r="D64" s="1">
        <v>40.9</v>
      </c>
      <c r="E64" s="1">
        <v>71.900000000000006</v>
      </c>
      <c r="F64" s="1">
        <v>161.69999999999999</v>
      </c>
      <c r="G64" s="1">
        <v>263.5</v>
      </c>
      <c r="H64" s="1">
        <v>103.8</v>
      </c>
      <c r="I64" s="1">
        <v>152.69999999999999</v>
      </c>
      <c r="J64" s="1">
        <v>1430.1</v>
      </c>
      <c r="K64" s="1">
        <v>2311.8000000000002</v>
      </c>
      <c r="M64" s="21">
        <f xml:space="preserve"> Results2020[[#This Row],[Date]]</f>
        <v>44067</v>
      </c>
      <c r="N64" s="20">
        <f t="shared" si="0"/>
        <v>1</v>
      </c>
      <c r="O64" s="20">
        <f xml:space="preserve"> Results2020[[#This Row],[TotalFat]] / Results2020[[#This Row],[TargetFat]]</f>
        <v>0.56884561891515983</v>
      </c>
      <c r="P64" s="20">
        <f xml:space="preserve"> Results2020[[#This Row],[TotalCarbs]] / Results2020[[#This Row],[TargetCarbs]]</f>
        <v>0.61366223908918405</v>
      </c>
      <c r="Q64" s="20">
        <f xml:space="preserve"> Results2020[[#This Row],[TotalProtein]] / Results2020[[#This Row],[TargetProtein]]</f>
        <v>0.67976424361493126</v>
      </c>
      <c r="R64" s="20">
        <f xml:space="preserve"> Results2020[[#This Row],[TotalCalories]] / Results2020[[#This Row],[TargetCalories]]</f>
        <v>0.61860887620036331</v>
      </c>
    </row>
    <row r="65" spans="1:18" x14ac:dyDescent="0.3">
      <c r="A65" s="2">
        <v>44068</v>
      </c>
      <c r="B65" s="18" t="s">
        <v>28</v>
      </c>
      <c r="C65" s="18" t="s">
        <v>30</v>
      </c>
      <c r="D65" s="1">
        <v>120.6</v>
      </c>
      <c r="E65" s="1">
        <v>65.099999999999994</v>
      </c>
      <c r="F65" s="1">
        <v>356.3</v>
      </c>
      <c r="G65" s="1">
        <v>366.3</v>
      </c>
      <c r="H65" s="1">
        <v>143.69999999999999</v>
      </c>
      <c r="I65" s="1">
        <v>152.69999999999999</v>
      </c>
      <c r="J65" s="1">
        <v>3085.4</v>
      </c>
      <c r="K65" s="1">
        <v>2661.8</v>
      </c>
      <c r="M65" s="21">
        <f xml:space="preserve"> Results2020[[#This Row],[Date]]</f>
        <v>44068</v>
      </c>
      <c r="N65" s="20">
        <f t="shared" si="0"/>
        <v>1</v>
      </c>
      <c r="O65" s="20">
        <f xml:space="preserve"> Results2020[[#This Row],[TotalFat]] / Results2020[[#This Row],[TargetFat]]</f>
        <v>1.8525345622119815</v>
      </c>
      <c r="P65" s="20">
        <f xml:space="preserve"> Results2020[[#This Row],[TotalCarbs]] / Results2020[[#This Row],[TargetCarbs]]</f>
        <v>0.97269997269997266</v>
      </c>
      <c r="Q65" s="20">
        <f xml:space="preserve"> Results2020[[#This Row],[TotalProtein]] / Results2020[[#This Row],[TargetProtein]]</f>
        <v>0.94106090373280937</v>
      </c>
      <c r="R65" s="20">
        <f xml:space="preserve"> Results2020[[#This Row],[TotalCalories]] / Results2020[[#This Row],[TargetCalories]]</f>
        <v>1.159140431287099</v>
      </c>
    </row>
    <row r="66" spans="1:18" x14ac:dyDescent="0.3">
      <c r="A66" s="2">
        <v>44069</v>
      </c>
      <c r="B66" s="18" t="s">
        <v>26</v>
      </c>
      <c r="C66" s="18" t="s">
        <v>31</v>
      </c>
      <c r="D66" s="1">
        <v>76.8</v>
      </c>
      <c r="E66" s="1">
        <v>71.900000000000006</v>
      </c>
      <c r="F66" s="1">
        <v>204.5</v>
      </c>
      <c r="G66" s="1">
        <v>263.5</v>
      </c>
      <c r="H66" s="1">
        <v>148.5</v>
      </c>
      <c r="I66" s="1">
        <v>152.69999999999999</v>
      </c>
      <c r="J66" s="1">
        <v>2103.1999999999998</v>
      </c>
      <c r="K66" s="1">
        <v>2311.8000000000002</v>
      </c>
      <c r="M66" s="21">
        <f xml:space="preserve"> Results2020[[#This Row],[Date]]</f>
        <v>44069</v>
      </c>
      <c r="N66" s="20">
        <f t="shared" si="0"/>
        <v>1</v>
      </c>
      <c r="O66" s="20">
        <f xml:space="preserve"> Results2020[[#This Row],[TotalFat]] / Results2020[[#This Row],[TargetFat]]</f>
        <v>1.0681502086230874</v>
      </c>
      <c r="P66" s="20">
        <f xml:space="preserve"> Results2020[[#This Row],[TotalCarbs]] / Results2020[[#This Row],[TargetCarbs]]</f>
        <v>0.77609108159392792</v>
      </c>
      <c r="Q66" s="20">
        <f xml:space="preserve"> Results2020[[#This Row],[TotalProtein]] / Results2020[[#This Row],[TargetProtein]]</f>
        <v>0.97249508840864451</v>
      </c>
      <c r="R66" s="20">
        <f xml:space="preserve"> Results2020[[#This Row],[TotalCalories]] / Results2020[[#This Row],[TargetCalories]]</f>
        <v>0.90976728090665271</v>
      </c>
    </row>
    <row r="67" spans="1:18" x14ac:dyDescent="0.3">
      <c r="A67" s="2">
        <v>44070</v>
      </c>
      <c r="B67" s="18" t="s">
        <v>28</v>
      </c>
      <c r="C67" s="18" t="s">
        <v>32</v>
      </c>
      <c r="D67" s="1">
        <v>92.9</v>
      </c>
      <c r="E67" s="1">
        <v>65.099999999999994</v>
      </c>
      <c r="F67" s="1">
        <v>326.10000000000002</v>
      </c>
      <c r="G67" s="1">
        <v>366.3</v>
      </c>
      <c r="H67" s="1">
        <v>123.3</v>
      </c>
      <c r="I67" s="1">
        <v>152.69999999999999</v>
      </c>
      <c r="J67" s="1">
        <v>2633.7</v>
      </c>
      <c r="K67" s="1">
        <v>2661.8</v>
      </c>
      <c r="M67" s="21">
        <f xml:space="preserve"> Results2020[[#This Row],[Date]]</f>
        <v>44070</v>
      </c>
      <c r="N67" s="20">
        <f t="shared" si="0"/>
        <v>1</v>
      </c>
      <c r="O67" s="20">
        <f xml:space="preserve"> Results2020[[#This Row],[TotalFat]] / Results2020[[#This Row],[TargetFat]]</f>
        <v>1.4270353302611369</v>
      </c>
      <c r="P67" s="20">
        <f xml:space="preserve"> Results2020[[#This Row],[TotalCarbs]] / Results2020[[#This Row],[TargetCarbs]]</f>
        <v>0.89025389025389023</v>
      </c>
      <c r="Q67" s="20">
        <f xml:space="preserve"> Results2020[[#This Row],[TotalProtein]] / Results2020[[#This Row],[TargetProtein]]</f>
        <v>0.80746561886051083</v>
      </c>
      <c r="R67" s="20">
        <f xml:space="preserve"> Results2020[[#This Row],[TotalCalories]] / Results2020[[#This Row],[TargetCalories]]</f>
        <v>0.98944323390187083</v>
      </c>
    </row>
    <row r="68" spans="1:18" x14ac:dyDescent="0.3">
      <c r="A68" s="2">
        <v>44071</v>
      </c>
      <c r="B68" s="18" t="s">
        <v>26</v>
      </c>
      <c r="C68" s="18" t="s">
        <v>33</v>
      </c>
      <c r="D68" s="1">
        <v>93.7</v>
      </c>
      <c r="E68" s="1">
        <v>71.900000000000006</v>
      </c>
      <c r="F68" s="1">
        <v>234.7</v>
      </c>
      <c r="G68" s="1">
        <v>263.5</v>
      </c>
      <c r="H68" s="1">
        <v>101.9</v>
      </c>
      <c r="I68" s="1">
        <v>152.69999999999999</v>
      </c>
      <c r="J68" s="1">
        <v>2189.6999999999998</v>
      </c>
      <c r="K68" s="1">
        <v>2311.8000000000002</v>
      </c>
      <c r="M68" s="21">
        <f xml:space="preserve"> Results2020[[#This Row],[Date]]</f>
        <v>44071</v>
      </c>
      <c r="N68" s="21">
        <f t="shared" ref="N68:N79" si="1" xml:space="preserve"> 100%</f>
        <v>1</v>
      </c>
      <c r="O68" s="20">
        <f xml:space="preserve"> Results2020[[#This Row],[TotalFat]] / Results2020[[#This Row],[TargetFat]]</f>
        <v>1.3031988873435327</v>
      </c>
      <c r="P68" s="20">
        <f xml:space="preserve"> Results2020[[#This Row],[TotalCarbs]] / Results2020[[#This Row],[TargetCarbs]]</f>
        <v>0.89070208728652744</v>
      </c>
      <c r="Q68" s="20">
        <f xml:space="preserve"> Results2020[[#This Row],[TotalProtein]] / Results2020[[#This Row],[TargetProtein]]</f>
        <v>0.66732154551407996</v>
      </c>
      <c r="R68" s="20">
        <f xml:space="preserve"> Results2020[[#This Row],[TotalCalories]] / Results2020[[#This Row],[TargetCalories]]</f>
        <v>0.94718401245782491</v>
      </c>
    </row>
    <row r="69" spans="1:18" x14ac:dyDescent="0.3">
      <c r="A69" s="2">
        <v>44072</v>
      </c>
      <c r="B69" s="18" t="s">
        <v>28</v>
      </c>
      <c r="C69" s="18" t="s">
        <v>34</v>
      </c>
      <c r="D69" s="1">
        <v>112.9</v>
      </c>
      <c r="E69" s="1">
        <v>65.099999999999994</v>
      </c>
      <c r="F69" s="1">
        <v>384.9</v>
      </c>
      <c r="G69" s="1">
        <v>366.3</v>
      </c>
      <c r="H69" s="1">
        <v>184.7</v>
      </c>
      <c r="I69" s="1">
        <v>152.69999999999999</v>
      </c>
      <c r="J69" s="1">
        <v>3294.5</v>
      </c>
      <c r="K69" s="1">
        <v>2661.8</v>
      </c>
      <c r="M69" s="21">
        <f xml:space="preserve"> Results2020[[#This Row],[Date]]</f>
        <v>44072</v>
      </c>
      <c r="N69" s="21">
        <f t="shared" si="1"/>
        <v>1</v>
      </c>
      <c r="O69" s="20">
        <f xml:space="preserve"> Results2020[[#This Row],[TotalFat]] / Results2020[[#This Row],[TargetFat]]</f>
        <v>1.7342549923195087</v>
      </c>
      <c r="P69" s="20">
        <f xml:space="preserve"> Results2020[[#This Row],[TotalCarbs]] / Results2020[[#This Row],[TargetCarbs]]</f>
        <v>1.0507780507780506</v>
      </c>
      <c r="Q69" s="20">
        <f xml:space="preserve"> Results2020[[#This Row],[TotalProtein]] / Results2020[[#This Row],[TargetProtein]]</f>
        <v>1.2095612311722332</v>
      </c>
      <c r="R69" s="20">
        <f xml:space="preserve"> Results2020[[#This Row],[TotalCalories]] / Results2020[[#This Row],[TargetCalories]]</f>
        <v>1.2376962957397248</v>
      </c>
    </row>
    <row r="70" spans="1:18" x14ac:dyDescent="0.3">
      <c r="A70" s="2">
        <v>44073</v>
      </c>
      <c r="B70" s="18" t="s">
        <v>26</v>
      </c>
      <c r="C70" s="18" t="s">
        <v>27</v>
      </c>
      <c r="D70" s="1">
        <v>57.9</v>
      </c>
      <c r="E70" s="1">
        <v>71.900000000000006</v>
      </c>
      <c r="F70" s="1">
        <v>243.3</v>
      </c>
      <c r="G70" s="1">
        <v>263.5</v>
      </c>
      <c r="H70" s="1">
        <v>91.9</v>
      </c>
      <c r="I70" s="1">
        <v>152.69999999999999</v>
      </c>
      <c r="J70" s="1">
        <v>1861.9</v>
      </c>
      <c r="K70" s="1">
        <v>2311.8000000000002</v>
      </c>
      <c r="M70" s="21">
        <f xml:space="preserve"> Results2020[[#This Row],[Date]]</f>
        <v>44073</v>
      </c>
      <c r="N70" s="21">
        <f t="shared" si="1"/>
        <v>1</v>
      </c>
      <c r="O70" s="20">
        <f xml:space="preserve"> Results2020[[#This Row],[TotalFat]] / Results2020[[#This Row],[TargetFat]]</f>
        <v>0.80528511821974957</v>
      </c>
      <c r="P70" s="20">
        <f xml:space="preserve"> Results2020[[#This Row],[TotalCarbs]] / Results2020[[#This Row],[TargetCarbs]]</f>
        <v>0.92333965844402277</v>
      </c>
      <c r="Q70" s="20">
        <f xml:space="preserve"> Results2020[[#This Row],[TotalProtein]] / Results2020[[#This Row],[TargetProtein]]</f>
        <v>0.60183366077275713</v>
      </c>
      <c r="R70" s="20">
        <f xml:space="preserve"> Results2020[[#This Row],[TotalCalories]] / Results2020[[#This Row],[TargetCalories]]</f>
        <v>0.8053897395968509</v>
      </c>
    </row>
    <row r="71" spans="1:18" x14ac:dyDescent="0.3">
      <c r="A71" s="2">
        <v>44074</v>
      </c>
      <c r="B71" s="18" t="s">
        <v>26</v>
      </c>
      <c r="C71" s="18" t="s">
        <v>29</v>
      </c>
      <c r="D71" s="1">
        <v>53.6</v>
      </c>
      <c r="E71" s="1">
        <v>72.099999999999994</v>
      </c>
      <c r="F71" s="1">
        <v>180.4</v>
      </c>
      <c r="G71" s="1">
        <v>263.39999999999998</v>
      </c>
      <c r="H71" s="1">
        <v>102.2</v>
      </c>
      <c r="I71" s="1">
        <v>153.9</v>
      </c>
      <c r="J71" s="1">
        <v>1612.8</v>
      </c>
      <c r="K71" s="1">
        <v>2318</v>
      </c>
      <c r="M71" s="21">
        <f xml:space="preserve"> Results2020[[#This Row],[Date]]</f>
        <v>44074</v>
      </c>
      <c r="N71" s="21">
        <f t="shared" si="1"/>
        <v>1</v>
      </c>
      <c r="O71" s="20">
        <f xml:space="preserve"> Results2020[[#This Row],[TotalFat]] / Results2020[[#This Row],[TargetFat]]</f>
        <v>0.74341192787794741</v>
      </c>
      <c r="P71" s="20">
        <f xml:space="preserve"> Results2020[[#This Row],[TotalCarbs]] / Results2020[[#This Row],[TargetCarbs]]</f>
        <v>0.68488990129081251</v>
      </c>
      <c r="Q71" s="20">
        <f xml:space="preserve"> Results2020[[#This Row],[TotalProtein]] / Results2020[[#This Row],[TargetProtein]]</f>
        <v>0.66406757634827807</v>
      </c>
      <c r="R71" s="20">
        <f xml:space="preserve"> Results2020[[#This Row],[TotalCalories]] / Results2020[[#This Row],[TargetCalories]]</f>
        <v>0.6957722174288179</v>
      </c>
    </row>
    <row r="72" spans="1:18" x14ac:dyDescent="0.3">
      <c r="A72" s="2">
        <v>44075</v>
      </c>
      <c r="B72" s="18" t="s">
        <v>28</v>
      </c>
      <c r="C72" s="18" t="s">
        <v>30</v>
      </c>
      <c r="D72" s="1">
        <v>77.400000000000006</v>
      </c>
      <c r="E72" s="1">
        <v>65.2</v>
      </c>
      <c r="F72" s="1">
        <v>181</v>
      </c>
      <c r="G72" s="1">
        <v>366.4</v>
      </c>
      <c r="H72" s="1">
        <v>88.3</v>
      </c>
      <c r="I72" s="1">
        <v>153.9</v>
      </c>
      <c r="J72" s="1">
        <v>1773.8</v>
      </c>
      <c r="K72" s="1">
        <v>2668</v>
      </c>
      <c r="M72" s="21">
        <f xml:space="preserve"> Results2020[[#This Row],[Date]]</f>
        <v>44075</v>
      </c>
      <c r="N72" s="21">
        <f t="shared" si="1"/>
        <v>1</v>
      </c>
      <c r="O72" s="20">
        <f xml:space="preserve"> Results2020[[#This Row],[TotalFat]] / Results2020[[#This Row],[TargetFat]]</f>
        <v>1.1871165644171779</v>
      </c>
      <c r="P72" s="20">
        <f xml:space="preserve"> Results2020[[#This Row],[TotalCarbs]] / Results2020[[#This Row],[TargetCarbs]]</f>
        <v>0.49399563318777295</v>
      </c>
      <c r="Q72" s="20">
        <f xml:space="preserve"> Results2020[[#This Row],[TotalProtein]] / Results2020[[#This Row],[TargetProtein]]</f>
        <v>0.57374918778427542</v>
      </c>
      <c r="R72" s="20">
        <f xml:space="preserve"> Results2020[[#This Row],[TotalCalories]] / Results2020[[#This Row],[TargetCalories]]</f>
        <v>0.66484257871064467</v>
      </c>
    </row>
    <row r="73" spans="1:18" x14ac:dyDescent="0.3">
      <c r="A73" s="2">
        <v>44076</v>
      </c>
      <c r="B73" s="18" t="s">
        <v>26</v>
      </c>
      <c r="C73" s="18" t="s">
        <v>31</v>
      </c>
      <c r="D73" s="1">
        <v>74.7</v>
      </c>
      <c r="E73" s="1">
        <v>72.099999999999994</v>
      </c>
      <c r="F73" s="1">
        <v>218.7</v>
      </c>
      <c r="G73" s="1">
        <v>263.39999999999998</v>
      </c>
      <c r="H73" s="1">
        <v>153.80000000000001</v>
      </c>
      <c r="I73" s="1">
        <v>153.9</v>
      </c>
      <c r="J73" s="1">
        <v>2162.3000000000002</v>
      </c>
      <c r="K73" s="1">
        <v>2318</v>
      </c>
      <c r="M73" s="21">
        <f xml:space="preserve"> Results2020[[#This Row],[Date]]</f>
        <v>44076</v>
      </c>
      <c r="N73" s="21">
        <f t="shared" si="1"/>
        <v>1</v>
      </c>
      <c r="O73" s="20">
        <f xml:space="preserve"> Results2020[[#This Row],[TotalFat]] / Results2020[[#This Row],[TargetFat]]</f>
        <v>1.0360610263522887</v>
      </c>
      <c r="P73" s="20">
        <f xml:space="preserve"> Results2020[[#This Row],[TotalCarbs]] / Results2020[[#This Row],[TargetCarbs]]</f>
        <v>0.83029612756264237</v>
      </c>
      <c r="Q73" s="20">
        <f xml:space="preserve"> Results2020[[#This Row],[TotalProtein]] / Results2020[[#This Row],[TargetProtein]]</f>
        <v>0.99935022742040291</v>
      </c>
      <c r="R73" s="20">
        <f xml:space="preserve"> Results2020[[#This Row],[TotalCalories]] / Results2020[[#This Row],[TargetCalories]]</f>
        <v>0.93283002588438313</v>
      </c>
    </row>
    <row r="74" spans="1:18" x14ac:dyDescent="0.3">
      <c r="A74" s="2">
        <v>44077</v>
      </c>
      <c r="B74" s="18" t="s">
        <v>28</v>
      </c>
      <c r="C74" s="18" t="s">
        <v>32</v>
      </c>
      <c r="D74" s="1">
        <v>59.7</v>
      </c>
      <c r="E74" s="1">
        <v>65.2</v>
      </c>
      <c r="F74" s="1">
        <v>198.8</v>
      </c>
      <c r="G74" s="1">
        <v>366.4</v>
      </c>
      <c r="H74" s="1">
        <v>155.4</v>
      </c>
      <c r="I74" s="1">
        <v>153.9</v>
      </c>
      <c r="J74" s="1">
        <v>1954.1</v>
      </c>
      <c r="K74" s="1">
        <v>2668</v>
      </c>
      <c r="M74" s="21">
        <f xml:space="preserve"> Results2020[[#This Row],[Date]]</f>
        <v>44077</v>
      </c>
      <c r="N74" s="21">
        <f t="shared" si="1"/>
        <v>1</v>
      </c>
      <c r="O74" s="20">
        <f xml:space="preserve"> Results2020[[#This Row],[TotalFat]] / Results2020[[#This Row],[TargetFat]]</f>
        <v>0.91564417177914115</v>
      </c>
      <c r="P74" s="20">
        <f xml:space="preserve"> Results2020[[#This Row],[TotalCarbs]] / Results2020[[#This Row],[TargetCarbs]]</f>
        <v>0.54257641921397382</v>
      </c>
      <c r="Q74" s="20">
        <f xml:space="preserve"> Results2020[[#This Row],[TotalProtein]] / Results2020[[#This Row],[TargetProtein]]</f>
        <v>1.0097465886939572</v>
      </c>
      <c r="R74" s="20">
        <f xml:space="preserve"> Results2020[[#This Row],[TotalCalories]] / Results2020[[#This Row],[TargetCalories]]</f>
        <v>0.73242128935532236</v>
      </c>
    </row>
    <row r="75" spans="1:18" x14ac:dyDescent="0.3">
      <c r="A75" s="2">
        <v>44081</v>
      </c>
      <c r="B75" s="18" t="s">
        <v>26</v>
      </c>
      <c r="C75" s="18" t="s">
        <v>29</v>
      </c>
      <c r="D75" s="1">
        <v>18.899999999999999</v>
      </c>
      <c r="E75" s="1">
        <v>72.099999999999994</v>
      </c>
      <c r="F75" s="1">
        <v>111.9</v>
      </c>
      <c r="G75" s="1">
        <v>263.39999999999998</v>
      </c>
      <c r="H75" s="1">
        <v>56.9</v>
      </c>
      <c r="I75" s="1">
        <v>153.9</v>
      </c>
      <c r="J75" s="1">
        <v>845.3</v>
      </c>
      <c r="K75" s="1">
        <v>2318</v>
      </c>
      <c r="M75" s="21">
        <f xml:space="preserve"> Results2020[[#This Row],[Date]]</f>
        <v>44081</v>
      </c>
      <c r="N75" s="21">
        <f t="shared" si="1"/>
        <v>1</v>
      </c>
      <c r="O75" s="20">
        <f xml:space="preserve"> Results2020[[#This Row],[TotalFat]] / Results2020[[#This Row],[TargetFat]]</f>
        <v>0.26213592233009708</v>
      </c>
      <c r="P75" s="20">
        <f xml:space="preserve"> Results2020[[#This Row],[TotalCarbs]] / Results2020[[#This Row],[TargetCarbs]]</f>
        <v>0.42482915717539871</v>
      </c>
      <c r="Q75" s="20">
        <f xml:space="preserve"> Results2020[[#This Row],[TotalProtein]] / Results2020[[#This Row],[TargetProtein]]</f>
        <v>0.36972059779077321</v>
      </c>
      <c r="R75" s="20">
        <f xml:space="preserve"> Results2020[[#This Row],[TotalCalories]] / Results2020[[#This Row],[TargetCalories]]</f>
        <v>0.36466781708369284</v>
      </c>
    </row>
    <row r="76" spans="1:18" x14ac:dyDescent="0.3">
      <c r="A76" s="2">
        <v>44082</v>
      </c>
      <c r="B76" s="18" t="s">
        <v>28</v>
      </c>
      <c r="C76" s="18" t="s">
        <v>30</v>
      </c>
      <c r="D76" s="1">
        <v>75.599999999999994</v>
      </c>
      <c r="E76" s="1">
        <v>65.400000000000006</v>
      </c>
      <c r="F76" s="1">
        <v>218.3</v>
      </c>
      <c r="G76" s="1">
        <v>366.6</v>
      </c>
      <c r="H76" s="1">
        <v>175.6</v>
      </c>
      <c r="I76" s="1">
        <v>155.5</v>
      </c>
      <c r="J76" s="1">
        <v>2256</v>
      </c>
      <c r="K76" s="1">
        <v>2676.8</v>
      </c>
      <c r="M76" s="21">
        <f xml:space="preserve"> Results2020[[#This Row],[Date]]</f>
        <v>44082</v>
      </c>
      <c r="N76" s="21">
        <f t="shared" si="1"/>
        <v>1</v>
      </c>
      <c r="O76" s="20">
        <f xml:space="preserve"> Results2020[[#This Row],[TotalFat]] / Results2020[[#This Row],[TargetFat]]</f>
        <v>1.1559633027522933</v>
      </c>
      <c r="P76" s="20">
        <f xml:space="preserve"> Results2020[[#This Row],[TotalCarbs]] / Results2020[[#This Row],[TargetCarbs]]</f>
        <v>0.59547190398254224</v>
      </c>
      <c r="Q76" s="20">
        <f xml:space="preserve"> Results2020[[#This Row],[TotalProtein]] / Results2020[[#This Row],[TargetProtein]]</f>
        <v>1.1292604501607717</v>
      </c>
      <c r="R76" s="20">
        <f xml:space="preserve"> Results2020[[#This Row],[TotalCalories]] / Results2020[[#This Row],[TargetCalories]]</f>
        <v>0.84279736999402266</v>
      </c>
    </row>
    <row r="77" spans="1:18" x14ac:dyDescent="0.3">
      <c r="A77" s="2">
        <v>44083</v>
      </c>
      <c r="B77" s="18" t="s">
        <v>26</v>
      </c>
      <c r="C77" s="18" t="s">
        <v>31</v>
      </c>
      <c r="D77" s="1">
        <v>80.400000000000006</v>
      </c>
      <c r="E77" s="1">
        <v>72.400000000000006</v>
      </c>
      <c r="F77" s="1">
        <v>271</v>
      </c>
      <c r="G77" s="1">
        <v>263.3</v>
      </c>
      <c r="H77" s="1">
        <v>96.3</v>
      </c>
      <c r="I77" s="1">
        <v>155.5</v>
      </c>
      <c r="J77" s="1">
        <v>2192.8000000000002</v>
      </c>
      <c r="K77" s="1">
        <v>2326.8000000000002</v>
      </c>
      <c r="M77" s="21">
        <f xml:space="preserve"> Results2020[[#This Row],[Date]]</f>
        <v>44083</v>
      </c>
      <c r="N77" s="21">
        <f t="shared" si="1"/>
        <v>1</v>
      </c>
      <c r="O77" s="20">
        <f xml:space="preserve"> Results2020[[#This Row],[TotalFat]] / Results2020[[#This Row],[TargetFat]]</f>
        <v>1.1104972375690607</v>
      </c>
      <c r="P77" s="20">
        <f xml:space="preserve"> Results2020[[#This Row],[TotalCarbs]] / Results2020[[#This Row],[TargetCarbs]]</f>
        <v>1.029244208127611</v>
      </c>
      <c r="Q77" s="20">
        <f xml:space="preserve"> Results2020[[#This Row],[TotalProtein]] / Results2020[[#This Row],[TargetProtein]]</f>
        <v>0.61929260450160772</v>
      </c>
      <c r="R77" s="20">
        <f xml:space="preserve"> Results2020[[#This Row],[TotalCalories]] / Results2020[[#This Row],[TargetCalories]]</f>
        <v>0.94241017706721675</v>
      </c>
    </row>
    <row r="78" spans="1:18" x14ac:dyDescent="0.3">
      <c r="A78" s="2">
        <v>44084</v>
      </c>
      <c r="B78" s="18" t="s">
        <v>28</v>
      </c>
      <c r="C78" s="18" t="s">
        <v>32</v>
      </c>
      <c r="D78" s="1">
        <v>68</v>
      </c>
      <c r="E78" s="1">
        <v>65.400000000000006</v>
      </c>
      <c r="F78" s="1">
        <v>236</v>
      </c>
      <c r="G78" s="1">
        <v>366.6</v>
      </c>
      <c r="H78" s="1">
        <v>121.3</v>
      </c>
      <c r="I78" s="1">
        <v>155.5</v>
      </c>
      <c r="J78" s="1">
        <v>2041.2</v>
      </c>
      <c r="K78" s="1">
        <v>2676.8</v>
      </c>
      <c r="M78" s="21">
        <f xml:space="preserve"> Results2020[[#This Row],[Date]]</f>
        <v>44084</v>
      </c>
      <c r="N78" s="21">
        <f t="shared" si="1"/>
        <v>1</v>
      </c>
      <c r="O78" s="20">
        <f xml:space="preserve"> Results2020[[#This Row],[TotalFat]] / Results2020[[#This Row],[TargetFat]]</f>
        <v>1.0397553516819571</v>
      </c>
      <c r="P78" s="20">
        <f xml:space="preserve"> Results2020[[#This Row],[TotalCarbs]] / Results2020[[#This Row],[TargetCarbs]]</f>
        <v>0.64375340971085648</v>
      </c>
      <c r="Q78" s="20">
        <f xml:space="preserve"> Results2020[[#This Row],[TotalProtein]] / Results2020[[#This Row],[TargetProtein]]</f>
        <v>0.78006430868167198</v>
      </c>
      <c r="R78" s="20">
        <f xml:space="preserve"> Results2020[[#This Row],[TotalCalories]] / Results2020[[#This Row],[TargetCalories]]</f>
        <v>0.7625523012552301</v>
      </c>
    </row>
    <row r="79" spans="1:18" x14ac:dyDescent="0.3">
      <c r="A79" s="2">
        <v>44095</v>
      </c>
      <c r="B79" s="18" t="s">
        <v>26</v>
      </c>
      <c r="C79" s="18" t="s">
        <v>29</v>
      </c>
      <c r="D79" s="1">
        <v>37.5</v>
      </c>
      <c r="E79" s="1">
        <v>72.599999999999994</v>
      </c>
      <c r="F79" s="1">
        <v>99.4</v>
      </c>
      <c r="G79" s="1">
        <v>263.3</v>
      </c>
      <c r="H79" s="1">
        <v>85.2</v>
      </c>
      <c r="I79" s="1">
        <v>156.9</v>
      </c>
      <c r="J79" s="1">
        <v>1075.9000000000001</v>
      </c>
      <c r="K79" s="1">
        <v>2334.3000000000002</v>
      </c>
      <c r="M79" s="21">
        <f xml:space="preserve"> Results2020[[#This Row],[Date]]</f>
        <v>44095</v>
      </c>
      <c r="N79" s="21">
        <f t="shared" si="1"/>
        <v>1</v>
      </c>
      <c r="O79" s="20">
        <f xml:space="preserve"> Results2020[[#This Row],[TotalFat]] / Results2020[[#This Row],[TargetFat]]</f>
        <v>0.51652892561983477</v>
      </c>
      <c r="P79" s="20">
        <f xml:space="preserve"> Results2020[[#This Row],[TotalCarbs]] / Results2020[[#This Row],[TargetCarbs]]</f>
        <v>0.37751614128370681</v>
      </c>
      <c r="Q79" s="20">
        <f xml:space="preserve"> Results2020[[#This Row],[TotalProtein]] / Results2020[[#This Row],[TargetProtein]]</f>
        <v>0.54302103250478007</v>
      </c>
      <c r="R79" s="20">
        <f xml:space="preserve"> Results2020[[#This Row],[TotalCalories]] / Results2020[[#This Row],[TargetCalories]]</f>
        <v>0.46090905196418624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4.4" x14ac:dyDescent="0.3"/>
  <sheetData>
    <row r="1" spans="1:1" x14ac:dyDescent="0.3">
      <c r="A1" s="11"/>
    </row>
    <row r="2" spans="1:1" x14ac:dyDescent="0.3">
      <c r="A2" s="17"/>
    </row>
    <row r="3" spans="1:1" x14ac:dyDescent="0.3">
      <c r="A3" s="14"/>
    </row>
    <row r="4" spans="1:1" x14ac:dyDescent="0.3">
      <c r="A4" s="16"/>
    </row>
    <row r="5" spans="1:1" x14ac:dyDescent="0.3">
      <c r="A5" s="13"/>
    </row>
    <row r="6" spans="1:1" x14ac:dyDescent="0.3">
      <c r="A6" s="12"/>
    </row>
    <row r="7" spans="1:1" x14ac:dyDescent="0.3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a W h N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G l o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a E 1 S x g d j r + g B A A A t C g A A E w A c A E Z v c m 1 1 b G F z L 1 N l Y 3 R p b 2 4 x L m 0 g o h g A K K A U A A A A A A A A A A A A A A A A A A A A A A A A A A A A 7 V Q 9 b 9 s w E N 0 N + D 8 Q z C I D g h E L K A q 0 0 J B K C T r U / b I K D 1 E H W r r Y b C m y I E 9 G D S P / v a e P I H Y j u u n Q L o k W U f f u 3 r 0 j n + i g Q G k 0 W 3 T v 2 e v x a D x y G 2 G h Z I t C K L j U a C U 4 F j M F O B 4 x e h a m t g V Q J H H b a W q K u g K N w Z V U M E 2 M R v p w A U 9 f 5 V + 0 x N 1 H a 7 4 R t 8 s T o Q w x J a a m F N u B O T H k 0 X l 0 n h / 2 m h Z u y y f h d Q p K V p K S Y x 7 y k C V G 1 Z V 2 8 c u Q X e r C l F K v 4 1 n 0 I g r Z p 9 o g L H C n I L 5 f T t 8 b D V 8 n Y a f 5 j J O Q i r C S v Q V R g n W c B s j E i h J 7 p I 8 H 3 X g h u + 7 j F 0 o 1 6 o R 1 M d r 6 k D L Z C L 0 m x m z 3 A + 7 p M i u 0 u z G 2 6 g Q 3 o A s G + o f 7 P U 8 F A o 2 G l M N K W t + G b M + X I N c b v A v r u l q B b Y E 3 p t x d C R + y p H o 7 g M 1 r V y i Y C + c G C 7 U X q u R v 0 d v J e C T 1 4 P S H v j n j R 8 4 J o g l / t s + z f R 5 r n 0 z Y N e B / u n e O m v 3 B O b P Z k 7 V O v 4 l z I Z t 9 F r q A d 7 A F N Z D 5 G R y m w u O z H k y E X Q 1 Z p o d J L 4 L U p + p b N U M U t A V S 0 / l 4 J R w k + G Q c p P i l H P E M y n m k 3 W m m W u E / N 3 r f 5 s l b n M 6 r Z e z j C D / x L v 7 h Z g n w / Q G S G R T K Y 6 b 2 9 v B g T Z n X Y m 2 h F 2 1 K T 1 i v L T 6 B d 5 3 9 / 0 j f / K 9 d + w t Q S w E C L Q A U A A I A C A B p a E 1 S j Q a H k K I A A A D 1 A A A A E g A A A A A A A A A A A A A A A A A A A A A A Q 2 9 u Z m l n L 1 B h Y 2 t h Z 2 U u e G 1 s U E s B A i 0 A F A A C A A g A a W h N U g / K 6 a u k A A A A 6 Q A A A B M A A A A A A A A A A A A A A A A A 7 g A A A F t D b 2 5 0 Z W 5 0 X 1 R 5 c G V z X S 5 4 b W x Q S w E C L Q A U A A I A C A B p a E 1 S x g d j r + g B A A A t C g A A E w A A A A A A A A A A A A A A A A D f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M Q A A A A A A A G o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M j A y M C I g L z 4 8 R W 5 0 c n k g V H l w Z T 0 i R m l s b G V k Q 2 9 t c G x l d G V S Z X N 1 b H R U b 1 d v c m t z a G V l d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N U M T g 6 M D M 6 M T g u M D c w O D k y O F o i I C 8 + P E V u d H J 5 I F R 5 c G U 9 I k Z p b G x D b 2 x 1 b W 5 U e X B l c y I g V m F s d W U 9 I n N D U V V G Q l F V R k J R P T 0 i I C 8 + P E V u d H J 5 I F R 5 c G U 9 I l F 1 Z X J 5 S U Q i I F Z h b H V l P S J z O W E w N T c w N G Y t Y 2 Q y Z S 0 0 Y 2 N m L T l m Z D c t M D g y M D N l N 2 Z i M z Y 1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4 L T M w V D I x O j Q 5 O j M y L j k x N T A 1 N T J a I i A v P j x F b n R y e S B U e X B l P S J G a W x s R X J y b 3 J D b 2 R l I i B W Y W x 1 Z T 0 i c 1 V u a 2 5 v d 2 4 i I C 8 + P E V u d H J 5 I F R 5 c G U 9 I k Z p b G x D b 2 x 1 b W 5 U e X B l c y I g V m F s d W U 9 I n N D U V V G Q l F V R k J R P T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c m d l d E V u d H J p Z X M y M D I w I i A v P j x F b n R y e S B U e X B l P S J G a W x s Z W R D b 2 1 w b G V 0 Z V J l c 3 V s d F R v V 2 9 y a 3 N o Z W V 0 I i B W Y W x 1 Z T 0 i b D E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1 Q x O D o w M z o x O C 4 x M D A 4 N z E 5 W i I g L z 4 8 R W 5 0 c n k g V H l w Z T 0 i R m l s b E N v b H V t b l R 5 c G V z I i B W Y W x 1 Z T 0 i c 0 N R V U Z C U V V G Q l F V R k J R V T 0 i I C 8 + P E V u d H J 5 I F R 5 c G U 9 I l F 1 Z X J 5 S U Q i I F Z h b H V l P S J z O T I z Z j U 4 Z j Y t M j U 3 Y S 0 0 M D A x L T g z O D M t N z Z j N T Z h N D k 4 Z D N k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b H V t b k 5 h b W V z I i B W Y W x 1 Z T 0 i c 1 s m c X V v d D t E Y X R l J n F 1 b 3 Q 7 L C Z x d W 9 0 O 1 d l a W d o d C Z x d W 9 0 O y w m c X V v d D t D Y W x v c m l l T W F p b n R l b m F u Y 2 V M Z X Z l b C Z x d W 9 0 O y w m c X V v d D t S Z X N 0 R G F 5 R m F 0 J n F 1 b 3 Q 7 L C Z x d W 9 0 O 1 J l c 3 R E Y X l D Y X J i c y Z x d W 9 0 O y w m c X V v d D t S Z X N 0 R G F 5 U H J v d G V p b i Z x d W 9 0 O y w m c X V v d D t S Z X N 0 R G F 5 Q 2 F s b 3 J p Z X M m c X V v d D s s J n F 1 b 3 Q 7 V H J h a W 5 p b m d E Y X l G Y X Q m c X V v d D s s J n F 1 b 3 Q 7 V H J h a W 5 p b m d E Y X l D Y X J i c y Z x d W 9 0 O y w m c X V v d D t U c m F p b m l u Z 0 R h e V B y b 3 R l a W 4 m c X V v d D s s J n F 1 b 3 Q 7 V H J h a W 5 p b m d E Y X l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m d l d E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F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y M D I w I i A v P j x F b n R y e S B U e X B l P S J G a W x s Z W R D b 2 1 w b G V 0 Z V J l c 3 V s d F R v V 2 9 y a 3 N o Z W V 0 I i B W Y W x 1 Z T 0 i b D E i I C 8 + P E V u d H J 5 I F R 5 c G U 9 I k Z p b G x D b 2 x 1 b W 5 U e X B l c y I g V m F s d W U 9 I n N D U V l H Q l F V R k J R V U Z C U V U 9 I i A v P j x F b n R y e S B U e X B l P S J G a W x s T G F z d F V w Z G F 0 Z W Q i I F Z h b H V l P S J k M j A y M S 0 w M i 0 x M 1 Q x O D o w M z o x O C 4 x M T I 4 N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i I C 8 + P E V u d H J 5 I F R 5 c G U 9 I l F 1 Z X J 5 S U Q i I F Z h b H V l P S J z N 2 U x Z D Y z M m E t N 2 Z k M y 0 0 M T B l L T l i Z m Y t Z m N k M j g 3 Y T J l O D I w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1 b H R z L 0 N o Y W 5 n Z W Q g V H l w Z S 5 7 R G F 0 Z S w w f S Z x d W 9 0 O y w m c X V v d D t T Z W N 0 a W 9 u M S 9 S Z X N 1 b H R z L 0 N o Y W 5 n Z W Q g V H l w Z S 5 7 R G F 5 V H l w Z S w x f S Z x d W 9 0 O y w m c X V v d D t T Z W N 0 a W 9 u M S 9 S Z X N 1 b H R z L 0 N o Y W 5 n Z W Q g V H l w Z S 5 7 R G F 5 T 2 Z X Z W V r L D J 9 J n F 1 b 3 Q 7 L C Z x d W 9 0 O 1 N l Y 3 R p b 2 4 x L 1 J l c 3 V s d H M v Q 2 h h b m d l Z C B U e X B l L n t U b 3 R h b E Z h d C w z f S Z x d W 9 0 O y w m c X V v d D t T Z W N 0 a W 9 u M S 9 S Z X N 1 b H R z L 0 N o Y W 5 n Z W Q g V H l w Z S 5 7 V G F y Z 2 V 0 R m F 0 L D R 9 J n F 1 b 3 Q 7 L C Z x d W 9 0 O 1 N l Y 3 R p b 2 4 x L 1 J l c 3 V s d H M v Q 2 h h b m d l Z C B U e X B l L n t U b 3 R h b E N h c m J z L D V 9 J n F 1 b 3 Q 7 L C Z x d W 9 0 O 1 N l Y 3 R p b 2 4 x L 1 J l c 3 V s d H M v Q 2 h h b m d l Z C B U e X B l L n t U Y X J n Z X R D Y X J i c y w 2 f S Z x d W 9 0 O y w m c X V v d D t T Z W N 0 a W 9 u M S 9 S Z X N 1 b H R z L 0 N o Y W 5 n Z W Q g V H l w Z S 5 7 V G 9 0 Y W x Q c m 9 0 Z W l u L D d 9 J n F 1 b 3 Q 7 L C Z x d W 9 0 O 1 N l Y 3 R p b 2 4 x L 1 J l c 3 V s d H M v Q 2 h h b m d l Z C B U e X B l L n t U Y X J n Z X R Q c m 9 0 Z W l u L D h 9 J n F 1 b 3 Q 7 L C Z x d W 9 0 O 1 N l Y 3 R p b 2 4 x L 1 J l c 3 V s d H M v Q 2 h h b m d l Z C B U e X B l L n t U b 3 R h b E N h b G 9 y a W V z L D l 9 J n F 1 b 3 Q 7 L C Z x d W 9 0 O 1 N l Y 3 R p b 2 4 x L 1 J l c 3 V s d H M v Q 2 h h b m d l Z C B U e X B l L n t U Y X J n Z X R D Y W x v c m l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0 l V V B F H s B I m 3 g x j x a f y a M A A A A A A g A A A A A A E G Y A A A A B A A A g A A A A b 5 P X R k v V Y N l 9 o V i n j I a z W f Y P h f U O Q E y Q f Z R m k R t q D y E A A A A A D o A A A A A C A A A g A A A A N / 1 B V v 4 F t / 5 5 t W u d 4 9 x G p i q e m j z F K r K G 6 9 H 0 m 0 f q 0 a Z Q A A A A 7 b u Z H B o 8 z b d z C + 5 K H D L L x r 1 3 R d r i H J v E R V / 4 s Z 1 0 p S h K a y q L U I S 9 V R f x S k w B P 7 d b k Q D J Z m + Z X z Q t R u m 0 Q s h 9 p C 7 h m V 2 m P 3 k k 9 L c t 7 g j d 0 Q F A A A A A X C U b h U 5 P l C s V 3 V n g U 4 b w S W b T S P V s p D s B L o X 5 v t P C v w O 0 2 j 1 / 1 f c 0 D b e H + / V f / Y k J Q e c r Q Y f l V c y O W g Y x h + 0 B i w =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2021-02-13T18:06:02Z</dcterms:modified>
</cp:coreProperties>
</file>