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Murray\Desktop\"/>
    </mc:Choice>
  </mc:AlternateContent>
  <xr:revisionPtr revIDLastSave="0" documentId="8_{973371E6-D301-45D0-A174-70478907391A}" xr6:coauthVersionLast="47" xr6:coauthVersionMax="47" xr10:uidLastSave="{00000000-0000-0000-0000-000000000000}"/>
  <bookViews>
    <workbookView xWindow="-36960" yWindow="1440" windowWidth="28800" windowHeight="11235" firstSheet="1" activeTab="2" xr2:uid="{00000000-000D-0000-FFFF-FFFF00000000}"/>
  </bookViews>
  <sheets>
    <sheet name="_options" sheetId="2" state="hidden" r:id="rId1"/>
    <sheet name="Controls" sheetId="1" r:id="rId2"/>
    <sheet name="GL07" sheetId="3" r:id="rId3"/>
    <sheet name="GL07 (2)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4" l="1"/>
  <c r="A38" i="4"/>
  <c r="U37" i="4"/>
  <c r="A37" i="4"/>
  <c r="U36" i="4"/>
  <c r="T36" i="4"/>
  <c r="T37" i="4" s="1"/>
  <c r="T38" i="4" s="1"/>
  <c r="A36" i="4"/>
  <c r="U35" i="4"/>
  <c r="T35" i="4"/>
  <c r="U34" i="4"/>
  <c r="F38" i="4"/>
  <c r="F36" i="4"/>
  <c r="F34" i="4"/>
  <c r="D38" i="4"/>
  <c r="D36" i="4"/>
  <c r="D34" i="4"/>
  <c r="D35" i="4"/>
  <c r="F37" i="4"/>
  <c r="F35" i="4"/>
  <c r="D37" i="4"/>
  <c r="J37" i="4"/>
  <c r="L34" i="4"/>
  <c r="H37" i="4"/>
  <c r="R36" i="4"/>
  <c r="R38" i="4"/>
  <c r="L38" i="4"/>
  <c r="L35" i="4"/>
  <c r="H35" i="4"/>
  <c r="N37" i="4"/>
  <c r="R34" i="4"/>
  <c r="N34" i="4"/>
  <c r="P36" i="4"/>
  <c r="H38" i="4"/>
  <c r="J38" i="4"/>
  <c r="J36" i="4"/>
  <c r="P38" i="4"/>
  <c r="H36" i="4"/>
  <c r="R35" i="4"/>
  <c r="R37" i="4"/>
  <c r="L37" i="4"/>
  <c r="P34" i="4"/>
  <c r="N36" i="4"/>
  <c r="L36" i="4"/>
  <c r="H34" i="4"/>
  <c r="N38" i="4"/>
  <c r="N35" i="4"/>
  <c r="P35" i="4"/>
  <c r="P37" i="4"/>
  <c r="J35" i="4"/>
  <c r="J34" i="4"/>
  <c r="T35" i="3" l="1"/>
  <c r="T36" i="3" s="1"/>
  <c r="T37" i="3" s="1"/>
  <c r="T38" i="3" s="1"/>
  <c r="D34" i="3"/>
  <c r="F9" i="1" l="1"/>
  <c r="F7" i="1"/>
  <c r="F6" i="1"/>
  <c r="F5" i="1"/>
  <c r="C8" i="1"/>
  <c r="C12" i="1" s="1"/>
  <c r="U35" i="3"/>
  <c r="U34" i="3"/>
  <c r="A38" i="3"/>
  <c r="D37" i="3"/>
  <c r="L37" i="3"/>
  <c r="F37" i="3"/>
  <c r="H37" i="3"/>
  <c r="L38" i="3"/>
  <c r="L34" i="3"/>
  <c r="H38" i="3"/>
  <c r="R37" i="3"/>
  <c r="J38" i="3"/>
  <c r="P37" i="3"/>
  <c r="N38" i="3"/>
  <c r="L35" i="3"/>
  <c r="P38" i="3"/>
  <c r="J37" i="3"/>
  <c r="D38" i="3"/>
  <c r="F38" i="3"/>
  <c r="R38" i="3"/>
  <c r="P35" i="3"/>
  <c r="N37" i="3"/>
  <c r="P34" i="3"/>
  <c r="R34" i="3"/>
  <c r="R35" i="3"/>
  <c r="A17" i="3" l="1"/>
  <c r="A17" i="4"/>
  <c r="A4" i="3"/>
  <c r="A4" i="4"/>
  <c r="A25" i="3"/>
  <c r="A25" i="4"/>
  <c r="A3" i="3"/>
  <c r="A3" i="4"/>
  <c r="F12" i="1"/>
  <c r="F8" i="1"/>
  <c r="A37" i="3"/>
  <c r="A36" i="3"/>
  <c r="J36" i="3"/>
  <c r="N36" i="3"/>
  <c r="H36" i="3"/>
  <c r="P36" i="3"/>
  <c r="H34" i="3"/>
  <c r="J35" i="3"/>
  <c r="N34" i="3"/>
  <c r="D35" i="3"/>
  <c r="R36" i="3"/>
  <c r="F34" i="3"/>
  <c r="J34" i="3"/>
  <c r="D36" i="3"/>
  <c r="F36" i="3"/>
  <c r="H35" i="3"/>
  <c r="N35" i="3"/>
  <c r="F35" i="3"/>
  <c r="L36" i="3"/>
  <c r="A20" i="3" l="1"/>
  <c r="A20" i="4"/>
  <c r="A23" i="3"/>
  <c r="A23" i="4"/>
  <c r="U36" i="3"/>
  <c r="U37" i="3"/>
  <c r="U38" i="3"/>
</calcChain>
</file>

<file path=xl/sharedStrings.xml><?xml version="1.0" encoding="utf-8"?>
<sst xmlns="http://schemas.openxmlformats.org/spreadsheetml/2006/main" count="180" uniqueCount="95">
  <si>
    <t>* This sheet is manipulated by the 'Options...' dialog and should not be changed by hand</t>
  </si>
  <si>
    <t>setdefault account=</t>
  </si>
  <si>
    <t>setdefault amount=</t>
  </si>
  <si>
    <t>setdefault batch_id=</t>
  </si>
  <si>
    <t>setdefault client=</t>
  </si>
  <si>
    <t>setdefault cur_amount=</t>
  </si>
  <si>
    <t>setdefault description=</t>
  </si>
  <si>
    <t>setdefault period=</t>
  </si>
  <si>
    <t>setdefault sequence_no=</t>
  </si>
  <si>
    <t>setdefault trans_date=</t>
  </si>
  <si>
    <t>setdefault voucher_date=</t>
  </si>
  <si>
    <t>setdefault voucher_no=</t>
  </si>
  <si>
    <t>setdefault voucher_type=</t>
  </si>
  <si>
    <t>update_columns GL07</t>
  </si>
  <si>
    <t>account</t>
  </si>
  <si>
    <t>amount</t>
  </si>
  <si>
    <t>cur_amount</t>
  </si>
  <si>
    <t>description</t>
  </si>
  <si>
    <t>dim_1</t>
  </si>
  <si>
    <t>dim_2</t>
  </si>
  <si>
    <t>dim_3</t>
  </si>
  <si>
    <t>dim_4</t>
  </si>
  <si>
    <t>dim_5</t>
  </si>
  <si>
    <t>dim_6</t>
  </si>
  <si>
    <t>dim_7</t>
  </si>
  <si>
    <t>number_1</t>
  </si>
  <si>
    <t>value_1</t>
  </si>
  <si>
    <t>Account</t>
  </si>
  <si>
    <t>Amount</t>
  </si>
  <si>
    <t>GBP</t>
  </si>
  <si>
    <t>setdefault trans_type=GL</t>
  </si>
  <si>
    <t>setdefault status=N</t>
  </si>
  <si>
    <t>stat*100</t>
  </si>
  <si>
    <t>setdefault currency=GBP</t>
  </si>
  <si>
    <t>setdefault interface=BI</t>
  </si>
  <si>
    <t>Please populate the yellow cells only. The white cells are populated automatically!</t>
  </si>
  <si>
    <t>Account (T)</t>
  </si>
  <si>
    <t>Costc</t>
  </si>
  <si>
    <t>Costc (T)</t>
  </si>
  <si>
    <t>Project</t>
  </si>
  <si>
    <t>Project (T)</t>
  </si>
  <si>
    <t>R1002</t>
  </si>
  <si>
    <t>General Ledger Journal</t>
  </si>
  <si>
    <t>Journal Description</t>
  </si>
  <si>
    <t>Stat 1</t>
  </si>
  <si>
    <t>Stat 2</t>
  </si>
  <si>
    <t>setdefault number_1=0</t>
  </si>
  <si>
    <t>setdefault value_1=0</t>
  </si>
  <si>
    <t>R1006</t>
  </si>
  <si>
    <t>1021</t>
  </si>
  <si>
    <t>10008</t>
  </si>
  <si>
    <t>1022</t>
  </si>
  <si>
    <t>F23</t>
  </si>
  <si>
    <t>F10</t>
  </si>
  <si>
    <t>20</t>
  </si>
  <si>
    <t>Analysis</t>
  </si>
  <si>
    <t>update_data,visible</t>
  </si>
  <si>
    <t>Cur Amt</t>
  </si>
  <si>
    <t>10012</t>
  </si>
  <si>
    <t>GL07 Postback example</t>
  </si>
  <si>
    <t>Batch ID</t>
  </si>
  <si>
    <t>Client</t>
  </si>
  <si>
    <t>Currency</t>
  </si>
  <si>
    <t>External Interface</t>
  </si>
  <si>
    <t>Period</t>
  </si>
  <si>
    <t>Transaction Date (Value Date)</t>
  </si>
  <si>
    <t>Voucher Type (Trans Type)</t>
  </si>
  <si>
    <t>Voucher Date (Trans Date)</t>
  </si>
  <si>
    <t>Sequence_no</t>
  </si>
  <si>
    <t>sequence_no</t>
  </si>
  <si>
    <t>FE</t>
  </si>
  <si>
    <t>setdefault dim_1=C1</t>
  </si>
  <si>
    <t>setdefault dim_2=B0</t>
  </si>
  <si>
    <t>setdefault dim_3=15</t>
  </si>
  <si>
    <t>Student ID, C0 for StaffID, F0 for AssetID</t>
  </si>
  <si>
    <t>setdefault dim_4=40</t>
  </si>
  <si>
    <t>Campus</t>
  </si>
  <si>
    <t>setdefault dim_5=B1</t>
  </si>
  <si>
    <t>shortcode</t>
  </si>
  <si>
    <t>Entity</t>
  </si>
  <si>
    <t>Analysis, 13 Student Revenue type</t>
  </si>
  <si>
    <t>setdefault dim_6=35</t>
  </si>
  <si>
    <t>setdefault dim_7=12</t>
  </si>
  <si>
    <t>GA</t>
  </si>
  <si>
    <t>BA</t>
  </si>
  <si>
    <t>Student</t>
  </si>
  <si>
    <t>Student ID (T)</t>
  </si>
  <si>
    <t>Campus(T)</t>
  </si>
  <si>
    <t>Analysis(t)</t>
  </si>
  <si>
    <t>Shortcode</t>
  </si>
  <si>
    <t>Shortcode(T)</t>
  </si>
  <si>
    <t>Entity(T)</t>
  </si>
  <si>
    <t>100</t>
  </si>
  <si>
    <t>1212</t>
  </si>
  <si>
    <t>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</si>
</sst>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(&quot;kr&quot;\ * #,##0.00_);_(&quot;kr&quot;\ * \(#,##0.00\);_(&quot;kr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0" fontId="2" fillId="0" borderId="0" xfId="0" applyFont="1"/>
    <xf numFmtId="0" fontId="1" fillId="0" borderId="0" xfId="1" applyNumberFormat="1" applyFont="1" applyFill="1"/>
    <xf numFmtId="164" fontId="1" fillId="0" borderId="0" xfId="1" applyNumberFormat="1" applyFont="1"/>
    <xf numFmtId="0" fontId="3" fillId="0" borderId="0" xfId="0" applyFont="1"/>
    <xf numFmtId="0" fontId="2" fillId="4" borderId="1" xfId="1" applyNumberFormat="1" applyFont="1" applyFill="1" applyBorder="1" applyAlignment="1">
      <alignment horizontal="center"/>
    </xf>
    <xf numFmtId="0" fontId="2" fillId="4" borderId="2" xfId="1" applyNumberFormat="1" applyFont="1" applyFill="1" applyBorder="1" applyAlignment="1">
      <alignment horizontal="center"/>
    </xf>
    <xf numFmtId="0" fontId="2" fillId="5" borderId="3" xfId="1" applyNumberFormat="1" applyFont="1" applyFill="1" applyBorder="1" applyAlignment="1">
      <alignment horizontal="right"/>
    </xf>
    <xf numFmtId="49" fontId="2" fillId="3" borderId="4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3" fontId="1" fillId="3" borderId="5" xfId="1" applyNumberFormat="1" applyFont="1" applyFill="1" applyBorder="1" applyAlignment="1" applyProtection="1">
      <alignment horizontal="right"/>
      <protection locked="0"/>
    </xf>
    <xf numFmtId="49" fontId="2" fillId="3" borderId="5" xfId="0" applyNumberFormat="1" applyFont="1" applyFill="1" applyBorder="1" applyAlignment="1" applyProtection="1">
      <alignment horizontal="left"/>
      <protection locked="0"/>
    </xf>
    <xf numFmtId="49" fontId="2" fillId="6" borderId="0" xfId="0" applyNumberFormat="1" applyFont="1" applyFill="1" applyAlignment="1" applyProtection="1">
      <alignment horizontal="left"/>
      <protection locked="0"/>
    </xf>
    <xf numFmtId="0" fontId="0" fillId="6" borderId="0" xfId="0" applyFill="1"/>
    <xf numFmtId="0" fontId="3" fillId="7" borderId="0" xfId="0" applyFont="1" applyFill="1"/>
    <xf numFmtId="0" fontId="0" fillId="7" borderId="0" xfId="0" applyFill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2" fillId="0" borderId="0" xfId="0" applyNumberFormat="1" applyFont="1"/>
    <xf numFmtId="4" fontId="0" fillId="0" borderId="0" xfId="0" applyNumberFormat="1"/>
    <xf numFmtId="4" fontId="2" fillId="4" borderId="1" xfId="1" applyNumberFormat="1" applyFont="1" applyFill="1" applyBorder="1" applyAlignment="1">
      <alignment horizontal="center"/>
    </xf>
    <xf numFmtId="4" fontId="1" fillId="0" borderId="4" xfId="1" applyNumberFormat="1" applyFont="1" applyFill="1" applyBorder="1" applyAlignment="1">
      <alignment horizontal="right"/>
    </xf>
    <xf numFmtId="4" fontId="1" fillId="0" borderId="5" xfId="1" applyNumberFormat="1" applyFont="1" applyFill="1" applyBorder="1" applyAlignment="1">
      <alignment horizontal="right"/>
    </xf>
    <xf numFmtId="40" fontId="0" fillId="0" borderId="0" xfId="0" applyNumberFormat="1" applyAlignment="1">
      <alignment horizontal="left"/>
    </xf>
    <xf numFmtId="0" fontId="1" fillId="0" borderId="0" xfId="1" applyNumberFormat="1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0" fontId="2" fillId="5" borderId="3" xfId="1" applyNumberFormat="1" applyFont="1" applyFill="1" applyBorder="1" applyAlignment="1">
      <alignment horizontal="left"/>
    </xf>
    <xf numFmtId="3" fontId="0" fillId="3" borderId="5" xfId="1" applyNumberFormat="1" applyFont="1" applyFill="1" applyBorder="1" applyAlignment="1" applyProtection="1">
      <alignment horizontal="left"/>
      <protection locked="0"/>
    </xf>
    <xf numFmtId="3" fontId="1" fillId="3" borderId="5" xfId="1" applyNumberFormat="1" applyFont="1" applyFill="1" applyBorder="1" applyAlignment="1" applyProtection="1">
      <alignment horizontal="left"/>
      <protection locked="0"/>
    </xf>
    <xf numFmtId="4" fontId="0" fillId="6" borderId="5" xfId="0" applyNumberFormat="1" applyFill="1" applyBorder="1" applyAlignment="1">
      <alignment horizontal="right"/>
    </xf>
    <xf numFmtId="4" fontId="0" fillId="6" borderId="12" xfId="0" applyNumberFormat="1" applyFill="1" applyBorder="1" applyAlignment="1">
      <alignment horizontal="right"/>
    </xf>
    <xf numFmtId="4" fontId="0" fillId="6" borderId="4" xfId="0" applyNumberFormat="1" applyFill="1" applyBorder="1" applyAlignment="1">
      <alignment horizontal="right"/>
    </xf>
    <xf numFmtId="0" fontId="4" fillId="0" borderId="0" xfId="0" applyFont="1"/>
    <xf numFmtId="0" fontId="4" fillId="8" borderId="9" xfId="0" applyFont="1" applyFill="1" applyBorder="1"/>
    <xf numFmtId="0" fontId="4" fillId="9" borderId="6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4" fillId="8" borderId="10" xfId="0" applyFont="1" applyFill="1" applyBorder="1"/>
    <xf numFmtId="0" fontId="4" fillId="0" borderId="7" xfId="0" applyFont="1" applyBorder="1"/>
    <xf numFmtId="0" fontId="4" fillId="2" borderId="10" xfId="0" applyFont="1" applyFill="1" applyBorder="1"/>
    <xf numFmtId="0" fontId="4" fillId="2" borderId="7" xfId="0" applyFont="1" applyFill="1" applyBorder="1"/>
    <xf numFmtId="14" fontId="4" fillId="9" borderId="7" xfId="0" applyNumberFormat="1" applyFont="1" applyFill="1" applyBorder="1"/>
    <xf numFmtId="0" fontId="4" fillId="9" borderId="7" xfId="0" applyFont="1" applyFill="1" applyBorder="1"/>
    <xf numFmtId="0" fontId="4" fillId="8" borderId="11" xfId="0" applyFont="1" applyFill="1" applyBorder="1"/>
    <xf numFmtId="14" fontId="4" fillId="9" borderId="8" xfId="0" applyNumberFormat="1" applyFont="1" applyFill="1" applyBorder="1"/>
    <xf numFmtId="0" fontId="4" fillId="2" borderId="11" xfId="0" applyFont="1" applyFill="1" applyBorder="1"/>
    <xf numFmtId="0" fontId="4" fillId="2" borderId="8" xfId="0" applyFont="1" applyFill="1" applyBorder="1"/>
    <xf numFmtId="4" fontId="2" fillId="4" borderId="3" xfId="1" applyNumberFormat="1" applyFont="1" applyFill="1" applyBorder="1" applyAlignment="1">
      <alignment horizontal="center"/>
    </xf>
    <xf numFmtId="3" fontId="1" fillId="0" borderId="12" xfId="1" applyNumberFormat="1" applyFont="1" applyFill="1" applyBorder="1" applyAlignment="1">
      <alignment horizontal="right"/>
    </xf>
    <xf numFmtId="3" fontId="1" fillId="0" borderId="5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(x86)/Agresso%20Report%20Engine%208/agrxl8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gresso%20Report%20Engine%208/agrxl8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UNIT4%20Report%20Engine%209/ExceleratorVBAInterfac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rxl8"/>
    </sheetNames>
    <definedNames>
      <definedName name="AgrGetDescription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rxl8"/>
    </sheetNames>
    <definedNames>
      <definedName name="AgrGetDescription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xceleratorVBAInterface"/>
    </sheetNames>
    <definedNames>
      <definedName name="AgrGetDescriptio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b">
        <v>0</v>
      </c>
    </row>
    <row r="3" spans="1:1" x14ac:dyDescent="0.3">
      <c r="A3" t="b">
        <v>0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2" spans="1:1" x14ac:dyDescent="0.3">
      <c r="A12" t="b">
        <v>0</v>
      </c>
    </row>
    <row r="13" spans="1:1" x14ac:dyDescent="0.3">
      <c r="A13" t="b">
        <v>0</v>
      </c>
    </row>
    <row r="16" spans="1:1" x14ac:dyDescent="0.3">
      <c r="A16" t="b">
        <v>0</v>
      </c>
    </row>
    <row r="17" spans="1:1" x14ac:dyDescent="0.3">
      <c r="A17">
        <v>1</v>
      </c>
    </row>
    <row r="18" spans="1:1" x14ac:dyDescent="0.3">
      <c r="A1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3"/>
  <sheetViews>
    <sheetView workbookViewId="0">
      <selection activeCell="C7" sqref="C7"/>
    </sheetView>
  </sheetViews>
  <sheetFormatPr defaultRowHeight="14.4" x14ac:dyDescent="0.3"/>
  <cols>
    <col min="2" max="2" width="38.5546875" bestFit="1" customWidth="1"/>
    <col min="3" max="3" width="16.33203125" bestFit="1" customWidth="1"/>
    <col min="4" max="4" width="9.109375" customWidth="1"/>
    <col min="5" max="5" width="32.88671875" hidden="1" customWidth="1"/>
    <col min="6" max="6" width="16.33203125" hidden="1" customWidth="1"/>
    <col min="7" max="7" width="9.109375" customWidth="1"/>
  </cols>
  <sheetData>
    <row r="3" spans="2:7" ht="21" x14ac:dyDescent="0.4">
      <c r="B3" s="35"/>
      <c r="C3" s="35"/>
      <c r="D3" s="35"/>
      <c r="E3" s="35"/>
      <c r="F3" s="35"/>
      <c r="G3" s="35"/>
    </row>
    <row r="4" spans="2:7" ht="21.6" thickBot="1" x14ac:dyDescent="0.45">
      <c r="B4" s="35"/>
      <c r="C4" s="35"/>
      <c r="D4" s="35"/>
      <c r="E4" s="35"/>
      <c r="F4" s="35"/>
      <c r="G4" s="35"/>
    </row>
    <row r="5" spans="2:7" ht="21" x14ac:dyDescent="0.4">
      <c r="B5" s="36" t="s">
        <v>61</v>
      </c>
      <c r="C5" s="37" t="s">
        <v>70</v>
      </c>
      <c r="D5" s="35"/>
      <c r="E5" s="38" t="s">
        <v>4</v>
      </c>
      <c r="F5" s="39" t="str">
        <f>C5</f>
        <v>FE</v>
      </c>
      <c r="G5" s="35"/>
    </row>
    <row r="6" spans="2:7" ht="21" x14ac:dyDescent="0.4">
      <c r="B6" s="40" t="s">
        <v>60</v>
      </c>
      <c r="C6" s="41" t="s">
        <v>94</v>
      </c>
      <c r="D6" s="35"/>
      <c r="E6" s="42" t="s">
        <v>3</v>
      </c>
      <c r="F6" s="43" t="str">
        <f>C6</f>
        <v>DE2</v>
      </c>
      <c r="G6" s="35"/>
    </row>
    <row r="7" spans="2:7" ht="21" x14ac:dyDescent="0.4">
      <c r="B7" s="40" t="s">
        <v>64</v>
      </c>
      <c r="C7" s="41">
        <v>201401</v>
      </c>
      <c r="D7" s="35"/>
      <c r="E7" s="42" t="s">
        <v>7</v>
      </c>
      <c r="F7" s="43">
        <f>C7</f>
        <v>201401</v>
      </c>
      <c r="G7" s="35"/>
    </row>
    <row r="8" spans="2:7" ht="21" x14ac:dyDescent="0.4">
      <c r="B8" s="40" t="s">
        <v>67</v>
      </c>
      <c r="C8" s="44">
        <f ca="1">TODAY()</f>
        <v>45447</v>
      </c>
      <c r="D8" s="35"/>
      <c r="E8" s="42" t="s">
        <v>10</v>
      </c>
      <c r="F8" s="43" t="str">
        <f ca="1">TEXT(C8,"dd/mm/yyyy")</f>
        <v>04/06/2024</v>
      </c>
      <c r="G8" s="35"/>
    </row>
    <row r="9" spans="2:7" ht="21" x14ac:dyDescent="0.4">
      <c r="B9" s="40" t="s">
        <v>66</v>
      </c>
      <c r="C9" s="41" t="s">
        <v>83</v>
      </c>
      <c r="D9" s="35"/>
      <c r="E9" s="42" t="s">
        <v>12</v>
      </c>
      <c r="F9" s="43" t="str">
        <f>C9</f>
        <v>GA</v>
      </c>
      <c r="G9" s="35"/>
    </row>
    <row r="10" spans="2:7" ht="21" x14ac:dyDescent="0.4">
      <c r="B10" s="40" t="s">
        <v>62</v>
      </c>
      <c r="C10" s="45" t="s">
        <v>29</v>
      </c>
      <c r="D10" s="35"/>
      <c r="E10" s="42"/>
      <c r="F10" s="43"/>
      <c r="G10" s="35"/>
    </row>
    <row r="11" spans="2:7" ht="21" x14ac:dyDescent="0.4">
      <c r="B11" s="40" t="s">
        <v>63</v>
      </c>
      <c r="C11" s="45" t="s">
        <v>84</v>
      </c>
      <c r="D11" s="35"/>
      <c r="E11" s="42"/>
      <c r="F11" s="43"/>
      <c r="G11" s="35"/>
    </row>
    <row r="12" spans="2:7" ht="21.6" thickBot="1" x14ac:dyDescent="0.45">
      <c r="B12" s="46" t="s">
        <v>65</v>
      </c>
      <c r="C12" s="47">
        <f ca="1">C8</f>
        <v>45447</v>
      </c>
      <c r="D12" s="35"/>
      <c r="E12" s="48" t="s">
        <v>9</v>
      </c>
      <c r="F12" s="49" t="str">
        <f ca="1">TEXT(C12,"dd/mm/yyyy")</f>
        <v>04/06/2024</v>
      </c>
      <c r="G12" s="35"/>
    </row>
    <row r="13" spans="2:7" ht="21" x14ac:dyDescent="0.4">
      <c r="B13" s="35"/>
      <c r="C13" s="35"/>
      <c r="D13" s="35"/>
      <c r="E13" s="35"/>
      <c r="F13" s="35"/>
      <c r="G13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9"/>
  <sheetViews>
    <sheetView tabSelected="1" topLeftCell="A22" workbookViewId="0">
      <selection activeCell="J35" sqref="J35"/>
    </sheetView>
  </sheetViews>
  <sheetFormatPr defaultRowHeight="14.4" x14ac:dyDescent="0.3"/>
  <cols>
    <col min="1" max="1" width="34.33203125" bestFit="1" customWidth="1"/>
    <col min="2" max="2" width="4.109375" customWidth="1"/>
    <col min="3" max="3" width="8.5546875" style="3" customWidth="1"/>
    <col min="4" max="4" width="25.44140625" style="1" customWidth="1"/>
    <col min="5" max="5" width="6.44140625" style="3" bestFit="1" customWidth="1"/>
    <col min="6" max="6" width="18.33203125" style="1" customWidth="1"/>
    <col min="7" max="7" width="8.109375" style="1" customWidth="1"/>
    <col min="8" max="8" width="15.33203125" style="1" customWidth="1"/>
    <col min="9" max="9" width="9.44140625" style="1" bestFit="1" customWidth="1"/>
    <col min="10" max="10" width="27.33203125" style="1" bestFit="1" customWidth="1"/>
    <col min="11" max="11" width="8.33203125" style="1" bestFit="1" customWidth="1"/>
    <col min="12" max="12" width="20.88671875" style="1" bestFit="1" customWidth="1"/>
    <col min="13" max="13" width="8.44140625" style="1" bestFit="1" customWidth="1"/>
    <col min="14" max="14" width="13.44140625" style="1" customWidth="1"/>
    <col min="15" max="15" width="10" style="2" bestFit="1" customWidth="1"/>
    <col min="16" max="16" width="14.5546875" style="2" bestFit="1" customWidth="1"/>
    <col min="17" max="17" width="8.44140625" style="2" bestFit="1" customWidth="1"/>
    <col min="18" max="18" width="10.6640625" style="1" bestFit="1" customWidth="1"/>
    <col min="19" max="19" width="22" style="19" customWidth="1"/>
    <col min="20" max="20" width="13.5546875" style="19" bestFit="1" customWidth="1"/>
    <col min="21" max="21" width="13.88671875" style="1" customWidth="1"/>
    <col min="22" max="22" width="55.6640625" style="26" customWidth="1"/>
    <col min="23" max="23" width="13.33203125" style="1" bestFit="1" customWidth="1"/>
    <col min="24" max="24" width="11.44140625" style="2" bestFit="1" customWidth="1"/>
  </cols>
  <sheetData>
    <row r="1" spans="1:4" x14ac:dyDescent="0.3">
      <c r="A1" t="s">
        <v>1</v>
      </c>
      <c r="C1" s="1"/>
    </row>
    <row r="2" spans="1:4" x14ac:dyDescent="0.3">
      <c r="A2" t="s">
        <v>2</v>
      </c>
      <c r="C2" s="1"/>
    </row>
    <row r="3" spans="1:4" x14ac:dyDescent="0.3">
      <c r="A3" t="str">
        <f>Controls!E6&amp;Controls!F6</f>
        <v>setdefault batch_id=DE2</v>
      </c>
      <c r="C3" s="1"/>
    </row>
    <row r="4" spans="1:4" x14ac:dyDescent="0.3">
      <c r="A4" t="str">
        <f>Controls!E5&amp;Controls!F5</f>
        <v>setdefault client=FE</v>
      </c>
      <c r="C4" s="1"/>
    </row>
    <row r="5" spans="1:4" x14ac:dyDescent="0.3">
      <c r="A5" t="s">
        <v>5</v>
      </c>
      <c r="C5" s="1"/>
    </row>
    <row r="6" spans="1:4" x14ac:dyDescent="0.3">
      <c r="A6" t="s">
        <v>33</v>
      </c>
      <c r="C6" s="1"/>
    </row>
    <row r="7" spans="1:4" x14ac:dyDescent="0.3">
      <c r="A7" t="s">
        <v>6</v>
      </c>
    </row>
    <row r="8" spans="1:4" x14ac:dyDescent="0.3">
      <c r="A8" t="s">
        <v>71</v>
      </c>
      <c r="D8" s="1" t="s">
        <v>37</v>
      </c>
    </row>
    <row r="9" spans="1:4" x14ac:dyDescent="0.3">
      <c r="A9" t="s">
        <v>72</v>
      </c>
      <c r="D9" s="1" t="s">
        <v>39</v>
      </c>
    </row>
    <row r="10" spans="1:4" x14ac:dyDescent="0.3">
      <c r="A10" t="s">
        <v>73</v>
      </c>
      <c r="D10" s="1" t="s">
        <v>74</v>
      </c>
    </row>
    <row r="11" spans="1:4" x14ac:dyDescent="0.3">
      <c r="A11" t="s">
        <v>75</v>
      </c>
      <c r="D11" s="1" t="s">
        <v>76</v>
      </c>
    </row>
    <row r="12" spans="1:4" x14ac:dyDescent="0.3">
      <c r="A12" t="s">
        <v>77</v>
      </c>
      <c r="D12" s="1" t="s">
        <v>80</v>
      </c>
    </row>
    <row r="13" spans="1:4" x14ac:dyDescent="0.3">
      <c r="A13" t="s">
        <v>81</v>
      </c>
      <c r="D13" s="1" t="s">
        <v>78</v>
      </c>
    </row>
    <row r="14" spans="1:4" x14ac:dyDescent="0.3">
      <c r="A14" t="s">
        <v>82</v>
      </c>
      <c r="D14" s="1" t="s">
        <v>79</v>
      </c>
    </row>
    <row r="15" spans="1:4" x14ac:dyDescent="0.3">
      <c r="A15" t="s">
        <v>34</v>
      </c>
    </row>
    <row r="16" spans="1:4" x14ac:dyDescent="0.3">
      <c r="A16" t="s">
        <v>46</v>
      </c>
    </row>
    <row r="17" spans="1:24" x14ac:dyDescent="0.3">
      <c r="A17" t="str">
        <f>Controls!E7&amp;Controls!F7</f>
        <v>setdefault period=201401</v>
      </c>
    </row>
    <row r="18" spans="1:24" x14ac:dyDescent="0.3">
      <c r="A18" t="s">
        <v>8</v>
      </c>
    </row>
    <row r="19" spans="1:24" x14ac:dyDescent="0.3">
      <c r="A19" t="s">
        <v>31</v>
      </c>
    </row>
    <row r="20" spans="1:24" x14ac:dyDescent="0.3">
      <c r="A20" t="str">
        <f ca="1">Controls!E12&amp;Controls!F12</f>
        <v>setdefault trans_date=04/06/2024</v>
      </c>
      <c r="C20" s="1"/>
    </row>
    <row r="21" spans="1:24" x14ac:dyDescent="0.3">
      <c r="A21" t="s">
        <v>30</v>
      </c>
      <c r="C21" s="1"/>
    </row>
    <row r="22" spans="1:24" x14ac:dyDescent="0.3">
      <c r="A22" t="s">
        <v>47</v>
      </c>
      <c r="X22" s="1" t="s">
        <v>32</v>
      </c>
    </row>
    <row r="23" spans="1:24" x14ac:dyDescent="0.3">
      <c r="A23" t="str">
        <f ca="1">Controls!E8&amp;Controls!F8</f>
        <v>setdefault voucher_date=04/06/2024</v>
      </c>
      <c r="C23" s="1"/>
    </row>
    <row r="24" spans="1:24" x14ac:dyDescent="0.3">
      <c r="A24" t="s">
        <v>11</v>
      </c>
      <c r="C24" s="1"/>
    </row>
    <row r="25" spans="1:24" x14ac:dyDescent="0.3">
      <c r="A25" t="str">
        <f>Controls!E9&amp;Controls!F9</f>
        <v>setdefault voucher_type=GA</v>
      </c>
      <c r="C25" s="1"/>
    </row>
    <row r="26" spans="1:24" x14ac:dyDescent="0.3">
      <c r="A26" t="s">
        <v>13</v>
      </c>
      <c r="C26" s="1" t="s">
        <v>14</v>
      </c>
      <c r="E26" s="1" t="s">
        <v>18</v>
      </c>
      <c r="G26" s="1" t="s">
        <v>19</v>
      </c>
      <c r="I26" s="1" t="s">
        <v>20</v>
      </c>
      <c r="K26" s="1" t="s">
        <v>21</v>
      </c>
      <c r="M26" s="1" t="s">
        <v>22</v>
      </c>
      <c r="O26" s="1" t="s">
        <v>23</v>
      </c>
      <c r="Q26" s="1" t="s">
        <v>24</v>
      </c>
      <c r="S26" s="20" t="s">
        <v>15</v>
      </c>
      <c r="T26" s="20" t="s">
        <v>69</v>
      </c>
      <c r="U26" s="3" t="s">
        <v>16</v>
      </c>
      <c r="V26" s="1" t="s">
        <v>17</v>
      </c>
      <c r="W26" s="2" t="s">
        <v>25</v>
      </c>
      <c r="X26" s="3" t="s">
        <v>26</v>
      </c>
    </row>
    <row r="28" spans="1:24" ht="4.5" customHeight="1" x14ac:dyDescent="0.3">
      <c r="C28" s="4"/>
      <c r="D28" s="4"/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1"/>
      <c r="T28" s="21"/>
      <c r="U28" s="5"/>
      <c r="V28" s="27"/>
      <c r="W28" s="5"/>
      <c r="X28" s="5"/>
    </row>
    <row r="29" spans="1:24" ht="21" x14ac:dyDescent="0.4">
      <c r="C29" s="17" t="s">
        <v>42</v>
      </c>
      <c r="D29" s="18"/>
      <c r="E29" s="18"/>
      <c r="F29" s="18"/>
      <c r="G29"/>
      <c r="H29"/>
      <c r="I29"/>
      <c r="J29" s="4"/>
      <c r="K29" s="4"/>
      <c r="L29" s="4"/>
      <c r="M29" s="4"/>
      <c r="N29"/>
      <c r="O29" s="4"/>
      <c r="P29"/>
      <c r="Q29" s="4"/>
      <c r="R29"/>
      <c r="S29" s="22"/>
      <c r="T29" s="22"/>
      <c r="U29" s="6"/>
      <c r="V29" s="28"/>
      <c r="W29" s="6"/>
      <c r="X29" s="6"/>
    </row>
    <row r="30" spans="1:24" ht="6" customHeight="1" x14ac:dyDescent="0.4">
      <c r="C30" s="7"/>
      <c r="D30"/>
      <c r="E30"/>
      <c r="F30"/>
      <c r="G30"/>
      <c r="H30" s="4"/>
      <c r="I30" s="4"/>
      <c r="J30" s="4"/>
      <c r="K30" s="7"/>
      <c r="L30" s="4"/>
      <c r="M30" s="4"/>
      <c r="N30"/>
      <c r="O30" s="4"/>
      <c r="P30"/>
      <c r="Q30" s="4"/>
      <c r="R30"/>
      <c r="S30" s="22"/>
      <c r="T30" s="22"/>
      <c r="U30" s="6"/>
      <c r="V30" s="28"/>
      <c r="W30" s="6"/>
      <c r="X30" s="6"/>
    </row>
    <row r="31" spans="1:24" x14ac:dyDescent="0.3">
      <c r="C31" s="15" t="s">
        <v>35</v>
      </c>
      <c r="D31" s="16"/>
      <c r="E31" s="16"/>
      <c r="F31" s="16"/>
      <c r="G31" s="16"/>
      <c r="H31" s="16"/>
      <c r="I31" s="16"/>
      <c r="J31" s="16"/>
      <c r="K31" s="16"/>
      <c r="L31" s="16"/>
      <c r="M31"/>
      <c r="N31"/>
      <c r="O31"/>
      <c r="P31"/>
      <c r="Q31" s="4"/>
      <c r="R31"/>
      <c r="S31" s="22"/>
      <c r="T31" s="22"/>
      <c r="U31" s="6"/>
      <c r="V31" s="28"/>
      <c r="W31" s="6"/>
      <c r="X31" s="6"/>
    </row>
    <row r="32" spans="1:24" ht="5.25" customHeight="1" x14ac:dyDescent="0.3">
      <c r="C32" s="4"/>
      <c r="D32" s="4"/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2"/>
      <c r="T32" s="22"/>
      <c r="U32" s="6"/>
      <c r="V32" s="28"/>
      <c r="W32" s="6"/>
      <c r="X32" s="6"/>
    </row>
    <row r="33" spans="1:24" x14ac:dyDescent="0.3">
      <c r="C33" s="8" t="s">
        <v>27</v>
      </c>
      <c r="D33" s="8" t="s">
        <v>36</v>
      </c>
      <c r="E33" s="9" t="s">
        <v>37</v>
      </c>
      <c r="F33" s="8" t="s">
        <v>38</v>
      </c>
      <c r="G33" s="9" t="s">
        <v>39</v>
      </c>
      <c r="H33" s="8" t="s">
        <v>40</v>
      </c>
      <c r="I33" s="8" t="s">
        <v>85</v>
      </c>
      <c r="J33" s="8" t="s">
        <v>86</v>
      </c>
      <c r="K33" s="8" t="s">
        <v>76</v>
      </c>
      <c r="L33" s="8" t="s">
        <v>87</v>
      </c>
      <c r="M33" s="8" t="s">
        <v>55</v>
      </c>
      <c r="N33" s="8" t="s">
        <v>88</v>
      </c>
      <c r="O33" s="8" t="s">
        <v>89</v>
      </c>
      <c r="P33" s="8" t="s">
        <v>90</v>
      </c>
      <c r="Q33" s="8" t="s">
        <v>79</v>
      </c>
      <c r="R33" s="8" t="s">
        <v>91</v>
      </c>
      <c r="S33" s="23" t="s">
        <v>28</v>
      </c>
      <c r="T33" s="50" t="s">
        <v>68</v>
      </c>
      <c r="U33" s="10" t="s">
        <v>57</v>
      </c>
      <c r="V33" s="29" t="s">
        <v>43</v>
      </c>
      <c r="W33" s="10" t="s">
        <v>44</v>
      </c>
      <c r="X33" s="10" t="s">
        <v>45</v>
      </c>
    </row>
    <row r="34" spans="1:24" x14ac:dyDescent="0.3">
      <c r="A34" t="s">
        <v>56</v>
      </c>
      <c r="C34" s="11" t="s">
        <v>48</v>
      </c>
      <c r="D34" s="12" t="e">
        <f ca="1">[1]!AgrGetDescription("A0",C34)</f>
        <v>#NAME?</v>
      </c>
      <c r="E34" s="11" t="s">
        <v>49</v>
      </c>
      <c r="F34" s="12" t="e">
        <f ca="1">[2]!AgrGetDescription("C1",E34)</f>
        <v>#NAME?</v>
      </c>
      <c r="G34" s="11"/>
      <c r="H34" s="12" t="e">
        <f ca="1">[2]!AgrGetDescription("B0",G34)</f>
        <v>#NAME?</v>
      </c>
      <c r="I34" s="11" t="s">
        <v>58</v>
      </c>
      <c r="J34" s="12" t="e">
        <f ca="1">[2]!AgrGetDescription("C0",I34)</f>
        <v>#NAME?</v>
      </c>
      <c r="K34" s="11" t="s">
        <v>52</v>
      </c>
      <c r="L34" s="12" t="e">
        <f ca="1">[2]!AgrGetDescription("07",K34)</f>
        <v>#NAME?</v>
      </c>
      <c r="M34" s="11"/>
      <c r="N34" s="12" t="e">
        <f ca="1">[2]!AgrGetDescription("B1",M34)</f>
        <v>#NAME?</v>
      </c>
      <c r="O34" s="11" t="s">
        <v>54</v>
      </c>
      <c r="P34" s="12" t="e">
        <f ca="1">[2]!AgrGetDescription("08",O34)</f>
        <v>#NAME?</v>
      </c>
      <c r="Q34" s="11"/>
      <c r="R34" s="12" t="e">
        <f ca="1">[2]!AgrGetDescription("05",Q34)</f>
        <v>#NAME?</v>
      </c>
      <c r="S34" s="24">
        <v>500</v>
      </c>
      <c r="T34" s="51">
        <v>1</v>
      </c>
      <c r="U34" s="32">
        <f>S34</f>
        <v>500</v>
      </c>
      <c r="V34" s="30" t="s">
        <v>59</v>
      </c>
      <c r="W34" s="13"/>
      <c r="X34" s="13"/>
    </row>
    <row r="35" spans="1:24" x14ac:dyDescent="0.3">
      <c r="A35" t="s">
        <v>56</v>
      </c>
      <c r="C35" s="14" t="s">
        <v>41</v>
      </c>
      <c r="D35" s="12" t="e">
        <f ca="1">[2]!AgrGetDescription("A0",C35)</f>
        <v>#NAME?</v>
      </c>
      <c r="E35" s="14" t="s">
        <v>51</v>
      </c>
      <c r="F35" s="12" t="e">
        <f ca="1">[2]!AgrGetDescription("C1",E35)</f>
        <v>#NAME?</v>
      </c>
      <c r="G35" s="14"/>
      <c r="H35" s="12" t="e">
        <f ca="1">[2]!AgrGetDescription("BF",G35)</f>
        <v>#NAME?</v>
      </c>
      <c r="I35" s="14" t="s">
        <v>50</v>
      </c>
      <c r="J35" s="12" t="e">
        <f ca="1">[2]!AgrGetDescription("C0",I35)</f>
        <v>#NAME?</v>
      </c>
      <c r="K35" s="14" t="s">
        <v>53</v>
      </c>
      <c r="L35" s="12" t="e">
        <f ca="1">[2]!AgrGetDescription("07",K35)</f>
        <v>#NAME?</v>
      </c>
      <c r="M35" s="14"/>
      <c r="N35" s="12" t="e">
        <f ca="1">[2]!AgrGetDescription("B1",M35)</f>
        <v>#NAME?</v>
      </c>
      <c r="O35" s="11" t="s">
        <v>54</v>
      </c>
      <c r="P35" s="12" t="e">
        <f ca="1">[2]!AgrGetDescription("08",O35)</f>
        <v>#NAME?</v>
      </c>
      <c r="Q35" s="11"/>
      <c r="R35" s="12" t="e">
        <f ca="1">[2]!AgrGetDescription("05",Q35)</f>
        <v>#NAME?</v>
      </c>
      <c r="S35" s="25">
        <v>-500</v>
      </c>
      <c r="T35" s="51">
        <f>T34+1</f>
        <v>2</v>
      </c>
      <c r="U35" s="33">
        <f t="shared" ref="U35" si="0">S35</f>
        <v>-500</v>
      </c>
      <c r="V35" s="30" t="s">
        <v>59</v>
      </c>
      <c r="W35" s="13"/>
      <c r="X35" s="13"/>
    </row>
    <row r="36" spans="1:24" x14ac:dyDescent="0.3">
      <c r="A36" t="str">
        <f t="shared" ref="A36:A38" si="1">IF(Q36="","","update_data,visible")</f>
        <v/>
      </c>
      <c r="C36" s="14"/>
      <c r="D36" s="12" t="e">
        <f ca="1">[2]!AgrGetDescription("A0",C36)</f>
        <v>#NAME?</v>
      </c>
      <c r="E36" s="14"/>
      <c r="F36" s="12" t="e">
        <f ca="1">[2]!AgrGetDescription("C1",E36)</f>
        <v>#NAME?</v>
      </c>
      <c r="G36" s="14"/>
      <c r="H36" s="12" t="e">
        <f ca="1">[2]!AgrGetDescription("BF",G36)</f>
        <v>#NAME?</v>
      </c>
      <c r="I36" s="14"/>
      <c r="J36" s="12" t="e">
        <f ca="1">[2]!AgrGetDescription("C0",I36)</f>
        <v>#NAME?</v>
      </c>
      <c r="K36" s="14"/>
      <c r="L36" s="12" t="e">
        <f ca="1">[2]!AgrGetDescription("BF",K36)</f>
        <v>#NAME?</v>
      </c>
      <c r="M36" s="14"/>
      <c r="N36" s="12" t="e">
        <f ca="1">[2]!AgrGetDescription("B1",M36)</f>
        <v>#NAME?</v>
      </c>
      <c r="O36" s="11"/>
      <c r="P36" s="12" t="e">
        <f ca="1">[2]!AgrGetDescription("B1",O36)</f>
        <v>#NAME?</v>
      </c>
      <c r="Q36" s="14"/>
      <c r="R36" s="12" t="e">
        <f ca="1">[2]!AgrGetDescription("A0",Q36)</f>
        <v>#NAME?</v>
      </c>
      <c r="S36" s="25">
        <v>0</v>
      </c>
      <c r="T36" s="51">
        <f t="shared" ref="T36:T38" si="2">T35+1</f>
        <v>3</v>
      </c>
      <c r="U36" s="33">
        <f>S36</f>
        <v>0</v>
      </c>
      <c r="V36" s="31"/>
      <c r="W36" s="13"/>
      <c r="X36" s="13"/>
    </row>
    <row r="37" spans="1:24" x14ac:dyDescent="0.3">
      <c r="A37" t="str">
        <f t="shared" si="1"/>
        <v/>
      </c>
      <c r="C37" s="14"/>
      <c r="D37" s="12" t="e">
        <f ca="1">[2]!AgrGetDescription("A0",C37)</f>
        <v>#NAME?</v>
      </c>
      <c r="E37" s="14"/>
      <c r="F37" s="12" t="e">
        <f ca="1">[2]!AgrGetDescription("C1",E37)</f>
        <v>#NAME?</v>
      </c>
      <c r="G37" s="14"/>
      <c r="H37" s="12" t="e">
        <f ca="1">[2]!AgrGetDescription("BF",G37)</f>
        <v>#NAME?</v>
      </c>
      <c r="I37" s="14"/>
      <c r="J37" s="12" t="e">
        <f ca="1">[2]!AgrGetDescription("C0",I37)</f>
        <v>#NAME?</v>
      </c>
      <c r="K37" s="14"/>
      <c r="L37" s="12" t="e">
        <f ca="1">[2]!AgrGetDescription("BF",K37)</f>
        <v>#NAME?</v>
      </c>
      <c r="M37" s="14"/>
      <c r="N37" s="12" t="e">
        <f ca="1">[2]!AgrGetDescription("B1",M37)</f>
        <v>#NAME?</v>
      </c>
      <c r="O37" s="11"/>
      <c r="P37" s="12" t="e">
        <f ca="1">[2]!AgrGetDescription("B1",O37)</f>
        <v>#NAME?</v>
      </c>
      <c r="Q37" s="14"/>
      <c r="R37" s="12" t="e">
        <f ca="1">[2]!AgrGetDescription("A0",Q37)</f>
        <v>#NAME?</v>
      </c>
      <c r="S37" s="25">
        <v>0</v>
      </c>
      <c r="T37" s="51">
        <f t="shared" si="2"/>
        <v>4</v>
      </c>
      <c r="U37" s="32">
        <f>S37</f>
        <v>0</v>
      </c>
      <c r="V37" s="31"/>
      <c r="W37" s="13"/>
      <c r="X37" s="13"/>
    </row>
    <row r="38" spans="1:24" x14ac:dyDescent="0.3">
      <c r="A38" t="str">
        <f t="shared" si="1"/>
        <v/>
      </c>
      <c r="C38" s="14"/>
      <c r="D38" s="12" t="e">
        <f ca="1">[2]!AgrGetDescription("A0",C38)</f>
        <v>#NAME?</v>
      </c>
      <c r="E38" s="14"/>
      <c r="F38" s="12" t="e">
        <f ca="1">[2]!AgrGetDescription("C1",E38)</f>
        <v>#NAME?</v>
      </c>
      <c r="G38" s="14"/>
      <c r="H38" s="12" t="e">
        <f ca="1">[2]!AgrGetDescription("BF",G38)</f>
        <v>#NAME?</v>
      </c>
      <c r="I38" s="14"/>
      <c r="J38" s="12" t="e">
        <f ca="1">[2]!AgrGetDescription("C0",I38)</f>
        <v>#NAME?</v>
      </c>
      <c r="K38" s="14"/>
      <c r="L38" s="12" t="e">
        <f ca="1">[2]!AgrGetDescription("BF",K38)</f>
        <v>#NAME?</v>
      </c>
      <c r="M38" s="14"/>
      <c r="N38" s="12" t="e">
        <f ca="1">[2]!AgrGetDescription("B1",M38)</f>
        <v>#NAME?</v>
      </c>
      <c r="O38" s="11"/>
      <c r="P38" s="12" t="e">
        <f ca="1">[2]!AgrGetDescription("B1",O38)</f>
        <v>#NAME?</v>
      </c>
      <c r="Q38" s="14"/>
      <c r="R38" s="12" t="e">
        <f ca="1">[2]!AgrGetDescription("A0",Q38)</f>
        <v>#NAME?</v>
      </c>
      <c r="S38" s="25">
        <v>0</v>
      </c>
      <c r="T38" s="52">
        <f t="shared" si="2"/>
        <v>5</v>
      </c>
      <c r="U38" s="34">
        <f>S38</f>
        <v>0</v>
      </c>
      <c r="V38" s="31"/>
      <c r="W38" s="13"/>
      <c r="X38" s="13"/>
    </row>
    <row r="39" spans="1:24" x14ac:dyDescent="0.3">
      <c r="S39" s="1"/>
      <c r="T3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9"/>
  <sheetViews>
    <sheetView topLeftCell="A22" zoomScale="85" zoomScaleNormal="85" workbookViewId="0">
      <selection activeCell="F29" sqref="F29"/>
    </sheetView>
  </sheetViews>
  <sheetFormatPr defaultRowHeight="14.4" x14ac:dyDescent="0.3"/>
  <cols>
    <col min="1" max="1" width="34.33203125" bestFit="1" customWidth="1"/>
    <col min="2" max="2" width="4.109375" customWidth="1"/>
    <col min="3" max="3" width="8.5546875" style="3" customWidth="1"/>
    <col min="4" max="4" width="46.109375" style="1" customWidth="1"/>
    <col min="5" max="5" width="6.44140625" style="3" bestFit="1" customWidth="1"/>
    <col min="6" max="6" width="31.109375" style="1" customWidth="1"/>
    <col min="7" max="7" width="8.109375" style="1" customWidth="1"/>
    <col min="8" max="8" width="15.33203125" style="1" customWidth="1"/>
    <col min="9" max="9" width="9.44140625" style="1" bestFit="1" customWidth="1"/>
    <col min="10" max="10" width="27.33203125" style="1" bestFit="1" customWidth="1"/>
    <col min="11" max="11" width="8.33203125" style="1" bestFit="1" customWidth="1"/>
    <col min="12" max="12" width="20.88671875" style="1" bestFit="1" customWidth="1"/>
    <col min="13" max="13" width="8.44140625" style="1" bestFit="1" customWidth="1"/>
    <col min="14" max="14" width="13.44140625" style="1" customWidth="1"/>
    <col min="15" max="15" width="10" style="2" bestFit="1" customWidth="1"/>
    <col min="16" max="16" width="14.5546875" style="2" bestFit="1" customWidth="1"/>
    <col min="17" max="17" width="8.44140625" style="2" bestFit="1" customWidth="1"/>
    <col min="18" max="18" width="10.6640625" style="1" bestFit="1" customWidth="1"/>
    <col min="19" max="19" width="22" style="19" customWidth="1"/>
    <col min="20" max="20" width="13.5546875" style="19" bestFit="1" customWidth="1"/>
    <col min="21" max="21" width="13.88671875" style="1" customWidth="1"/>
    <col min="22" max="22" width="55.6640625" style="26" customWidth="1"/>
    <col min="23" max="23" width="13.33203125" style="1" bestFit="1" customWidth="1"/>
    <col min="24" max="24" width="11.44140625" style="2" bestFit="1" customWidth="1"/>
  </cols>
  <sheetData>
    <row r="1" spans="1:4" x14ac:dyDescent="0.3">
      <c r="A1" t="s">
        <v>1</v>
      </c>
      <c r="C1" s="1"/>
    </row>
    <row r="2" spans="1:4" x14ac:dyDescent="0.3">
      <c r="A2" t="s">
        <v>2</v>
      </c>
      <c r="C2" s="1"/>
    </row>
    <row r="3" spans="1:4" x14ac:dyDescent="0.3">
      <c r="A3" t="str">
        <f>Controls!E6&amp;Controls!F6</f>
        <v>setdefault batch_id=DE2</v>
      </c>
      <c r="C3" s="1"/>
    </row>
    <row r="4" spans="1:4" x14ac:dyDescent="0.3">
      <c r="A4" t="str">
        <f>Controls!E5&amp;Controls!F5</f>
        <v>setdefault client=FE</v>
      </c>
      <c r="C4" s="1"/>
    </row>
    <row r="5" spans="1:4" x14ac:dyDescent="0.3">
      <c r="A5" t="s">
        <v>5</v>
      </c>
      <c r="C5" s="1"/>
    </row>
    <row r="6" spans="1:4" x14ac:dyDescent="0.3">
      <c r="A6" t="s">
        <v>33</v>
      </c>
      <c r="C6" s="1"/>
    </row>
    <row r="7" spans="1:4" x14ac:dyDescent="0.3">
      <c r="A7" t="s">
        <v>6</v>
      </c>
    </row>
    <row r="8" spans="1:4" x14ac:dyDescent="0.3">
      <c r="A8" t="s">
        <v>71</v>
      </c>
      <c r="D8" s="1" t="s">
        <v>37</v>
      </c>
    </row>
    <row r="9" spans="1:4" x14ac:dyDescent="0.3">
      <c r="A9" t="s">
        <v>72</v>
      </c>
      <c r="D9" s="1" t="s">
        <v>39</v>
      </c>
    </row>
    <row r="10" spans="1:4" x14ac:dyDescent="0.3">
      <c r="A10" t="s">
        <v>73</v>
      </c>
      <c r="D10" s="1" t="s">
        <v>74</v>
      </c>
    </row>
    <row r="11" spans="1:4" x14ac:dyDescent="0.3">
      <c r="A11" t="s">
        <v>75</v>
      </c>
      <c r="D11" s="1" t="s">
        <v>76</v>
      </c>
    </row>
    <row r="12" spans="1:4" x14ac:dyDescent="0.3">
      <c r="A12" t="s">
        <v>77</v>
      </c>
      <c r="D12" s="1" t="s">
        <v>80</v>
      </c>
    </row>
    <row r="13" spans="1:4" x14ac:dyDescent="0.3">
      <c r="A13" t="s">
        <v>81</v>
      </c>
      <c r="D13" s="1" t="s">
        <v>78</v>
      </c>
    </row>
    <row r="14" spans="1:4" x14ac:dyDescent="0.3">
      <c r="A14" t="s">
        <v>82</v>
      </c>
      <c r="D14" s="1" t="s">
        <v>79</v>
      </c>
    </row>
    <row r="15" spans="1:4" x14ac:dyDescent="0.3">
      <c r="A15" t="s">
        <v>34</v>
      </c>
    </row>
    <row r="16" spans="1:4" x14ac:dyDescent="0.3">
      <c r="A16" t="s">
        <v>46</v>
      </c>
    </row>
    <row r="17" spans="1:24" x14ac:dyDescent="0.3">
      <c r="A17" t="str">
        <f>Controls!E7&amp;Controls!F7</f>
        <v>setdefault period=201401</v>
      </c>
    </row>
    <row r="18" spans="1:24" x14ac:dyDescent="0.3">
      <c r="A18" t="s">
        <v>8</v>
      </c>
    </row>
    <row r="19" spans="1:24" x14ac:dyDescent="0.3">
      <c r="A19" t="s">
        <v>31</v>
      </c>
    </row>
    <row r="20" spans="1:24" x14ac:dyDescent="0.3">
      <c r="A20" t="str">
        <f ca="1">Controls!E12&amp;Controls!F12</f>
        <v>setdefault trans_date=04/06/2024</v>
      </c>
      <c r="C20" s="1"/>
    </row>
    <row r="21" spans="1:24" x14ac:dyDescent="0.3">
      <c r="A21" t="s">
        <v>30</v>
      </c>
      <c r="C21" s="1"/>
    </row>
    <row r="22" spans="1:24" x14ac:dyDescent="0.3">
      <c r="A22" t="s">
        <v>47</v>
      </c>
      <c r="X22" s="1" t="s">
        <v>32</v>
      </c>
    </row>
    <row r="23" spans="1:24" x14ac:dyDescent="0.3">
      <c r="A23" t="str">
        <f ca="1">Controls!E8&amp;Controls!F8</f>
        <v>setdefault voucher_date=04/06/2024</v>
      </c>
      <c r="C23" s="1"/>
    </row>
    <row r="24" spans="1:24" x14ac:dyDescent="0.3">
      <c r="A24" t="s">
        <v>11</v>
      </c>
      <c r="C24" s="1"/>
    </row>
    <row r="25" spans="1:24" x14ac:dyDescent="0.3">
      <c r="A25" t="str">
        <f>Controls!E9&amp;Controls!F9</f>
        <v>setdefault voucher_type=GA</v>
      </c>
      <c r="C25" s="1"/>
    </row>
    <row r="26" spans="1:24" x14ac:dyDescent="0.3">
      <c r="A26" t="s">
        <v>13</v>
      </c>
      <c r="C26" s="1" t="s">
        <v>14</v>
      </c>
      <c r="E26" s="1" t="s">
        <v>18</v>
      </c>
      <c r="G26" s="1" t="s">
        <v>19</v>
      </c>
      <c r="I26" s="1" t="s">
        <v>20</v>
      </c>
      <c r="K26" s="1" t="s">
        <v>21</v>
      </c>
      <c r="M26" s="1" t="s">
        <v>22</v>
      </c>
      <c r="O26" s="1" t="s">
        <v>23</v>
      </c>
      <c r="Q26" s="1" t="s">
        <v>24</v>
      </c>
      <c r="S26" s="20" t="s">
        <v>15</v>
      </c>
      <c r="T26" s="20" t="s">
        <v>69</v>
      </c>
      <c r="U26" s="3" t="s">
        <v>16</v>
      </c>
      <c r="V26" s="1" t="s">
        <v>17</v>
      </c>
      <c r="W26" s="2" t="s">
        <v>25</v>
      </c>
      <c r="X26" s="3" t="s">
        <v>26</v>
      </c>
    </row>
    <row r="28" spans="1:24" ht="4.5" customHeight="1" x14ac:dyDescent="0.3">
      <c r="C28" s="4"/>
      <c r="D28" s="4"/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1"/>
      <c r="T28" s="21"/>
      <c r="U28" s="5"/>
      <c r="V28" s="27"/>
      <c r="W28" s="5"/>
      <c r="X28" s="5"/>
    </row>
    <row r="29" spans="1:24" ht="21" x14ac:dyDescent="0.4">
      <c r="C29" s="17" t="s">
        <v>42</v>
      </c>
      <c r="D29" s="18"/>
      <c r="E29" s="18"/>
      <c r="F29" s="18"/>
      <c r="G29"/>
      <c r="H29"/>
      <c r="I29"/>
      <c r="J29" s="4"/>
      <c r="K29" s="4"/>
      <c r="L29" s="4"/>
      <c r="M29" s="4"/>
      <c r="N29"/>
      <c r="O29" s="4"/>
      <c r="P29"/>
      <c r="Q29" s="4"/>
      <c r="R29"/>
      <c r="S29" s="22"/>
      <c r="T29" s="22"/>
      <c r="U29" s="6"/>
      <c r="V29" s="28"/>
      <c r="W29" s="6"/>
      <c r="X29" s="6"/>
    </row>
    <row r="30" spans="1:24" ht="6" customHeight="1" x14ac:dyDescent="0.4">
      <c r="C30" s="7"/>
      <c r="D30"/>
      <c r="E30"/>
      <c r="F30"/>
      <c r="G30"/>
      <c r="H30" s="4"/>
      <c r="I30" s="4"/>
      <c r="J30" s="4"/>
      <c r="K30" s="7"/>
      <c r="L30" s="4"/>
      <c r="M30" s="4"/>
      <c r="N30"/>
      <c r="O30" s="4"/>
      <c r="P30"/>
      <c r="Q30" s="4"/>
      <c r="R30"/>
      <c r="S30" s="22"/>
      <c r="T30" s="22"/>
      <c r="U30" s="6"/>
      <c r="V30" s="28"/>
      <c r="W30" s="6"/>
      <c r="X30" s="6"/>
    </row>
    <row r="31" spans="1:24" x14ac:dyDescent="0.3">
      <c r="C31" s="15" t="s">
        <v>35</v>
      </c>
      <c r="D31" s="16"/>
      <c r="E31" s="16"/>
      <c r="F31" s="16"/>
      <c r="G31" s="16"/>
      <c r="H31" s="16"/>
      <c r="I31" s="16"/>
      <c r="J31" s="16"/>
      <c r="K31" s="16"/>
      <c r="L31" s="16"/>
      <c r="M31"/>
      <c r="N31"/>
      <c r="O31"/>
      <c r="P31"/>
      <c r="Q31" s="4"/>
      <c r="R31"/>
      <c r="S31" s="22"/>
      <c r="T31" s="22"/>
      <c r="U31" s="6"/>
      <c r="V31" s="28"/>
      <c r="W31" s="6"/>
      <c r="X31" s="6"/>
    </row>
    <row r="32" spans="1:24" ht="5.25" customHeight="1" x14ac:dyDescent="0.3">
      <c r="C32" s="4"/>
      <c r="D32" s="4"/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2"/>
      <c r="T32" s="22"/>
      <c r="U32" s="6"/>
      <c r="V32" s="28"/>
      <c r="W32" s="6"/>
      <c r="X32" s="6"/>
    </row>
    <row r="33" spans="1:24" x14ac:dyDescent="0.3">
      <c r="C33" s="8" t="s">
        <v>27</v>
      </c>
      <c r="D33" s="8" t="s">
        <v>36</v>
      </c>
      <c r="E33" s="9" t="s">
        <v>37</v>
      </c>
      <c r="F33" s="8" t="s">
        <v>38</v>
      </c>
      <c r="G33" s="9" t="s">
        <v>39</v>
      </c>
      <c r="H33" s="8" t="s">
        <v>40</v>
      </c>
      <c r="I33" s="8" t="s">
        <v>85</v>
      </c>
      <c r="J33" s="8" t="s">
        <v>86</v>
      </c>
      <c r="K33" s="8" t="s">
        <v>76</v>
      </c>
      <c r="L33" s="8" t="s">
        <v>87</v>
      </c>
      <c r="M33" s="8" t="s">
        <v>55</v>
      </c>
      <c r="N33" s="8" t="s">
        <v>88</v>
      </c>
      <c r="O33" s="8" t="s">
        <v>89</v>
      </c>
      <c r="P33" s="8" t="s">
        <v>90</v>
      </c>
      <c r="Q33" s="8" t="s">
        <v>79</v>
      </c>
      <c r="R33" s="8" t="s">
        <v>91</v>
      </c>
      <c r="S33" s="23" t="s">
        <v>28</v>
      </c>
      <c r="T33" s="50" t="s">
        <v>68</v>
      </c>
      <c r="U33" s="10" t="s">
        <v>57</v>
      </c>
      <c r="V33" s="29" t="s">
        <v>43</v>
      </c>
      <c r="W33" s="10" t="s">
        <v>44</v>
      </c>
      <c r="X33" s="10" t="s">
        <v>45</v>
      </c>
    </row>
    <row r="34" spans="1:24" x14ac:dyDescent="0.3">
      <c r="A34" t="s">
        <v>56</v>
      </c>
      <c r="C34" s="11" t="s">
        <v>93</v>
      </c>
      <c r="D34" s="12" t="str">
        <f ca="1">IFERROR([3]!AgrGetDescription("A0",C34,"EN"),"Not Valid")</f>
        <v>Not Valid</v>
      </c>
      <c r="E34" s="11" t="s">
        <v>92</v>
      </c>
      <c r="F34" s="12" t="str">
        <f ca="1">IFERROR([3]!AgrGetDescription("C1",E34,"EN"),"Not Valid")</f>
        <v>Not Valid</v>
      </c>
      <c r="G34" s="11"/>
      <c r="H34" s="12" t="e">
        <f ca="1">[2]!AgrGetDescription("B0",G34)</f>
        <v>#NAME?</v>
      </c>
      <c r="I34" s="11" t="s">
        <v>58</v>
      </c>
      <c r="J34" s="12" t="e">
        <f ca="1">[2]!AgrGetDescription("C0",I34)</f>
        <v>#NAME?</v>
      </c>
      <c r="K34" s="11" t="s">
        <v>52</v>
      </c>
      <c r="L34" s="12" t="e">
        <f ca="1">[2]!AgrGetDescription("07",K34)</f>
        <v>#NAME?</v>
      </c>
      <c r="M34" s="11"/>
      <c r="N34" s="12" t="e">
        <f ca="1">[2]!AgrGetDescription("B1",M34)</f>
        <v>#NAME?</v>
      </c>
      <c r="O34" s="11" t="s">
        <v>54</v>
      </c>
      <c r="P34" s="12" t="e">
        <f ca="1">[2]!AgrGetDescription("08",O34)</f>
        <v>#NAME?</v>
      </c>
      <c r="Q34" s="11"/>
      <c r="R34" s="12" t="e">
        <f ca="1">[2]!AgrGetDescription("05",Q34)</f>
        <v>#NAME?</v>
      </c>
      <c r="S34" s="24">
        <v>500</v>
      </c>
      <c r="T34" s="51">
        <v>1</v>
      </c>
      <c r="U34" s="32">
        <f>S34</f>
        <v>500</v>
      </c>
      <c r="V34" s="30" t="s">
        <v>59</v>
      </c>
      <c r="W34" s="13"/>
      <c r="X34" s="13"/>
    </row>
    <row r="35" spans="1:24" x14ac:dyDescent="0.3">
      <c r="A35" t="s">
        <v>56</v>
      </c>
      <c r="C35" s="14" t="s">
        <v>93</v>
      </c>
      <c r="D35" s="12" t="str">
        <f ca="1">IFERROR([3]!AgrGetDescription("A0",C35,"EN"),"Not Valid")</f>
        <v>Not Valid</v>
      </c>
      <c r="E35" s="14" t="s">
        <v>92</v>
      </c>
      <c r="F35" s="12" t="str">
        <f ca="1">IFERROR([3]!AgrGetDescription("C1",E35,"EN"),"Not Valid")</f>
        <v>Not Valid</v>
      </c>
      <c r="G35" s="14"/>
      <c r="H35" s="12" t="e">
        <f ca="1">[2]!AgrGetDescription("BF",G35)</f>
        <v>#NAME?</v>
      </c>
      <c r="I35" s="14" t="s">
        <v>50</v>
      </c>
      <c r="J35" s="12" t="e">
        <f ca="1">[2]!AgrGetDescription("C0",I35)</f>
        <v>#NAME?</v>
      </c>
      <c r="K35" s="14" t="s">
        <v>53</v>
      </c>
      <c r="L35" s="12" t="e">
        <f ca="1">[2]!AgrGetDescription("07",K35)</f>
        <v>#NAME?</v>
      </c>
      <c r="M35" s="14"/>
      <c r="N35" s="12" t="e">
        <f ca="1">[2]!AgrGetDescription("B1",M35)</f>
        <v>#NAME?</v>
      </c>
      <c r="O35" s="11" t="s">
        <v>54</v>
      </c>
      <c r="P35" s="12" t="e">
        <f ca="1">[2]!AgrGetDescription("08",O35)</f>
        <v>#NAME?</v>
      </c>
      <c r="Q35" s="11"/>
      <c r="R35" s="12" t="e">
        <f ca="1">[2]!AgrGetDescription("05",Q35)</f>
        <v>#NAME?</v>
      </c>
      <c r="S35" s="25">
        <v>-500</v>
      </c>
      <c r="T35" s="51">
        <f>T34+1</f>
        <v>2</v>
      </c>
      <c r="U35" s="33">
        <f t="shared" ref="U35" si="0">S35</f>
        <v>-500</v>
      </c>
      <c r="V35" s="30" t="s">
        <v>59</v>
      </c>
      <c r="W35" s="13"/>
      <c r="X35" s="13"/>
    </row>
    <row r="36" spans="1:24" x14ac:dyDescent="0.3">
      <c r="A36" t="str">
        <f t="shared" ref="A36:A38" si="1">IF(Q36="","","update_data,visible")</f>
        <v/>
      </c>
      <c r="C36" s="14"/>
      <c r="D36" s="12" t="str">
        <f ca="1">IFERROR([3]!AgrGetDescription("A0",C36,"EN"),"Not Valid")</f>
        <v>Not Valid</v>
      </c>
      <c r="E36" s="14"/>
      <c r="F36" s="12" t="str">
        <f ca="1">IFERROR([3]!AgrGetDescription("C1",E36,"EN"),"Not Valid")</f>
        <v>Not Valid</v>
      </c>
      <c r="G36" s="14"/>
      <c r="H36" s="12" t="e">
        <f ca="1">[2]!AgrGetDescription("BF",G36)</f>
        <v>#NAME?</v>
      </c>
      <c r="I36" s="14"/>
      <c r="J36" s="12" t="e">
        <f ca="1">[2]!AgrGetDescription("C0",I36)</f>
        <v>#NAME?</v>
      </c>
      <c r="K36" s="14"/>
      <c r="L36" s="12" t="e">
        <f ca="1">[2]!AgrGetDescription("BF",K36)</f>
        <v>#NAME?</v>
      </c>
      <c r="M36" s="14"/>
      <c r="N36" s="12" t="e">
        <f ca="1">[2]!AgrGetDescription("B1",M36)</f>
        <v>#NAME?</v>
      </c>
      <c r="O36" s="11"/>
      <c r="P36" s="12" t="e">
        <f ca="1">[2]!AgrGetDescription("B1",O36)</f>
        <v>#NAME?</v>
      </c>
      <c r="Q36" s="14"/>
      <c r="R36" s="12" t="e">
        <f ca="1">[2]!AgrGetDescription("A0",Q36)</f>
        <v>#NAME?</v>
      </c>
      <c r="S36" s="25">
        <v>0</v>
      </c>
      <c r="T36" s="51">
        <f t="shared" ref="T36:T38" si="2">T35+1</f>
        <v>3</v>
      </c>
      <c r="U36" s="33">
        <f>S36</f>
        <v>0</v>
      </c>
      <c r="V36" s="31"/>
      <c r="W36" s="13"/>
      <c r="X36" s="13"/>
    </row>
    <row r="37" spans="1:24" x14ac:dyDescent="0.3">
      <c r="A37" t="str">
        <f t="shared" si="1"/>
        <v/>
      </c>
      <c r="C37" s="14"/>
      <c r="D37" s="12" t="str">
        <f ca="1">IFERROR([3]!AgrGetDescription("A0",C37,"EN"),"Not Valid")</f>
        <v>Not Valid</v>
      </c>
      <c r="E37" s="14"/>
      <c r="F37" s="12" t="str">
        <f ca="1">IFERROR([3]!AgrGetDescription("C1",E37,"EN"),"Not Valid")</f>
        <v>Not Valid</v>
      </c>
      <c r="G37" s="14"/>
      <c r="H37" s="12" t="e">
        <f ca="1">[2]!AgrGetDescription("BF",G37)</f>
        <v>#NAME?</v>
      </c>
      <c r="I37" s="14"/>
      <c r="J37" s="12" t="e">
        <f ca="1">[2]!AgrGetDescription("C0",I37)</f>
        <v>#NAME?</v>
      </c>
      <c r="K37" s="14"/>
      <c r="L37" s="12" t="e">
        <f ca="1">[2]!AgrGetDescription("BF",K37)</f>
        <v>#NAME?</v>
      </c>
      <c r="M37" s="14"/>
      <c r="N37" s="12" t="e">
        <f ca="1">[2]!AgrGetDescription("B1",M37)</f>
        <v>#NAME?</v>
      </c>
      <c r="O37" s="11"/>
      <c r="P37" s="12" t="e">
        <f ca="1">[2]!AgrGetDescription("B1",O37)</f>
        <v>#NAME?</v>
      </c>
      <c r="Q37" s="14"/>
      <c r="R37" s="12" t="e">
        <f ca="1">[2]!AgrGetDescription("A0",Q37)</f>
        <v>#NAME?</v>
      </c>
      <c r="S37" s="25">
        <v>0</v>
      </c>
      <c r="T37" s="51">
        <f t="shared" si="2"/>
        <v>4</v>
      </c>
      <c r="U37" s="32">
        <f>S37</f>
        <v>0</v>
      </c>
      <c r="V37" s="31"/>
      <c r="W37" s="13"/>
      <c r="X37" s="13"/>
    </row>
    <row r="38" spans="1:24" x14ac:dyDescent="0.3">
      <c r="A38" t="str">
        <f t="shared" si="1"/>
        <v/>
      </c>
      <c r="C38" s="14"/>
      <c r="D38" s="12" t="str">
        <f ca="1">IFERROR([3]!AgrGetDescription("A0",C38,"EN"),"Not Valid")</f>
        <v>Not Valid</v>
      </c>
      <c r="E38" s="14"/>
      <c r="F38" s="12" t="str">
        <f ca="1">IFERROR([3]!AgrGetDescription("C1",E38,"EN"),"Not Valid")</f>
        <v>Not Valid</v>
      </c>
      <c r="G38" s="14"/>
      <c r="H38" s="12" t="e">
        <f ca="1">[2]!AgrGetDescription("BF",G38)</f>
        <v>#NAME?</v>
      </c>
      <c r="I38" s="14"/>
      <c r="J38" s="12" t="e">
        <f ca="1">[2]!AgrGetDescription("C0",I38)</f>
        <v>#NAME?</v>
      </c>
      <c r="K38" s="14"/>
      <c r="L38" s="12" t="e">
        <f ca="1">[2]!AgrGetDescription("BF",K38)</f>
        <v>#NAME?</v>
      </c>
      <c r="M38" s="14"/>
      <c r="N38" s="12" t="e">
        <f ca="1">[2]!AgrGetDescription("B1",M38)</f>
        <v>#NAME?</v>
      </c>
      <c r="O38" s="11"/>
      <c r="P38" s="12" t="e">
        <f ca="1">[2]!AgrGetDescription("B1",O38)</f>
        <v>#NAME?</v>
      </c>
      <c r="Q38" s="14"/>
      <c r="R38" s="12" t="e">
        <f ca="1">[2]!AgrGetDescription("A0",Q38)</f>
        <v>#NAME?</v>
      </c>
      <c r="S38" s="25">
        <v>0</v>
      </c>
      <c r="T38" s="52">
        <f t="shared" si="2"/>
        <v>5</v>
      </c>
      <c r="U38" s="34">
        <f>S38</f>
        <v>0</v>
      </c>
      <c r="V38" s="31"/>
      <c r="W38" s="13"/>
      <c r="X38" s="13"/>
    </row>
    <row r="39" spans="1:24" x14ac:dyDescent="0.3">
      <c r="S39" s="1"/>
      <c r="T3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287A8A851634EBBD233344749CE7F" ma:contentTypeVersion="0" ma:contentTypeDescription="Create a new document." ma:contentTypeScope="" ma:versionID="5eb23b72699251f6bdd5f17fb995c4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2C507A-AF60-43AA-80AA-C5D52D6AF2D7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25BA4CC-3291-46BD-97F8-2CDC0C17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14243-C1F4-42EF-A51D-7C09754A0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_options</vt:lpstr>
      <vt:lpstr>Controls</vt:lpstr>
      <vt:lpstr>GL07</vt:lpstr>
      <vt:lpstr>GL07 (2)</vt:lpstr>
    </vt:vector>
  </TitlesOfParts>
  <Company>Agresso UK Lrd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Patrick Murray</cp:lastModifiedBy>
  <dcterms:created xsi:type="dcterms:W3CDTF">2010-08-20T21:23:12Z</dcterms:created>
  <dcterms:modified xsi:type="dcterms:W3CDTF">2024-06-04T14:50:28Z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0x010100B61287A8A851634EBBD233344749CE7F</vt:lpwstr>
  </property>
</Properties>
</file>