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13_ncr:1_{46A39C53-3B3F-DA4C-92C1-D291A61C40E5}" xr6:coauthVersionLast="45" xr6:coauthVersionMax="45" xr10:uidLastSave="{00000000-0000-0000-0000-000000000000}"/>
  <bookViews>
    <workbookView xWindow="10120" yWindow="0" windowWidth="38580" windowHeight="28800" xr2:uid="{00000000-000D-0000-FFFF-FFFF00000000}"/>
  </bookViews>
  <sheets>
    <sheet name="Sheet1" sheetId="1" r:id="rId1"/>
    <sheet name="Sheet2" sheetId="2" r:id="rId2"/>
  </sheets>
  <definedNames>
    <definedName name="_xlchart.v1.0" hidden="1">Sheet1!$D$1</definedName>
    <definedName name="_xlchart.v1.1" hidden="1">Sheet1!$D$2:$D$62</definedName>
    <definedName name="_xlchart.v1.10" hidden="1">Sheet1!$F$1</definedName>
    <definedName name="_xlchart.v1.11" hidden="1">Sheet1!$F$2:$F$62</definedName>
    <definedName name="_xlchart.v1.2" hidden="1">Sheet1!$E$1</definedName>
    <definedName name="_xlchart.v1.3" hidden="1">Sheet1!$E$2:$E$62</definedName>
    <definedName name="_xlchart.v1.4" hidden="1">Sheet1!$F$1</definedName>
    <definedName name="_xlchart.v1.5" hidden="1">Sheet1!$F$2:$F$62</definedName>
    <definedName name="_xlchart.v1.6" hidden="1">Sheet1!$D$1</definedName>
    <definedName name="_xlchart.v1.7" hidden="1">Sheet1!$D$2:$D$62</definedName>
    <definedName name="_xlchart.v1.8" hidden="1">Sheet1!$E$1</definedName>
    <definedName name="_xlchart.v1.9" hidden="1">Sheet1!$E$2:$E$62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<sst xmlns="http://schemas.openxmlformats.org/spreadsheetml/2006/main" count="66" uniqueCount="38">
  <si>
    <t>Date</t>
  </si>
  <si>
    <t>Count</t>
  </si>
  <si>
    <t>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</si>
  <si>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</si>
  <si>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</si>
  <si>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</si>
  <si>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</si>
  <si>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</si>
  <si>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</si>
  <si>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</si>
  <si>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</si>
  <si>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</si>
  <si>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</si>
  <si>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</si>
  <si>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</si>
  <si>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</si>
  <si>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</si>
  <si>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</si>
  <si>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</si>
  <si>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</si>
  <si>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</si>
  <si>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</si>
  <si>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</si>
  <si>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</si>
  <si>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</si>
  <si>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</si>
  <si>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</si>
  <si>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Linear Regression Model</t>
  </si>
  <si>
    <t>y = a + b*x</t>
  </si>
  <si>
    <t>Not Linear Regression</t>
  </si>
  <si>
    <t>y = a + a*b*x + b*x</t>
  </si>
  <si>
    <t>Exponential Growth</t>
  </si>
  <si>
    <t>y = e^x</t>
  </si>
  <si>
    <t>log y = x</t>
  </si>
  <si>
    <t>log y = a + b*x</t>
  </si>
  <si>
    <t>Log Count</t>
  </si>
  <si>
    <t>Predicted Log Count</t>
  </si>
  <si>
    <t>Predicted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</si>
</sst>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Sheet1!$D$2:$D$62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30817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76823</c:v>
                </c:pt>
                <c:pt idx="31">
                  <c:v>78579</c:v>
                </c:pt>
                <c:pt idx="32">
                  <c:v>78965</c:v>
                </c:pt>
                <c:pt idx="33">
                  <c:v>79568</c:v>
                </c:pt>
                <c:pt idx="34">
                  <c:v>80413</c:v>
                </c:pt>
                <c:pt idx="35">
                  <c:v>81395</c:v>
                </c:pt>
                <c:pt idx="36">
                  <c:v>82754</c:v>
                </c:pt>
                <c:pt idx="37">
                  <c:v>84120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97882</c:v>
                </c:pt>
                <c:pt idx="44">
                  <c:v>101784</c:v>
                </c:pt>
                <c:pt idx="45">
                  <c:v>105821</c:v>
                </c:pt>
                <c:pt idx="46">
                  <c:v>109795</c:v>
                </c:pt>
                <c:pt idx="47">
                  <c:v>113561</c:v>
                </c:pt>
                <c:pt idx="48">
                  <c:v>118592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156094</c:v>
                </c:pt>
                <c:pt idx="53">
                  <c:v>167446</c:v>
                </c:pt>
                <c:pt idx="54">
                  <c:v>181527</c:v>
                </c:pt>
                <c:pt idx="55">
                  <c:v>197142</c:v>
                </c:pt>
                <c:pt idx="56">
                  <c:v>214910</c:v>
                </c:pt>
                <c:pt idx="57">
                  <c:v>242708</c:v>
                </c:pt>
                <c:pt idx="58">
                  <c:v>272166</c:v>
                </c:pt>
                <c:pt idx="59">
                  <c:v>304524</c:v>
                </c:pt>
                <c:pt idx="60">
                  <c:v>335957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B04A-896F-F264767412A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Predicted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4721.2116008550101</c:v>
                </c:pt>
                <c:pt idx="1">
                  <c:v>5090.7237418581144</c:v>
                </c:pt>
                <c:pt idx="2">
                  <c:v>5489.1562604871706</c:v>
                </c:pt>
                <c:pt idx="3">
                  <c:v>5918.772650005898</c:v>
                </c:pt>
                <c:pt idx="4">
                  <c:v>6382.0135591018225</c:v>
                </c:pt>
                <c:pt idx="5">
                  <c:v>6881.5106572000186</c:v>
                </c:pt>
                <c:pt idx="6">
                  <c:v>7420.1015849646683</c:v>
                </c:pt>
                <c:pt idx="7">
                  <c:v>8000.8460749223486</c:v>
                </c:pt>
                <c:pt idx="8">
                  <c:v>8627.0433337881677</c:v>
                </c:pt>
                <c:pt idx="9">
                  <c:v>9302.2507852434937</c:v>
                </c:pt>
                <c:pt idx="10">
                  <c:v>10030.304279643264</c:v>
                </c:pt>
                <c:pt idx="11">
                  <c:v>10815.3398854637</c:v>
                </c:pt>
                <c:pt idx="12">
                  <c:v>11661.817386287899</c:v>
                </c:pt>
                <c:pt idx="13">
                  <c:v>12574.54561681546</c:v>
                </c:pt>
                <c:pt idx="14">
                  <c:v>13558.709781829653</c:v>
                </c:pt>
                <c:pt idx="15">
                  <c:v>14619.900913321469</c:v>
                </c:pt>
                <c:pt idx="16">
                  <c:v>15764.147633116121</c:v>
                </c:pt>
                <c:pt idx="17">
                  <c:v>16997.950401445123</c:v>
                </c:pt>
                <c:pt idx="18">
                  <c:v>18328.318446030353</c:v>
                </c:pt>
                <c:pt idx="19">
                  <c:v>19762.809581473855</c:v>
                </c:pt>
                <c:pt idx="20">
                  <c:v>21309.573145166862</c:v>
                </c:pt>
                <c:pt idx="21">
                  <c:v>22977.396293637237</c:v>
                </c:pt>
                <c:pt idx="22">
                  <c:v>24775.753922344516</c:v>
                </c:pt>
                <c:pt idx="23">
                  <c:v>26714.862492516178</c:v>
                </c:pt>
                <c:pt idx="24">
                  <c:v>28805.738070815929</c:v>
                </c:pt>
                <c:pt idx="25">
                  <c:v>31060.258911566736</c:v>
                </c:pt>
                <c:pt idx="26">
                  <c:v>33491.232937057415</c:v>
                </c:pt>
                <c:pt idx="27">
                  <c:v>36112.470499289302</c:v>
                </c:pt>
                <c:pt idx="28">
                  <c:v>38938.862836520617</c:v>
                </c:pt>
                <c:pt idx="29">
                  <c:v>41986.466670321155</c:v>
                </c:pt>
                <c:pt idx="30">
                  <c:v>45272.595423731873</c:v>
                </c:pt>
                <c:pt idx="31">
                  <c:v>48815.917578739994</c:v>
                </c:pt>
                <c:pt idx="32">
                  <c:v>52636.56273183685</c:v>
                </c:pt>
                <c:pt idx="33">
                  <c:v>56756.235950161441</c:v>
                </c:pt>
                <c:pt idx="34">
                  <c:v>61198.341077884164</c:v>
                </c:pt>
                <c:pt idx="35">
                  <c:v>65988.113693335661</c:v>
                </c:pt>
                <c:pt idx="36">
                  <c:v>71152.764472208932</c:v>
                </c:pt>
                <c:pt idx="37">
                  <c:v>76721.633771279288</c:v>
                </c:pt>
                <c:pt idx="38">
                  <c:v>82726.35831083337</c:v>
                </c:pt>
                <c:pt idx="39">
                  <c:v>89201.050902728821</c:v>
                </c:pt>
                <c:pt idx="40">
                  <c:v>96182.494245117006</c:v>
                </c:pt>
                <c:pt idx="41">
                  <c:v>103710.34988477858</c:v>
                </c:pt>
                <c:pt idx="42">
                  <c:v>111827.38353418469</c:v>
                </c:pt>
                <c:pt idx="43">
                  <c:v>120579.70802330706</c:v>
                </c:pt>
                <c:pt idx="44">
                  <c:v>130017.04526638964</c:v>
                </c:pt>
                <c:pt idx="45">
                  <c:v>140193.00873190808</c:v>
                </c:pt>
                <c:pt idx="46">
                  <c:v>151165.40802043269</c:v>
                </c:pt>
                <c:pt idx="47">
                  <c:v>162996.57728069677</c:v>
                </c:pt>
                <c:pt idx="48">
                  <c:v>175753.72932960352</c:v>
                </c:pt>
                <c:pt idx="49">
                  <c:v>189509.33748792051</c:v>
                </c:pt>
                <c:pt idx="50">
                  <c:v>204341.54730087647</c:v>
                </c:pt>
                <c:pt idx="51">
                  <c:v>220334.62048263382</c:v>
                </c:pt>
                <c:pt idx="52">
                  <c:v>237579.41360669126</c:v>
                </c:pt>
                <c:pt idx="53">
                  <c:v>256173.89426165159</c:v>
                </c:pt>
                <c:pt idx="54">
                  <c:v>276223.69760462886</c:v>
                </c:pt>
                <c:pt idx="55">
                  <c:v>297842.72647408239</c:v>
                </c:pt>
                <c:pt idx="56">
                  <c:v>321153.79847130273</c:v>
                </c:pt>
                <c:pt idx="57">
                  <c:v>346289.34368662891</c:v>
                </c:pt>
                <c:pt idx="58">
                  <c:v>373392.15703416796</c:v>
                </c:pt>
                <c:pt idx="59">
                  <c:v>402616.20946902939</c:v>
                </c:pt>
                <c:pt idx="60">
                  <c:v>434127.52269559883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B04A-896F-F26476741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912256"/>
        <c:axId val="1801432768"/>
      </c:lineChart>
      <c:catAx>
        <c:axId val="18009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32768"/>
        <c:crosses val="autoZero"/>
        <c:auto val="1"/>
        <c:lblAlgn val="ctr"/>
        <c:lblOffset val="100"/>
        <c:noMultiLvlLbl val="0"/>
      </c:catAx>
      <c:valAx>
        <c:axId val="18014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7056</xdr:colOff>
      <xdr:row>13</xdr:row>
      <xdr:rowOff>141815</xdr:rowOff>
    </xdr:from>
    <xdr:to>
      <xdr:col>13</xdr:col>
      <xdr:colOff>557389</xdr:colOff>
      <xdr:row>40</xdr:row>
      <xdr:rowOff>176387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2D2AE-BD8E-2549-A544-A5A1373B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="180" zoomScaleNormal="180" workbookViewId="0">
      <selection activeCell="D1" sqref="D1:F62"/>
    </sheetView>
  </sheetViews>
  <sheetFormatPr baseColWidth="10" defaultColWidth="8.83203125" defaultRowHeight="15" x14ac:dyDescent="0.2"/>
  <cols>
    <col min="1" max="1" width="17.6640625" bestFit="1" customWidth="1"/>
    <col min="3" max="3" width="17" bestFit="1" customWidth="1"/>
  </cols>
  <sheetData>
    <row r="1" spans="1:16" x14ac:dyDescent="0.2">
      <c r="A1" s="1" t="s">
        <v>0</v>
      </c>
      <c r="B1" s="3" t="s">
        <v>35</v>
      </c>
      <c r="C1" s="3" t="s">
        <v>36</v>
      </c>
      <c r="D1" s="3" t="s">
        <v>2</v>
      </c>
      <c r="E1" s="1" t="s">
        <v>1</v>
      </c>
      <c r="F1" s="3" t="s">
        <v>37</v>
      </c>
    </row>
    <row r="2" spans="1:16" x14ac:dyDescent="0.2">
      <c r="A2" s="2">
        <v>43852</v>
      </c>
      <c r="B2">
        <f>LN(E2)</f>
        <v>6.3189681137464344</v>
      </c>
      <c r="C2">
        <f>$I$22+$I$23*D2</f>
        <v>8.4598207407354522</v>
      </c>
      <c r="D2">
        <v>1</v>
      </c>
      <c r="E2">
        <v>555</v>
      </c>
      <c r="F2">
        <f>EXP(C2)</f>
        <v>4721.2116008550101</v>
      </c>
      <c r="H2" s="3" t="s">
        <v>27</v>
      </c>
      <c r="L2" s="3" t="s">
        <v>31</v>
      </c>
      <c r="P2" s="3" t="s">
        <v>29</v>
      </c>
    </row>
    <row r="3" spans="1:16" x14ac:dyDescent="0.2">
      <c r="A3" s="2">
        <v>43853</v>
      </c>
      <c r="B3">
        <f>LN(E3)</f>
        <v>6.481577129276431</v>
      </c>
      <c r="C3">
        <f>$I$22+$I$23*D3</f>
        <v>8.535175288406835</v>
      </c>
      <c r="D3">
        <v>2</v>
      </c>
      <c r="E3">
        <v>653</v>
      </c>
      <c r="F3">
        <f t="shared" ref="F3:F62" si="0">EXP(C3)</f>
        <v>5090.7237418581144</v>
      </c>
      <c r="H3" t="s">
        <v>28</v>
      </c>
      <c r="L3" t="s">
        <v>32</v>
      </c>
      <c r="P3" t="s">
        <v>30</v>
      </c>
    </row>
    <row r="4" spans="1:16" x14ac:dyDescent="0.2">
      <c r="A4" s="2">
        <v>43854</v>
      </c>
      <c r="B4">
        <f>LN(E4)</f>
        <v>6.8469431395853793</v>
      </c>
      <c r="C4">
        <f>$I$22+$I$23*D4</f>
        <v>8.6105298360782196</v>
      </c>
      <c r="D4">
        <v>3</v>
      </c>
      <c r="E4">
        <v>941</v>
      </c>
      <c r="F4">
        <f t="shared" si="0"/>
        <v>5489.1562604871706</v>
      </c>
      <c r="H4" t="s">
        <v>34</v>
      </c>
      <c r="L4" t="s">
        <v>33</v>
      </c>
    </row>
    <row r="5" spans="1:16" x14ac:dyDescent="0.2">
      <c r="A5" s="2">
        <v>43855</v>
      </c>
      <c r="B5">
        <f>LN(E5)</f>
        <v>7.2682230211595655</v>
      </c>
      <c r="C5">
        <f>$I$22+$I$23*D5</f>
        <v>8.6858843837496043</v>
      </c>
      <c r="D5">
        <v>4</v>
      </c>
      <c r="E5">
        <v>1434</v>
      </c>
      <c r="F5">
        <f t="shared" si="0"/>
        <v>5918.772650005898</v>
      </c>
    </row>
    <row r="6" spans="1:16" x14ac:dyDescent="0.2">
      <c r="A6" s="2">
        <v>43856</v>
      </c>
      <c r="B6">
        <f>LN(E6)</f>
        <v>7.6582275261613519</v>
      </c>
      <c r="C6">
        <f>$I$22+$I$23*D6</f>
        <v>8.7612389314209871</v>
      </c>
      <c r="D6">
        <v>5</v>
      </c>
      <c r="E6">
        <v>2118</v>
      </c>
      <c r="F6">
        <f t="shared" si="0"/>
        <v>6382.0135591018225</v>
      </c>
      <c r="H6" t="s">
        <v>3</v>
      </c>
    </row>
    <row r="7" spans="1:16" ht="16" thickBot="1" x14ac:dyDescent="0.25">
      <c r="A7" s="2">
        <v>43857</v>
      </c>
      <c r="B7">
        <f>LN(E7)</f>
        <v>7.9817332866918855</v>
      </c>
      <c r="C7">
        <f>$I$22+$I$23*D7</f>
        <v>8.8365934790923717</v>
      </c>
      <c r="D7">
        <v>6</v>
      </c>
      <c r="E7">
        <v>2927</v>
      </c>
      <c r="F7">
        <f t="shared" si="0"/>
        <v>6881.5106572000186</v>
      </c>
    </row>
    <row r="8" spans="1:16" x14ac:dyDescent="0.2">
      <c r="A8" s="2">
        <v>43858</v>
      </c>
      <c r="B8">
        <f>LN(E8)</f>
        <v>8.6265855681874335</v>
      </c>
      <c r="C8">
        <f>$I$22+$I$23*D8</f>
        <v>8.9119480267637563</v>
      </c>
      <c r="D8">
        <v>7</v>
      </c>
      <c r="E8">
        <v>5578</v>
      </c>
      <c r="F8">
        <f t="shared" si="0"/>
        <v>7420.1015849646683</v>
      </c>
      <c r="H8" s="7" t="s">
        <v>4</v>
      </c>
      <c r="I8" s="7"/>
    </row>
    <row r="9" spans="1:16" x14ac:dyDescent="0.2">
      <c r="A9" s="2">
        <v>43859</v>
      </c>
      <c r="B9">
        <f>LN(E9)</f>
        <v>8.7268056084460959</v>
      </c>
      <c r="C9">
        <f>$I$22+$I$23*D9</f>
        <v>8.9873025744351391</v>
      </c>
      <c r="D9">
        <v>8</v>
      </c>
      <c r="E9">
        <v>6166</v>
      </c>
      <c r="F9">
        <f t="shared" si="0"/>
        <v>8000.8460749223486</v>
      </c>
      <c r="H9" s="4" t="s">
        <v>5</v>
      </c>
      <c r="I9" s="4">
        <v>0.88465819965028258</v>
      </c>
    </row>
    <row r="10" spans="1:16" x14ac:dyDescent="0.2">
      <c r="A10" s="2">
        <v>43860</v>
      </c>
      <c r="B10">
        <f>LN(E10)</f>
        <v>9.01602720232985</v>
      </c>
      <c r="C10">
        <f>$I$22+$I$23*D10</f>
        <v>9.0626571221065237</v>
      </c>
      <c r="D10">
        <v>9</v>
      </c>
      <c r="E10">
        <v>8234</v>
      </c>
      <c r="F10">
        <f t="shared" si="0"/>
        <v>8627.0433337881677</v>
      </c>
      <c r="H10" s="4" t="s">
        <v>6</v>
      </c>
      <c r="I10" s="4">
        <v>0.7826201302084792</v>
      </c>
    </row>
    <row r="11" spans="1:16" x14ac:dyDescent="0.2">
      <c r="A11" s="2">
        <v>43861</v>
      </c>
      <c r="B11">
        <f>LN(E11)</f>
        <v>9.203013596589722</v>
      </c>
      <c r="C11">
        <f>$I$22+$I$23*D11</f>
        <v>9.1380116697779066</v>
      </c>
      <c r="D11">
        <v>10</v>
      </c>
      <c r="E11">
        <v>9927</v>
      </c>
      <c r="F11">
        <f t="shared" si="0"/>
        <v>9302.2507852434937</v>
      </c>
      <c r="H11" s="4" t="s">
        <v>7</v>
      </c>
      <c r="I11" s="4">
        <v>0.77893572563574165</v>
      </c>
    </row>
    <row r="12" spans="1:16" x14ac:dyDescent="0.2">
      <c r="A12" s="2">
        <v>43862</v>
      </c>
      <c r="B12">
        <f>LN(E12)</f>
        <v>9.3958235921077158</v>
      </c>
      <c r="C12">
        <f>$I$22+$I$23*D12</f>
        <v>9.2133662174492912</v>
      </c>
      <c r="D12">
        <v>11</v>
      </c>
      <c r="E12">
        <v>12038</v>
      </c>
      <c r="F12">
        <f t="shared" si="0"/>
        <v>10030.304279643264</v>
      </c>
      <c r="H12" s="4" t="s">
        <v>8</v>
      </c>
      <c r="I12" s="4">
        <v>0.71098981715097764</v>
      </c>
    </row>
    <row r="13" spans="1:16" ht="16" thickBot="1" x14ac:dyDescent="0.25">
      <c r="A13" s="2">
        <v>43863</v>
      </c>
      <c r="B13">
        <f>LN(E13)</f>
        <v>9.7283600563224137</v>
      </c>
      <c r="C13">
        <f>$I$22+$I$23*D13</f>
        <v>9.2887207651206758</v>
      </c>
      <c r="D13">
        <v>12</v>
      </c>
      <c r="E13">
        <v>16787</v>
      </c>
      <c r="F13">
        <f t="shared" si="0"/>
        <v>10815.3398854637</v>
      </c>
      <c r="H13" s="5" t="s">
        <v>9</v>
      </c>
      <c r="I13" s="5">
        <v>61</v>
      </c>
    </row>
    <row r="14" spans="1:16" x14ac:dyDescent="0.2">
      <c r="A14" s="2">
        <v>43864</v>
      </c>
      <c r="B14">
        <f>LN(E14)</f>
        <v>9.8975197807563369</v>
      </c>
      <c r="C14">
        <f>$I$22+$I$23*D14</f>
        <v>9.3640753127920586</v>
      </c>
      <c r="D14">
        <v>13</v>
      </c>
      <c r="E14">
        <v>19881</v>
      </c>
      <c r="F14">
        <f t="shared" si="0"/>
        <v>11661.817386287899</v>
      </c>
    </row>
    <row r="15" spans="1:16" ht="16" thickBot="1" x14ac:dyDescent="0.25">
      <c r="A15" s="2">
        <v>43865</v>
      </c>
      <c r="B15">
        <f>LN(E15)</f>
        <v>10.081298953852196</v>
      </c>
      <c r="C15">
        <f>$I$22+$I$23*D15</f>
        <v>9.4394298604634432</v>
      </c>
      <c r="D15">
        <v>14</v>
      </c>
      <c r="E15">
        <v>23892</v>
      </c>
      <c r="F15">
        <f t="shared" si="0"/>
        <v>12574.54561681546</v>
      </c>
      <c r="H15" t="s">
        <v>10</v>
      </c>
    </row>
    <row r="16" spans="1:16" x14ac:dyDescent="0.2">
      <c r="A16" s="2">
        <v>43866</v>
      </c>
      <c r="B16">
        <f>LN(E16)</f>
        <v>10.226838364267364</v>
      </c>
      <c r="C16">
        <f>$I$22+$I$23*D16</f>
        <v>9.5147844081348278</v>
      </c>
      <c r="D16">
        <v>15</v>
      </c>
      <c r="E16">
        <v>27635</v>
      </c>
      <c r="F16">
        <f t="shared" si="0"/>
        <v>13558.709781829653</v>
      </c>
      <c r="H16" s="6"/>
      <c r="I16" s="6" t="s">
        <v>15</v>
      </c>
      <c r="J16" s="6" t="s">
        <v>16</v>
      </c>
      <c r="K16" s="6" t="s">
        <v>17</v>
      </c>
      <c r="L16" s="6" t="s">
        <v>18</v>
      </c>
      <c r="M16" s="6" t="s">
        <v>19</v>
      </c>
    </row>
    <row r="17" spans="1:16" x14ac:dyDescent="0.2">
      <c r="A17" s="2">
        <v>43867</v>
      </c>
      <c r="B17">
        <f>LN(E17)</f>
        <v>10.335821764746314</v>
      </c>
      <c r="C17">
        <f>$I$22+$I$23*D17</f>
        <v>9.5901389558062107</v>
      </c>
      <c r="D17">
        <v>16</v>
      </c>
      <c r="E17">
        <v>30817</v>
      </c>
      <c r="F17">
        <f t="shared" si="0"/>
        <v>14619.900913321469</v>
      </c>
      <c r="H17" s="4" t="s">
        <v>11</v>
      </c>
      <c r="I17" s="4">
        <v>1</v>
      </c>
      <c r="J17" s="4">
        <v>107.37680153349038</v>
      </c>
      <c r="K17" s="4">
        <v>107.37680153349038</v>
      </c>
      <c r="L17" s="4">
        <v>212.41427610838218</v>
      </c>
      <c r="M17" s="4">
        <v>3.2652178087889882E-21</v>
      </c>
    </row>
    <row r="18" spans="1:16" x14ac:dyDescent="0.2">
      <c r="A18" s="2">
        <v>43868</v>
      </c>
      <c r="B18">
        <f>LN(E18)</f>
        <v>10.445550181223961</v>
      </c>
      <c r="C18">
        <f>$I$22+$I$23*D18</f>
        <v>9.6654935034775953</v>
      </c>
      <c r="D18">
        <v>17</v>
      </c>
      <c r="E18">
        <v>34391</v>
      </c>
      <c r="F18">
        <f t="shared" si="0"/>
        <v>15764.147633116121</v>
      </c>
      <c r="H18" s="4" t="s">
        <v>12</v>
      </c>
      <c r="I18" s="4">
        <v>59</v>
      </c>
      <c r="J18" s="4">
        <v>29.824884685450456</v>
      </c>
      <c r="K18" s="4">
        <v>0.50550652009238062</v>
      </c>
      <c r="L18" s="4"/>
      <c r="M18" s="4"/>
    </row>
    <row r="19" spans="1:16" ht="16" thickBot="1" x14ac:dyDescent="0.25">
      <c r="A19" s="2">
        <v>43869</v>
      </c>
      <c r="B19">
        <f>LN(E19)</f>
        <v>10.521911186900137</v>
      </c>
      <c r="C19">
        <f>$I$22+$I$23*D19</f>
        <v>9.7408480511489799</v>
      </c>
      <c r="D19">
        <v>18</v>
      </c>
      <c r="E19">
        <v>37120</v>
      </c>
      <c r="F19">
        <f t="shared" si="0"/>
        <v>16997.950401445123</v>
      </c>
      <c r="H19" s="5" t="s">
        <v>13</v>
      </c>
      <c r="I19" s="5">
        <v>60</v>
      </c>
      <c r="J19" s="5">
        <v>137.20168621894084</v>
      </c>
      <c r="K19" s="5"/>
      <c r="L19" s="5"/>
      <c r="M19" s="5"/>
    </row>
    <row r="20" spans="1:16" ht="16" thickBot="1" x14ac:dyDescent="0.25">
      <c r="A20" s="2">
        <v>43870</v>
      </c>
      <c r="B20">
        <f>LN(E20)</f>
        <v>10.600377719374908</v>
      </c>
      <c r="C20">
        <f>$I$22+$I$23*D20</f>
        <v>9.8162025988203627</v>
      </c>
      <c r="D20">
        <v>19</v>
      </c>
      <c r="E20">
        <v>40150</v>
      </c>
      <c r="F20">
        <f t="shared" si="0"/>
        <v>18328.318446030353</v>
      </c>
    </row>
    <row r="21" spans="1:16" x14ac:dyDescent="0.2">
      <c r="A21" s="2">
        <v>43871</v>
      </c>
      <c r="B21">
        <f>LN(E21)</f>
        <v>10.663405136729926</v>
      </c>
      <c r="C21">
        <f>$I$22+$I$23*D21</f>
        <v>9.8915571464917473</v>
      </c>
      <c r="D21">
        <v>20</v>
      </c>
      <c r="E21">
        <v>42762</v>
      </c>
      <c r="F21">
        <f t="shared" si="0"/>
        <v>19762.809581473855</v>
      </c>
      <c r="H21" s="6"/>
      <c r="I21" s="6" t="s">
        <v>20</v>
      </c>
      <c r="J21" s="6" t="s">
        <v>8</v>
      </c>
      <c r="K21" s="6" t="s">
        <v>21</v>
      </c>
      <c r="L21" s="6" t="s">
        <v>22</v>
      </c>
      <c r="M21" s="6" t="s">
        <v>23</v>
      </c>
      <c r="N21" s="6" t="s">
        <v>24</v>
      </c>
      <c r="O21" s="6" t="s">
        <v>25</v>
      </c>
      <c r="P21" s="6" t="s">
        <v>26</v>
      </c>
    </row>
    <row r="22" spans="1:16" x14ac:dyDescent="0.2">
      <c r="A22" s="2">
        <v>43872</v>
      </c>
      <c r="B22">
        <f>LN(E22)</f>
        <v>10.710008060263757</v>
      </c>
      <c r="C22">
        <f>$I$22+$I$23*D22</f>
        <v>9.9669116941631319</v>
      </c>
      <c r="D22">
        <v>21</v>
      </c>
      <c r="E22">
        <v>44802</v>
      </c>
      <c r="F22">
        <f t="shared" si="0"/>
        <v>21309.573145166862</v>
      </c>
      <c r="H22" s="4" t="s">
        <v>14</v>
      </c>
      <c r="I22" s="4">
        <v>8.3844661930640676</v>
      </c>
      <c r="J22" s="4">
        <v>0.18432760982531649</v>
      </c>
      <c r="K22" s="4">
        <v>45.486762406401596</v>
      </c>
      <c r="L22" s="4">
        <v>1.2169528290762645E-47</v>
      </c>
      <c r="M22" s="4">
        <v>8.0156274977495521</v>
      </c>
      <c r="N22" s="4">
        <v>8.7533048883785831</v>
      </c>
      <c r="O22" s="4">
        <v>8.0156274977495521</v>
      </c>
      <c r="P22" s="4">
        <v>8.7533048883785831</v>
      </c>
    </row>
    <row r="23" spans="1:16" ht="16" thickBot="1" x14ac:dyDescent="0.25">
      <c r="A23" s="2">
        <v>43873</v>
      </c>
      <c r="B23">
        <f>LN(E23)</f>
        <v>10.719316859696249</v>
      </c>
      <c r="C23">
        <f>$I$22+$I$23*D23</f>
        <v>10.042266241834515</v>
      </c>
      <c r="D23">
        <v>22</v>
      </c>
      <c r="E23">
        <v>45221</v>
      </c>
      <c r="F23">
        <f t="shared" si="0"/>
        <v>22977.396293637237</v>
      </c>
      <c r="H23" s="5" t="s">
        <v>2</v>
      </c>
      <c r="I23" s="5">
        <v>7.5354547671383984E-2</v>
      </c>
      <c r="J23" s="5">
        <v>5.1703223000124834E-3</v>
      </c>
      <c r="K23" s="5">
        <v>14.57443913529376</v>
      </c>
      <c r="L23" s="5">
        <v>3.2652178087889653E-21</v>
      </c>
      <c r="M23" s="5">
        <v>6.5008756645832305E-2</v>
      </c>
      <c r="N23" s="5">
        <v>8.5700338696935663E-2</v>
      </c>
      <c r="O23" s="5">
        <v>6.5008756645832305E-2</v>
      </c>
      <c r="P23" s="5">
        <v>8.5700338696935663E-2</v>
      </c>
    </row>
    <row r="24" spans="1:16" x14ac:dyDescent="0.2">
      <c r="A24" s="2">
        <v>43874</v>
      </c>
      <c r="B24">
        <f>LN(E24)</f>
        <v>11.008214442204091</v>
      </c>
      <c r="C24">
        <f>$I$22+$I$23*D24</f>
        <v>10.117620789505899</v>
      </c>
      <c r="D24">
        <v>23</v>
      </c>
      <c r="E24">
        <v>60368</v>
      </c>
      <c r="F24">
        <f t="shared" si="0"/>
        <v>24775.753922344516</v>
      </c>
    </row>
    <row r="25" spans="1:16" x14ac:dyDescent="0.2">
      <c r="A25" s="2">
        <v>43875</v>
      </c>
      <c r="B25">
        <f>LN(E25)</f>
        <v>11.110730005729687</v>
      </c>
      <c r="C25">
        <f>$I$22+$I$23*D25</f>
        <v>10.192975337177284</v>
      </c>
      <c r="D25">
        <v>24</v>
      </c>
      <c r="E25">
        <v>66885</v>
      </c>
      <c r="F25">
        <f t="shared" si="0"/>
        <v>26714.862492516178</v>
      </c>
    </row>
    <row r="26" spans="1:16" x14ac:dyDescent="0.2">
      <c r="A26" s="2">
        <v>43876</v>
      </c>
      <c r="B26">
        <f>LN(E26)</f>
        <v>11.142296471697522</v>
      </c>
      <c r="C26">
        <f>$I$22+$I$23*D26</f>
        <v>10.268329884848667</v>
      </c>
      <c r="D26">
        <v>25</v>
      </c>
      <c r="E26">
        <v>69030</v>
      </c>
      <c r="F26">
        <f t="shared" si="0"/>
        <v>28805.738070815929</v>
      </c>
    </row>
    <row r="27" spans="1:16" x14ac:dyDescent="0.2">
      <c r="A27" s="2">
        <v>43877</v>
      </c>
      <c r="B27">
        <f>LN(E27)</f>
        <v>11.173585119253508</v>
      </c>
      <c r="C27">
        <f>$I$22+$I$23*D27</f>
        <v>10.343684432520051</v>
      </c>
      <c r="D27">
        <v>26</v>
      </c>
      <c r="E27">
        <v>71224</v>
      </c>
      <c r="F27">
        <f t="shared" si="0"/>
        <v>31060.258911566736</v>
      </c>
    </row>
    <row r="28" spans="1:16" x14ac:dyDescent="0.2">
      <c r="A28" s="2">
        <v>43878</v>
      </c>
      <c r="B28">
        <f>LN(E28)</f>
        <v>11.201742735932854</v>
      </c>
      <c r="C28">
        <f>$I$22+$I$23*D28</f>
        <v>10.419038980191434</v>
      </c>
      <c r="D28">
        <v>27</v>
      </c>
      <c r="E28">
        <v>73258</v>
      </c>
      <c r="F28">
        <f t="shared" si="0"/>
        <v>33491.232937057415</v>
      </c>
    </row>
    <row r="29" spans="1:16" x14ac:dyDescent="0.2">
      <c r="A29" s="2">
        <v>43879</v>
      </c>
      <c r="B29">
        <f>LN(E29)</f>
        <v>11.227055083747713</v>
      </c>
      <c r="C29">
        <f>$I$22+$I$23*D29</f>
        <v>10.494393527862819</v>
      </c>
      <c r="D29">
        <v>28</v>
      </c>
      <c r="E29">
        <v>75136</v>
      </c>
      <c r="F29">
        <f t="shared" si="0"/>
        <v>36112.470499289302</v>
      </c>
    </row>
    <row r="30" spans="1:16" x14ac:dyDescent="0.2">
      <c r="A30" s="2">
        <v>43880</v>
      </c>
      <c r="B30">
        <f>LN(E30)</f>
        <v>11.233727302166757</v>
      </c>
      <c r="C30">
        <f>$I$22+$I$23*D30</f>
        <v>10.569748075534203</v>
      </c>
      <c r="D30">
        <v>29</v>
      </c>
      <c r="E30">
        <v>75639</v>
      </c>
      <c r="F30">
        <f t="shared" si="0"/>
        <v>38938.862836520617</v>
      </c>
    </row>
    <row r="31" spans="1:16" x14ac:dyDescent="0.2">
      <c r="A31" s="2">
        <v>43881</v>
      </c>
      <c r="B31">
        <f>LN(E31)</f>
        <v>11.241077370820976</v>
      </c>
      <c r="C31">
        <f>$I$22+$I$23*D31</f>
        <v>10.645102623205588</v>
      </c>
      <c r="D31">
        <v>30</v>
      </c>
      <c r="E31">
        <v>76197</v>
      </c>
      <c r="F31">
        <f t="shared" si="0"/>
        <v>41986.466670321155</v>
      </c>
    </row>
    <row r="32" spans="1:16" x14ac:dyDescent="0.2">
      <c r="A32" s="2">
        <v>43882</v>
      </c>
      <c r="B32">
        <f>LN(E32)</f>
        <v>11.249259353467496</v>
      </c>
      <c r="C32">
        <f>$I$22+$I$23*D32</f>
        <v>10.720457170876971</v>
      </c>
      <c r="D32">
        <v>31</v>
      </c>
      <c r="E32">
        <v>76823</v>
      </c>
      <c r="F32">
        <f t="shared" si="0"/>
        <v>45272.595423731873</v>
      </c>
    </row>
    <row r="33" spans="1:6" x14ac:dyDescent="0.2">
      <c r="A33" s="2">
        <v>43883</v>
      </c>
      <c r="B33">
        <f>LN(E33)</f>
        <v>11.271859767147028</v>
      </c>
      <c r="C33">
        <f>$I$22+$I$23*D33</f>
        <v>10.795811718548356</v>
      </c>
      <c r="D33">
        <v>32</v>
      </c>
      <c r="E33">
        <v>78579</v>
      </c>
      <c r="F33">
        <f t="shared" si="0"/>
        <v>48815.917578739994</v>
      </c>
    </row>
    <row r="34" spans="1:6" x14ac:dyDescent="0.2">
      <c r="A34" s="2">
        <v>43884</v>
      </c>
      <c r="B34">
        <f>LN(E34)</f>
        <v>11.276759995304156</v>
      </c>
      <c r="C34">
        <f>$I$22+$I$23*D34</f>
        <v>10.871166266219738</v>
      </c>
      <c r="D34">
        <v>33</v>
      </c>
      <c r="E34">
        <v>78965</v>
      </c>
      <c r="F34">
        <f t="shared" si="0"/>
        <v>52636.56273183685</v>
      </c>
    </row>
    <row r="35" spans="1:6" x14ac:dyDescent="0.2">
      <c r="A35" s="2">
        <v>43885</v>
      </c>
      <c r="B35">
        <f>LN(E35)</f>
        <v>11.28436728095452</v>
      </c>
      <c r="C35">
        <f>$I$22+$I$23*D35</f>
        <v>10.946520813891123</v>
      </c>
      <c r="D35">
        <v>34</v>
      </c>
      <c r="E35">
        <v>79568</v>
      </c>
      <c r="F35">
        <f t="shared" si="0"/>
        <v>56756.235950161441</v>
      </c>
    </row>
    <row r="36" spans="1:6" x14ac:dyDescent="0.2">
      <c r="A36" s="2">
        <v>43886</v>
      </c>
      <c r="B36">
        <f>LN(E36)</f>
        <v>11.294931133638677</v>
      </c>
      <c r="C36">
        <f>$I$22+$I$23*D36</f>
        <v>11.021875361562508</v>
      </c>
      <c r="D36">
        <v>35</v>
      </c>
      <c r="E36">
        <v>80413</v>
      </c>
      <c r="F36">
        <f t="shared" si="0"/>
        <v>61198.341077884164</v>
      </c>
    </row>
    <row r="37" spans="1:6" x14ac:dyDescent="0.2">
      <c r="A37" s="2">
        <v>43887</v>
      </c>
      <c r="B37">
        <f>LN(E37)</f>
        <v>11.307069125042609</v>
      </c>
      <c r="C37">
        <f>$I$22+$I$23*D37</f>
        <v>11.09722990923389</v>
      </c>
      <c r="D37">
        <v>36</v>
      </c>
      <c r="E37">
        <v>81395</v>
      </c>
      <c r="F37">
        <f t="shared" si="0"/>
        <v>65988.113693335661</v>
      </c>
    </row>
    <row r="38" spans="1:6" x14ac:dyDescent="0.2">
      <c r="A38" s="2">
        <v>43888</v>
      </c>
      <c r="B38">
        <f>LN(E38)</f>
        <v>11.323627630439628</v>
      </c>
      <c r="C38">
        <f>$I$22+$I$23*D38</f>
        <v>11.172584456905275</v>
      </c>
      <c r="D38">
        <v>37</v>
      </c>
      <c r="E38">
        <v>82754</v>
      </c>
      <c r="F38">
        <f t="shared" si="0"/>
        <v>71152.764472208932</v>
      </c>
    </row>
    <row r="39" spans="1:6" x14ac:dyDescent="0.2">
      <c r="A39" s="2">
        <v>43889</v>
      </c>
      <c r="B39">
        <f>LN(E39)</f>
        <v>11.339999629816637</v>
      </c>
      <c r="C39">
        <f>$I$22+$I$23*D39</f>
        <v>11.24793900457666</v>
      </c>
      <c r="D39">
        <v>38</v>
      </c>
      <c r="E39">
        <v>84120</v>
      </c>
      <c r="F39">
        <f t="shared" si="0"/>
        <v>76721.633771279288</v>
      </c>
    </row>
    <row r="40" spans="1:6" x14ac:dyDescent="0.2">
      <c r="A40" s="2">
        <v>43890</v>
      </c>
      <c r="B40">
        <f>LN(E40)</f>
        <v>11.362230474032989</v>
      </c>
      <c r="C40">
        <f>$I$22+$I$23*D40</f>
        <v>11.323293552248042</v>
      </c>
      <c r="D40">
        <v>39</v>
      </c>
      <c r="E40">
        <v>86011</v>
      </c>
      <c r="F40">
        <f t="shared" si="0"/>
        <v>82726.35831083337</v>
      </c>
    </row>
    <row r="41" spans="1:6" x14ac:dyDescent="0.2">
      <c r="A41" s="2">
        <v>43891</v>
      </c>
      <c r="B41">
        <f>LN(E41)</f>
        <v>11.389276508390537</v>
      </c>
      <c r="C41">
        <f>$I$22+$I$23*D41</f>
        <v>11.398648099919427</v>
      </c>
      <c r="D41">
        <v>40</v>
      </c>
      <c r="E41">
        <v>88369</v>
      </c>
      <c r="F41">
        <f t="shared" si="0"/>
        <v>89201.050902728821</v>
      </c>
    </row>
    <row r="42" spans="1:6" x14ac:dyDescent="0.2">
      <c r="A42" s="2">
        <v>43892</v>
      </c>
      <c r="B42">
        <f>LN(E42)</f>
        <v>11.410959182380418</v>
      </c>
      <c r="C42">
        <f>$I$22+$I$23*D42</f>
        <v>11.474002647590812</v>
      </c>
      <c r="D42">
        <v>41</v>
      </c>
      <c r="E42">
        <v>90306</v>
      </c>
      <c r="F42">
        <f t="shared" si="0"/>
        <v>96182.494245117006</v>
      </c>
    </row>
    <row r="43" spans="1:6" x14ac:dyDescent="0.2">
      <c r="A43" s="2">
        <v>43893</v>
      </c>
      <c r="B43">
        <f>LN(E43)</f>
        <v>11.438632860388374</v>
      </c>
      <c r="C43">
        <f>$I$22+$I$23*D43</f>
        <v>11.549357195262195</v>
      </c>
      <c r="D43">
        <v>42</v>
      </c>
      <c r="E43">
        <v>92840</v>
      </c>
      <c r="F43">
        <f t="shared" si="0"/>
        <v>103710.34988477858</v>
      </c>
    </row>
    <row r="44" spans="1:6" x14ac:dyDescent="0.2">
      <c r="A44" s="2">
        <v>43894</v>
      </c>
      <c r="B44">
        <f>LN(E44)</f>
        <v>11.462894531364663</v>
      </c>
      <c r="C44">
        <f>$I$22+$I$23*D44</f>
        <v>11.624711742933579</v>
      </c>
      <c r="D44">
        <v>43</v>
      </c>
      <c r="E44">
        <v>95120</v>
      </c>
      <c r="F44">
        <f t="shared" si="0"/>
        <v>111827.38353418469</v>
      </c>
    </row>
    <row r="45" spans="1:6" x14ac:dyDescent="0.2">
      <c r="A45" s="2">
        <v>43895</v>
      </c>
      <c r="B45">
        <f>LN(E45)</f>
        <v>11.491517950531343</v>
      </c>
      <c r="C45">
        <f>$I$22+$I$23*D45</f>
        <v>11.700066290604962</v>
      </c>
      <c r="D45">
        <v>44</v>
      </c>
      <c r="E45">
        <v>97882</v>
      </c>
      <c r="F45">
        <f t="shared" si="0"/>
        <v>120579.70802330706</v>
      </c>
    </row>
    <row r="46" spans="1:6" x14ac:dyDescent="0.2">
      <c r="A46" s="2">
        <v>43896</v>
      </c>
      <c r="B46">
        <f>LN(E46)</f>
        <v>11.530608199822536</v>
      </c>
      <c r="C46">
        <f>$I$22+$I$23*D46</f>
        <v>11.775420838276347</v>
      </c>
      <c r="D46">
        <v>45</v>
      </c>
      <c r="E46">
        <v>101784</v>
      </c>
      <c r="F46">
        <f t="shared" si="0"/>
        <v>130017.04526638964</v>
      </c>
    </row>
    <row r="47" spans="1:6" x14ac:dyDescent="0.2">
      <c r="A47" s="2">
        <v>43897</v>
      </c>
      <c r="B47">
        <f>LN(E47)</f>
        <v>11.569504266422921</v>
      </c>
      <c r="C47">
        <f>$I$22+$I$23*D47</f>
        <v>11.850775385947731</v>
      </c>
      <c r="D47">
        <v>46</v>
      </c>
      <c r="E47">
        <v>105821</v>
      </c>
      <c r="F47">
        <f t="shared" si="0"/>
        <v>140193.00873190808</v>
      </c>
    </row>
    <row r="48" spans="1:6" x14ac:dyDescent="0.2">
      <c r="A48" s="2">
        <v>43898</v>
      </c>
      <c r="B48">
        <f>LN(E48)</f>
        <v>11.606370269680092</v>
      </c>
      <c r="C48">
        <f>$I$22+$I$23*D48</f>
        <v>11.926129933619116</v>
      </c>
      <c r="D48">
        <v>47</v>
      </c>
      <c r="E48">
        <v>109795</v>
      </c>
      <c r="F48">
        <f t="shared" si="0"/>
        <v>151165.40802043269</v>
      </c>
    </row>
    <row r="49" spans="1:6" x14ac:dyDescent="0.2">
      <c r="A49" s="2">
        <v>43899</v>
      </c>
      <c r="B49">
        <f>LN(E49)</f>
        <v>11.640095416465712</v>
      </c>
      <c r="C49">
        <f>$I$22+$I$23*D49</f>
        <v>12.001484481290499</v>
      </c>
      <c r="D49">
        <v>48</v>
      </c>
      <c r="E49">
        <v>113561</v>
      </c>
      <c r="F49">
        <f t="shared" si="0"/>
        <v>162996.57728069677</v>
      </c>
    </row>
    <row r="50" spans="1:6" x14ac:dyDescent="0.2">
      <c r="A50" s="2">
        <v>43900</v>
      </c>
      <c r="B50">
        <f>LN(E50)</f>
        <v>11.683444309645031</v>
      </c>
      <c r="C50">
        <f>$I$22+$I$23*D50</f>
        <v>12.076839028961883</v>
      </c>
      <c r="D50">
        <v>49</v>
      </c>
      <c r="E50">
        <v>118592</v>
      </c>
      <c r="F50">
        <f t="shared" si="0"/>
        <v>175753.72932960352</v>
      </c>
    </row>
    <row r="51" spans="1:6" x14ac:dyDescent="0.2">
      <c r="A51" s="2">
        <v>43901</v>
      </c>
      <c r="B51">
        <f>LN(E51)</f>
        <v>11.742965182972279</v>
      </c>
      <c r="C51">
        <f>$I$22+$I$23*D51</f>
        <v>12.152193576633266</v>
      </c>
      <c r="D51">
        <v>50</v>
      </c>
      <c r="E51">
        <v>125865</v>
      </c>
      <c r="F51">
        <f t="shared" si="0"/>
        <v>189509.33748792051</v>
      </c>
    </row>
    <row r="52" spans="1:6" x14ac:dyDescent="0.2">
      <c r="A52" s="2">
        <v>43902</v>
      </c>
      <c r="B52">
        <f>LN(E52)</f>
        <v>11.762461646440375</v>
      </c>
      <c r="C52">
        <f>$I$22+$I$23*D52</f>
        <v>12.227548124304651</v>
      </c>
      <c r="D52">
        <v>51</v>
      </c>
      <c r="E52">
        <v>128343</v>
      </c>
      <c r="F52">
        <f t="shared" si="0"/>
        <v>204341.54730087647</v>
      </c>
    </row>
    <row r="53" spans="1:6" x14ac:dyDescent="0.2">
      <c r="A53" s="2">
        <v>43903</v>
      </c>
      <c r="B53">
        <f>LN(E53)</f>
        <v>11.885819170844332</v>
      </c>
      <c r="C53">
        <f>$I$22+$I$23*D53</f>
        <v>12.302902671976035</v>
      </c>
      <c r="D53">
        <v>52</v>
      </c>
      <c r="E53">
        <v>145193</v>
      </c>
      <c r="F53">
        <f t="shared" si="0"/>
        <v>220334.62048263382</v>
      </c>
    </row>
    <row r="54" spans="1:6" x14ac:dyDescent="0.2">
      <c r="A54" s="2">
        <v>43904</v>
      </c>
      <c r="B54">
        <f>LN(E54)</f>
        <v>11.958213668865383</v>
      </c>
      <c r="C54">
        <f>$I$22+$I$23*D54</f>
        <v>12.378257219647418</v>
      </c>
      <c r="D54">
        <v>53</v>
      </c>
      <c r="E54">
        <v>156094</v>
      </c>
      <c r="F54">
        <f t="shared" si="0"/>
        <v>237579.41360669126</v>
      </c>
    </row>
    <row r="55" spans="1:6" x14ac:dyDescent="0.2">
      <c r="A55" s="2">
        <v>43905</v>
      </c>
      <c r="B55">
        <f>LN(E55)</f>
        <v>12.028416190209354</v>
      </c>
      <c r="C55">
        <f>$I$22+$I$23*D55</f>
        <v>12.453611767318803</v>
      </c>
      <c r="D55">
        <v>54</v>
      </c>
      <c r="E55">
        <v>167446</v>
      </c>
      <c r="F55">
        <f t="shared" si="0"/>
        <v>256173.89426165159</v>
      </c>
    </row>
    <row r="56" spans="1:6" x14ac:dyDescent="0.2">
      <c r="A56" s="2">
        <v>43906</v>
      </c>
      <c r="B56">
        <f>LN(E56)</f>
        <v>12.1091596819539</v>
      </c>
      <c r="C56">
        <f>$I$22+$I$23*D56</f>
        <v>12.528966314990186</v>
      </c>
      <c r="D56">
        <v>55</v>
      </c>
      <c r="E56">
        <v>181527</v>
      </c>
      <c r="F56">
        <f t="shared" si="0"/>
        <v>276223.69760462886</v>
      </c>
    </row>
    <row r="57" spans="1:6" x14ac:dyDescent="0.2">
      <c r="A57" s="2">
        <v>43907</v>
      </c>
      <c r="B57">
        <f>LN(E57)</f>
        <v>12.191679560242536</v>
      </c>
      <c r="C57">
        <f>$I$22+$I$23*D57</f>
        <v>12.60432086266157</v>
      </c>
      <c r="D57">
        <v>56</v>
      </c>
      <c r="E57">
        <v>197142</v>
      </c>
      <c r="F57">
        <f t="shared" si="0"/>
        <v>297842.72647408239</v>
      </c>
    </row>
    <row r="58" spans="1:6" x14ac:dyDescent="0.2">
      <c r="A58" s="2">
        <v>43908</v>
      </c>
      <c r="B58">
        <f>LN(E58)</f>
        <v>12.277974614819252</v>
      </c>
      <c r="C58">
        <f>$I$22+$I$23*D58</f>
        <v>12.679675410332955</v>
      </c>
      <c r="D58">
        <v>57</v>
      </c>
      <c r="E58">
        <v>214910</v>
      </c>
      <c r="F58">
        <f t="shared" si="0"/>
        <v>321153.79847130273</v>
      </c>
    </row>
    <row r="59" spans="1:6" x14ac:dyDescent="0.2">
      <c r="A59" s="2">
        <v>43909</v>
      </c>
      <c r="B59">
        <f>LN(E59)</f>
        <v>12.399614353676592</v>
      </c>
      <c r="C59">
        <f>$I$22+$I$23*D59</f>
        <v>12.755029958004339</v>
      </c>
      <c r="D59">
        <v>58</v>
      </c>
      <c r="E59">
        <v>242708</v>
      </c>
      <c r="F59">
        <f t="shared" si="0"/>
        <v>346289.34368662891</v>
      </c>
    </row>
    <row r="60" spans="1:6" x14ac:dyDescent="0.2">
      <c r="A60" s="2">
        <v>43910</v>
      </c>
      <c r="B60">
        <f>LN(E60)</f>
        <v>12.514167453242061</v>
      </c>
      <c r="C60">
        <f>$I$22+$I$23*D60</f>
        <v>12.830384505675724</v>
      </c>
      <c r="D60">
        <v>59</v>
      </c>
      <c r="E60">
        <v>272166</v>
      </c>
      <c r="F60">
        <f t="shared" si="0"/>
        <v>373392.15703416796</v>
      </c>
    </row>
    <row r="61" spans="1:6" x14ac:dyDescent="0.2">
      <c r="A61" s="2">
        <v>43911</v>
      </c>
      <c r="B61">
        <f>LN(E61)</f>
        <v>12.626505180760125</v>
      </c>
      <c r="C61">
        <f>$I$22+$I$23*D61</f>
        <v>12.905739053347107</v>
      </c>
      <c r="D61">
        <v>60</v>
      </c>
      <c r="E61">
        <v>304524</v>
      </c>
      <c r="F61">
        <f t="shared" si="0"/>
        <v>402616.20946902939</v>
      </c>
    </row>
    <row r="62" spans="1:6" x14ac:dyDescent="0.2">
      <c r="A62" s="2">
        <v>43912</v>
      </c>
      <c r="B62">
        <f>LN(E62)</f>
        <v>12.724738454565214</v>
      </c>
      <c r="C62">
        <f>$I$22+$I$23*D62</f>
        <v>12.98109360101849</v>
      </c>
      <c r="D62">
        <v>61</v>
      </c>
      <c r="E62">
        <v>335957</v>
      </c>
      <c r="F62">
        <f t="shared" si="0"/>
        <v>434127.52269559883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D1F5-8A2C-8948-A1FA-8B0042869F9B}">
  <dimension ref="A1:I18"/>
  <sheetViews>
    <sheetView zoomScale="190" zoomScaleNormal="190"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7" t="s">
        <v>4</v>
      </c>
      <c r="B3" s="7"/>
    </row>
    <row r="4" spans="1:9" x14ac:dyDescent="0.2">
      <c r="A4" s="4" t="s">
        <v>5</v>
      </c>
      <c r="B4" s="4">
        <v>0.90053507747675987</v>
      </c>
    </row>
    <row r="5" spans="1:9" x14ac:dyDescent="0.2">
      <c r="A5" s="4" t="s">
        <v>6</v>
      </c>
      <c r="B5" s="4">
        <v>0.81096342576607383</v>
      </c>
    </row>
    <row r="6" spans="1:9" x14ac:dyDescent="0.2">
      <c r="A6" s="4" t="s">
        <v>7</v>
      </c>
      <c r="B6" s="4">
        <v>0.80775941603329537</v>
      </c>
    </row>
    <row r="7" spans="1:9" x14ac:dyDescent="0.2">
      <c r="A7" s="4" t="s">
        <v>8</v>
      </c>
      <c r="B7" s="4">
        <v>32834.189691283915</v>
      </c>
    </row>
    <row r="8" spans="1:9" ht="16" thickBot="1" x14ac:dyDescent="0.25">
      <c r="A8" s="5" t="s">
        <v>9</v>
      </c>
      <c r="B8" s="5">
        <v>61</v>
      </c>
    </row>
    <row r="10" spans="1:9" ht="16" thickBot="1" x14ac:dyDescent="0.25">
      <c r="A10" t="s">
        <v>10</v>
      </c>
    </row>
    <row r="11" spans="1:9" x14ac:dyDescent="0.2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2">
      <c r="A12" s="4" t="s">
        <v>11</v>
      </c>
      <c r="B12" s="4">
        <v>1</v>
      </c>
      <c r="C12" s="4">
        <v>272872674275.88705</v>
      </c>
      <c r="D12" s="4">
        <v>272872674275.88705</v>
      </c>
      <c r="E12" s="4">
        <v>253.1089145796175</v>
      </c>
      <c r="F12" s="4">
        <v>5.2075196170786754E-23</v>
      </c>
    </row>
    <row r="13" spans="1:9" x14ac:dyDescent="0.2">
      <c r="A13" s="4" t="s">
        <v>12</v>
      </c>
      <c r="B13" s="4">
        <v>59</v>
      </c>
      <c r="C13" s="4">
        <v>63606956748.309662</v>
      </c>
      <c r="D13" s="4">
        <v>1078084012.6832147</v>
      </c>
      <c r="E13" s="4"/>
      <c r="F13" s="4"/>
    </row>
    <row r="14" spans="1:9" ht="16" thickBot="1" x14ac:dyDescent="0.25">
      <c r="A14" s="5" t="s">
        <v>13</v>
      </c>
      <c r="B14" s="5">
        <v>60</v>
      </c>
      <c r="C14" s="5">
        <v>336479631024.19672</v>
      </c>
      <c r="D14" s="5"/>
      <c r="E14" s="5"/>
      <c r="F14" s="5"/>
    </row>
    <row r="15" spans="1:9" ht="16" thickBot="1" x14ac:dyDescent="0.25"/>
    <row r="16" spans="1:9" x14ac:dyDescent="0.2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2">
      <c r="A17" s="4" t="s">
        <v>14</v>
      </c>
      <c r="B17" s="4">
        <v>-32573.614754098307</v>
      </c>
      <c r="C17" s="4">
        <v>8512.4252982940015</v>
      </c>
      <c r="D17" s="4">
        <v>-3.8265962534351372</v>
      </c>
      <c r="E17" s="4">
        <v>3.1629330153239523E-4</v>
      </c>
      <c r="F17" s="4">
        <v>-49606.938432306255</v>
      </c>
      <c r="G17" s="4">
        <v>-15540.291075890356</v>
      </c>
      <c r="H17" s="4">
        <v>-49606.938432306255</v>
      </c>
      <c r="I17" s="4">
        <v>-15540.291075890356</v>
      </c>
    </row>
    <row r="18" spans="1:9" ht="16" thickBot="1" x14ac:dyDescent="0.25">
      <c r="A18" s="5" t="s">
        <v>2</v>
      </c>
      <c r="B18" s="5">
        <v>3798.6935483870948</v>
      </c>
      <c r="C18" s="5">
        <v>238.77042830788702</v>
      </c>
      <c r="D18" s="5">
        <v>15.909397052673533</v>
      </c>
      <c r="E18" s="5">
        <v>5.2075196170787871E-23</v>
      </c>
      <c r="F18" s="5">
        <v>3320.9150249188565</v>
      </c>
      <c r="G18" s="5">
        <v>4276.4720718553326</v>
      </c>
      <c r="H18" s="5">
        <v>3320.9150249188565</v>
      </c>
      <c r="I18" s="5">
        <v>4276.4720718553326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2020-03-22T22:28:26Z</dcterms:created>
  <dcterms:modified xsi:type="dcterms:W3CDTF">2020-03-23T16:07:08Z</dcterms:modified>
</cp:coreProperties>
</file>