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TU\2019S\Thesis\"/>
    </mc:Choice>
  </mc:AlternateContent>
  <xr:revisionPtr revIDLastSave="0" documentId="13_ncr:1_{95382769-8E14-48F3-94AF-9640AA9DD089}" xr6:coauthVersionLast="45" xr6:coauthVersionMax="45" xr10:uidLastSave="{00000000-0000-0000-0000-000000000000}"/>
  <bookViews>
    <workbookView xWindow="5830" yWindow="5370" windowWidth="16590" windowHeight="13160" activeTab="2" xr2:uid="{9A170565-5B79-46C3-87AB-4893286AED1B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3" l="1"/>
  <c r="J8" i="3"/>
  <c r="I8" i="3"/>
  <c r="I7" i="3"/>
  <c r="M11" i="2"/>
  <c r="Q11" i="2"/>
  <c r="U11" i="2"/>
  <c r="AC11" i="2"/>
  <c r="Y11" i="2"/>
  <c r="AH11" i="2"/>
  <c r="AH9" i="2"/>
  <c r="AH7" i="2"/>
  <c r="AD11" i="2"/>
  <c r="AD7" i="2"/>
  <c r="AD8" i="2"/>
  <c r="AD10" i="2"/>
  <c r="AD4" i="2"/>
  <c r="Z7" i="2"/>
  <c r="Z11" i="2" s="1"/>
  <c r="Z8" i="2"/>
  <c r="Z9" i="2"/>
  <c r="Z10" i="2"/>
  <c r="Z4" i="2"/>
  <c r="V5" i="2"/>
  <c r="V6" i="2"/>
  <c r="V8" i="2"/>
  <c r="V9" i="2"/>
  <c r="V10" i="2"/>
  <c r="V4" i="2"/>
  <c r="R5" i="2"/>
  <c r="R6" i="2"/>
  <c r="R8" i="2"/>
  <c r="R9" i="2"/>
  <c r="R10" i="2"/>
  <c r="R4" i="2"/>
  <c r="N5" i="2"/>
  <c r="N6" i="2"/>
  <c r="N8" i="2"/>
  <c r="N9" i="2"/>
  <c r="N10" i="2"/>
  <c r="N4" i="2"/>
  <c r="I11" i="2"/>
  <c r="J5" i="2"/>
  <c r="J6" i="2"/>
  <c r="J8" i="2"/>
  <c r="J9" i="2"/>
  <c r="J10" i="2"/>
  <c r="J4" i="2"/>
  <c r="E11" i="2"/>
  <c r="F5" i="2"/>
  <c r="F6" i="2"/>
  <c r="F8" i="2"/>
  <c r="F9" i="2"/>
  <c r="F10" i="2"/>
  <c r="F4" i="2"/>
  <c r="L28" i="2"/>
  <c r="AG11" i="2"/>
  <c r="G65" i="2"/>
  <c r="G64" i="2"/>
  <c r="E64" i="2"/>
  <c r="E65" i="2"/>
  <c r="G63" i="2"/>
  <c r="E63" i="2"/>
  <c r="G62" i="2"/>
  <c r="E62" i="2"/>
  <c r="N11" i="2" l="1"/>
  <c r="V11" i="2"/>
  <c r="R11" i="2"/>
  <c r="J11" i="2"/>
  <c r="F11" i="2"/>
  <c r="I3" i="3"/>
  <c r="I2" i="3"/>
  <c r="H3" i="3"/>
  <c r="H2" i="3"/>
  <c r="AG7" i="2" l="1"/>
  <c r="AG9" i="2"/>
  <c r="AC7" i="2"/>
  <c r="AC8" i="2"/>
  <c r="AC9" i="2"/>
  <c r="AC10" i="2"/>
  <c r="AC4" i="2"/>
  <c r="Y7" i="2"/>
  <c r="Y8" i="2"/>
  <c r="Y9" i="2"/>
  <c r="Y10" i="2"/>
  <c r="Y4" i="2"/>
  <c r="U5" i="2"/>
  <c r="U6" i="2"/>
  <c r="U8" i="2"/>
  <c r="U9" i="2"/>
  <c r="U10" i="2"/>
  <c r="U4" i="2"/>
  <c r="Q5" i="2"/>
  <c r="Q6" i="2"/>
  <c r="Q8" i="2"/>
  <c r="Q9" i="2"/>
  <c r="Q10" i="2"/>
  <c r="Q4" i="2"/>
  <c r="M5" i="2"/>
  <c r="M6" i="2"/>
  <c r="M8" i="2"/>
  <c r="M9" i="2"/>
  <c r="M10" i="2"/>
  <c r="M4" i="2"/>
  <c r="I5" i="2"/>
  <c r="I6" i="2"/>
  <c r="I8" i="2"/>
  <c r="I9" i="2"/>
  <c r="I10" i="2"/>
  <c r="I4" i="2"/>
  <c r="E5" i="2"/>
  <c r="E6" i="2"/>
  <c r="E8" i="2"/>
  <c r="E9" i="2"/>
  <c r="E10" i="2"/>
  <c r="E4" i="2"/>
</calcChain>
</file>

<file path=xl/sharedStrings.xml><?xml version="1.0" encoding="utf-8"?>
<sst xmlns="http://schemas.openxmlformats.org/spreadsheetml/2006/main" count="83" uniqueCount="49">
  <si>
    <t>.\barabasi_3015.gml nodes:</t>
  </si>
  <si>
    <t>.\complete_graph_600.gml nodes:</t>
  </si>
  <si>
    <t>.\connected_complete_graphs.gml nodes:</t>
  </si>
  <si>
    <t>.\Cruzeiro_Atletico_Twitter.gml nodes:</t>
  </si>
  <si>
    <t>.\Cruzeiro_Atletico_Twitter_cc.gml nodes:</t>
  </si>
  <si>
    <t>.\Facebook_Friends.gml nodes:</t>
  </si>
  <si>
    <t>.\Facebook_Friends_cc.gml nodes:</t>
  </si>
  <si>
    <t>.\following_cc.gml nodes:</t>
  </si>
  <si>
    <t>.\follow_ignore_cc.gml nodes:</t>
  </si>
  <si>
    <t>.\gun_control_Twitter.gml nodes:</t>
  </si>
  <si>
    <t>.\gun_control_Twitter_cc.gml nodes:</t>
  </si>
  <si>
    <t>.\ignoring_cc.gml nodes:</t>
  </si>
  <si>
    <t>.\karate.gml nodes:</t>
  </si>
  <si>
    <t>.\karate_easley_groundtruth.gml nodes:</t>
  </si>
  <si>
    <t>.\NY_Teams_Twitter.gml nodes:</t>
  </si>
  <si>
    <t>.\NY_Teams_Twitter_cc.gml nodes:</t>
  </si>
  <si>
    <t>.\polblogs.gml nodes:</t>
  </si>
  <si>
    <t>.\polblogs_cc.gml nodes:</t>
  </si>
  <si>
    <t>Dataset/Measure</t>
  </si>
  <si>
    <t>Soccer</t>
  </si>
  <si>
    <t>Gun Control</t>
  </si>
  <si>
    <t>Karate</t>
  </si>
  <si>
    <t>NY Teams</t>
  </si>
  <si>
    <t>PolBlogs</t>
  </si>
  <si>
    <t>UnivFriends</t>
  </si>
  <si>
    <t>Garimella</t>
  </si>
  <si>
    <t>BCC</t>
  </si>
  <si>
    <t>BC</t>
  </si>
  <si>
    <t>EC</t>
  </si>
  <si>
    <t>MBLB</t>
  </si>
  <si>
    <t>RWC</t>
  </si>
  <si>
    <t>Guerra</t>
  </si>
  <si>
    <t>Matakos</t>
  </si>
  <si>
    <t>PI</t>
  </si>
  <si>
    <t>Me</t>
  </si>
  <si>
    <t>Org</t>
  </si>
  <si>
    <t>Dev</t>
  </si>
  <si>
    <t>Karate KE</t>
  </si>
  <si>
    <t>Modul</t>
  </si>
  <si>
    <t>Corr15</t>
  </si>
  <si>
    <t>UMAP30</t>
  </si>
  <si>
    <t>Mod</t>
  </si>
  <si>
    <t>Std:</t>
  </si>
  <si>
    <t>Mean:</t>
  </si>
  <si>
    <t>(=Average Absolute Deviation)</t>
  </si>
  <si>
    <t>without BCC</t>
  </si>
  <si>
    <t>MAD</t>
  </si>
  <si>
    <t>CORR15</t>
  </si>
  <si>
    <t>CORR30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</si>
</sst>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E96F-8BDC-4F65-86AB-E3C1CDA870E4}">
  <dimension ref="A1:B18"/>
  <sheetViews>
    <sheetView workbookViewId="0">
      <selection activeCell="B17" sqref="B17"/>
    </sheetView>
  </sheetViews>
  <sheetFormatPr baseColWidth="10" defaultRowHeight="14.5" x14ac:dyDescent="0.35"/>
  <cols>
    <col min="1" max="1" width="21.6328125" customWidth="1"/>
    <col min="2" max="2" width="17.1796875" customWidth="1"/>
  </cols>
  <sheetData>
    <row r="1" spans="1:2" x14ac:dyDescent="0.35">
      <c r="A1" t="s">
        <v>0</v>
      </c>
      <c r="B1">
        <v>30</v>
      </c>
    </row>
    <row r="2" spans="1:2" x14ac:dyDescent="0.35">
      <c r="A2" t="s">
        <v>12</v>
      </c>
      <c r="B2">
        <v>34</v>
      </c>
    </row>
    <row r="3" spans="1:2" x14ac:dyDescent="0.35">
      <c r="A3" t="s">
        <v>13</v>
      </c>
      <c r="B3">
        <v>34</v>
      </c>
    </row>
    <row r="4" spans="1:2" x14ac:dyDescent="0.35">
      <c r="A4" t="s">
        <v>6</v>
      </c>
      <c r="B4">
        <v>281</v>
      </c>
    </row>
    <row r="5" spans="1:2" x14ac:dyDescent="0.35">
      <c r="A5" t="s">
        <v>5</v>
      </c>
      <c r="B5">
        <v>303</v>
      </c>
    </row>
    <row r="6" spans="1:2" x14ac:dyDescent="0.35">
      <c r="A6" t="s">
        <v>1</v>
      </c>
      <c r="B6">
        <v>600</v>
      </c>
    </row>
    <row r="7" spans="1:2" x14ac:dyDescent="0.35">
      <c r="A7" t="s">
        <v>2</v>
      </c>
      <c r="B7">
        <v>600</v>
      </c>
    </row>
    <row r="8" spans="1:2" x14ac:dyDescent="0.35">
      <c r="A8" t="s">
        <v>17</v>
      </c>
      <c r="B8">
        <v>1222</v>
      </c>
    </row>
    <row r="9" spans="1:2" x14ac:dyDescent="0.35">
      <c r="A9" t="s">
        <v>16</v>
      </c>
      <c r="B9">
        <v>1490</v>
      </c>
    </row>
    <row r="10" spans="1:2" x14ac:dyDescent="0.35">
      <c r="A10" t="s">
        <v>11</v>
      </c>
      <c r="B10">
        <v>17875</v>
      </c>
    </row>
    <row r="11" spans="1:2" x14ac:dyDescent="0.35">
      <c r="A11" t="s">
        <v>4</v>
      </c>
      <c r="B11">
        <v>20594</v>
      </c>
    </row>
    <row r="12" spans="1:2" x14ac:dyDescent="0.35">
      <c r="A12" t="s">
        <v>3</v>
      </c>
      <c r="B12">
        <v>27415</v>
      </c>
    </row>
    <row r="13" spans="1:2" x14ac:dyDescent="0.35">
      <c r="A13" t="s">
        <v>7</v>
      </c>
      <c r="B13">
        <v>33128</v>
      </c>
    </row>
    <row r="14" spans="1:2" x14ac:dyDescent="0.35">
      <c r="A14" t="s">
        <v>10</v>
      </c>
      <c r="B14">
        <v>33254</v>
      </c>
    </row>
    <row r="15" spans="1:2" x14ac:dyDescent="0.35">
      <c r="A15" t="s">
        <v>9</v>
      </c>
      <c r="B15">
        <v>33762</v>
      </c>
    </row>
    <row r="16" spans="1:2" x14ac:dyDescent="0.35">
      <c r="A16" t="s">
        <v>8</v>
      </c>
      <c r="B16">
        <v>38949</v>
      </c>
    </row>
    <row r="17" spans="1:2" x14ac:dyDescent="0.35">
      <c r="A17" t="s">
        <v>15</v>
      </c>
      <c r="B17">
        <v>95924</v>
      </c>
    </row>
    <row r="18" spans="1:2" x14ac:dyDescent="0.35">
      <c r="A18" t="s">
        <v>14</v>
      </c>
      <c r="B18">
        <v>113840</v>
      </c>
    </row>
  </sheetData>
  <autoFilter ref="A1:B18" xr:uid="{59CFB825-7583-4F43-B994-6B175334395A}">
    <sortState xmlns:xlrd2="http://schemas.microsoft.com/office/spreadsheetml/2017/richdata2" ref="A2:B18">
      <sortCondition ref="B1:B18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FB72-429E-4CF8-81B1-1FF82ECE80D2}">
  <dimension ref="A1:AH65"/>
  <sheetViews>
    <sheetView topLeftCell="P1" zoomScale="70" zoomScaleNormal="70" workbookViewId="0">
      <selection activeCell="Z13" sqref="Z13"/>
    </sheetView>
  </sheetViews>
  <sheetFormatPr baseColWidth="10" defaultRowHeight="14.5" x14ac:dyDescent="0.35"/>
  <cols>
    <col min="2" max="2" width="11.36328125" customWidth="1"/>
  </cols>
  <sheetData>
    <row r="1" spans="1:34" x14ac:dyDescent="0.35">
      <c r="C1" s="6" t="s">
        <v>25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"/>
      <c r="W1" s="6" t="s">
        <v>31</v>
      </c>
      <c r="X1" s="6"/>
      <c r="Y1" s="6"/>
      <c r="Z1" s="6"/>
      <c r="AA1" s="6"/>
      <c r="AB1" s="6"/>
      <c r="AC1" s="6"/>
      <c r="AD1" s="1"/>
      <c r="AE1" s="6" t="s">
        <v>32</v>
      </c>
      <c r="AF1" s="6"/>
      <c r="AG1" s="6"/>
    </row>
    <row r="2" spans="1:34" x14ac:dyDescent="0.35">
      <c r="A2" s="6" t="s">
        <v>18</v>
      </c>
      <c r="B2" s="6"/>
      <c r="C2" s="6" t="s">
        <v>26</v>
      </c>
      <c r="D2" s="6"/>
      <c r="E2" s="6"/>
      <c r="F2" s="1"/>
      <c r="G2" s="6" t="s">
        <v>27</v>
      </c>
      <c r="H2" s="6"/>
      <c r="I2" s="6"/>
      <c r="J2" s="1"/>
      <c r="K2" s="6" t="s">
        <v>28</v>
      </c>
      <c r="L2" s="6"/>
      <c r="M2" s="6"/>
      <c r="N2" s="1"/>
      <c r="O2" s="6" t="s">
        <v>29</v>
      </c>
      <c r="P2" s="6"/>
      <c r="Q2" s="6"/>
      <c r="R2" s="1"/>
      <c r="S2" s="6" t="s">
        <v>30</v>
      </c>
      <c r="T2" s="6"/>
      <c r="U2" s="6"/>
      <c r="V2" s="1"/>
      <c r="W2" s="6" t="s">
        <v>27</v>
      </c>
      <c r="X2" s="6"/>
      <c r="Y2" s="6"/>
      <c r="Z2" s="1"/>
      <c r="AA2" s="6" t="s">
        <v>38</v>
      </c>
      <c r="AB2" s="6"/>
      <c r="AC2" s="6"/>
      <c r="AD2" s="1"/>
      <c r="AE2" s="6" t="s">
        <v>33</v>
      </c>
      <c r="AF2" s="6"/>
      <c r="AG2" s="6"/>
    </row>
    <row r="3" spans="1:34" x14ac:dyDescent="0.35">
      <c r="C3" t="s">
        <v>34</v>
      </c>
      <c r="D3" t="s">
        <v>35</v>
      </c>
      <c r="E3" t="s">
        <v>36</v>
      </c>
      <c r="F3" t="s">
        <v>46</v>
      </c>
      <c r="G3" t="s">
        <v>34</v>
      </c>
      <c r="H3" t="s">
        <v>35</v>
      </c>
      <c r="I3" t="s">
        <v>36</v>
      </c>
      <c r="J3" t="s">
        <v>46</v>
      </c>
      <c r="K3" t="s">
        <v>34</v>
      </c>
      <c r="L3" t="s">
        <v>35</v>
      </c>
      <c r="M3" t="s">
        <v>36</v>
      </c>
      <c r="N3" t="s">
        <v>46</v>
      </c>
      <c r="O3" t="s">
        <v>34</v>
      </c>
      <c r="P3" t="s">
        <v>35</v>
      </c>
      <c r="Q3" t="s">
        <v>36</v>
      </c>
      <c r="R3" t="s">
        <v>46</v>
      </c>
      <c r="S3" t="s">
        <v>34</v>
      </c>
      <c r="T3" t="s">
        <v>35</v>
      </c>
      <c r="U3" t="s">
        <v>36</v>
      </c>
      <c r="V3" t="s">
        <v>46</v>
      </c>
      <c r="W3" t="s">
        <v>34</v>
      </c>
      <c r="X3" t="s">
        <v>35</v>
      </c>
      <c r="Y3" t="s">
        <v>36</v>
      </c>
      <c r="Z3" t="s">
        <v>46</v>
      </c>
      <c r="AA3" t="s">
        <v>34</v>
      </c>
      <c r="AB3" t="s">
        <v>35</v>
      </c>
      <c r="AC3" t="s">
        <v>36</v>
      </c>
      <c r="AD3" t="s">
        <v>46</v>
      </c>
      <c r="AE3" t="s">
        <v>34</v>
      </c>
      <c r="AF3" t="s">
        <v>35</v>
      </c>
      <c r="AG3" t="s">
        <v>36</v>
      </c>
      <c r="AH3" t="s">
        <v>46</v>
      </c>
    </row>
    <row r="4" spans="1:34" x14ac:dyDescent="0.35">
      <c r="B4" t="s">
        <v>19</v>
      </c>
      <c r="C4">
        <v>0.76</v>
      </c>
      <c r="D4">
        <v>0.67</v>
      </c>
      <c r="E4">
        <f>C4-D4</f>
        <v>8.9999999999999969E-2</v>
      </c>
      <c r="F4">
        <f>ABS(E4)</f>
        <v>8.9999999999999969E-2</v>
      </c>
      <c r="G4">
        <v>0.11</v>
      </c>
      <c r="H4">
        <v>0.17</v>
      </c>
      <c r="I4">
        <f>G4-H4</f>
        <v>-6.0000000000000012E-2</v>
      </c>
      <c r="J4">
        <f>ABS(I4)</f>
        <v>6.0000000000000012E-2</v>
      </c>
      <c r="K4">
        <v>0.31</v>
      </c>
      <c r="L4">
        <v>0.68</v>
      </c>
      <c r="M4">
        <f>K4-L4</f>
        <v>-0.37000000000000005</v>
      </c>
      <c r="N4">
        <f>ABS(M4)</f>
        <v>0.37000000000000005</v>
      </c>
      <c r="O4">
        <v>0.61</v>
      </c>
      <c r="P4">
        <v>0.75</v>
      </c>
      <c r="Q4">
        <f>O4-P4</f>
        <v>-0.14000000000000001</v>
      </c>
      <c r="R4">
        <f>ABS(Q4)</f>
        <v>0.14000000000000001</v>
      </c>
      <c r="S4">
        <v>0.53</v>
      </c>
      <c r="T4">
        <v>0.67</v>
      </c>
      <c r="U4">
        <f>S4-T4</f>
        <v>-0.14000000000000001</v>
      </c>
      <c r="V4">
        <f>ABS(U4)</f>
        <v>0.14000000000000001</v>
      </c>
      <c r="W4">
        <v>0.11</v>
      </c>
      <c r="X4">
        <v>0.2</v>
      </c>
      <c r="Y4">
        <f>W4-X4</f>
        <v>-9.0000000000000011E-2</v>
      </c>
      <c r="Z4">
        <f>ABS(Y4)</f>
        <v>9.0000000000000011E-2</v>
      </c>
      <c r="AA4">
        <v>0.41</v>
      </c>
      <c r="AB4">
        <v>0.39</v>
      </c>
      <c r="AC4">
        <f>AA4-AB4</f>
        <v>1.9999999999999962E-2</v>
      </c>
      <c r="AD4">
        <f>ABS(AC4)</f>
        <v>1.9999999999999962E-2</v>
      </c>
      <c r="AE4">
        <v>0.34</v>
      </c>
    </row>
    <row r="5" spans="1:34" x14ac:dyDescent="0.35">
      <c r="B5" t="s">
        <v>20</v>
      </c>
      <c r="C5">
        <v>0.85</v>
      </c>
      <c r="D5">
        <v>0.68</v>
      </c>
      <c r="E5">
        <f t="shared" ref="E5:E10" si="0">C5-D5</f>
        <v>0.16999999999999993</v>
      </c>
      <c r="F5">
        <f t="shared" ref="F5:F10" si="1">ABS(E5)</f>
        <v>0.16999999999999993</v>
      </c>
      <c r="G5">
        <v>0.5</v>
      </c>
      <c r="H5">
        <v>0.24</v>
      </c>
      <c r="I5">
        <f t="shared" ref="I5:I10" si="2">G5-H5</f>
        <v>0.26</v>
      </c>
      <c r="J5">
        <f t="shared" ref="J5:J10" si="3">ABS(I5)</f>
        <v>0.26</v>
      </c>
      <c r="K5">
        <v>0.66</v>
      </c>
      <c r="L5">
        <v>0.55000000000000004</v>
      </c>
      <c r="M5">
        <f t="shared" ref="M5:M10" si="4">K5-L5</f>
        <v>0.10999999999999999</v>
      </c>
      <c r="N5">
        <f t="shared" ref="N5:N10" si="5">ABS(M5)</f>
        <v>0.10999999999999999</v>
      </c>
      <c r="O5">
        <v>0.73</v>
      </c>
      <c r="P5">
        <v>0.81</v>
      </c>
      <c r="Q5">
        <f t="shared" ref="Q5:Q10" si="6">O5-P5</f>
        <v>-8.0000000000000071E-2</v>
      </c>
      <c r="R5">
        <f t="shared" ref="R5:R10" si="7">ABS(Q5)</f>
        <v>8.0000000000000071E-2</v>
      </c>
      <c r="S5">
        <v>0.86</v>
      </c>
      <c r="T5">
        <v>0.7</v>
      </c>
      <c r="U5">
        <f t="shared" ref="U5:U10" si="8">S5-T5</f>
        <v>0.16000000000000003</v>
      </c>
      <c r="V5">
        <f t="shared" ref="V5:V10" si="9">ABS(U5)</f>
        <v>0.16000000000000003</v>
      </c>
      <c r="W5">
        <v>0.5</v>
      </c>
      <c r="AA5">
        <v>0.48</v>
      </c>
      <c r="AE5">
        <v>0.4</v>
      </c>
    </row>
    <row r="6" spans="1:34" x14ac:dyDescent="0.35">
      <c r="B6" t="s">
        <v>21</v>
      </c>
      <c r="C6">
        <v>0.36</v>
      </c>
      <c r="D6">
        <v>0.64</v>
      </c>
      <c r="E6">
        <f t="shared" si="0"/>
        <v>-0.28000000000000003</v>
      </c>
      <c r="F6">
        <f t="shared" si="1"/>
        <v>0.28000000000000003</v>
      </c>
      <c r="G6">
        <v>0.19</v>
      </c>
      <c r="H6">
        <v>0.17</v>
      </c>
      <c r="I6">
        <f t="shared" si="2"/>
        <v>1.999999999999999E-2</v>
      </c>
      <c r="J6">
        <f t="shared" si="3"/>
        <v>1.999999999999999E-2</v>
      </c>
      <c r="K6">
        <v>0.45</v>
      </c>
      <c r="L6">
        <v>0.51</v>
      </c>
      <c r="M6">
        <f t="shared" si="4"/>
        <v>-0.06</v>
      </c>
      <c r="N6">
        <f t="shared" si="5"/>
        <v>0.06</v>
      </c>
      <c r="O6">
        <v>0.7</v>
      </c>
      <c r="P6">
        <v>0.11</v>
      </c>
      <c r="Q6">
        <f t="shared" si="6"/>
        <v>0.59</v>
      </c>
      <c r="R6">
        <f t="shared" si="7"/>
        <v>0.59</v>
      </c>
      <c r="S6">
        <v>0.17</v>
      </c>
      <c r="T6">
        <v>0.11</v>
      </c>
      <c r="U6">
        <f t="shared" si="8"/>
        <v>6.0000000000000012E-2</v>
      </c>
      <c r="V6">
        <f t="shared" si="9"/>
        <v>6.0000000000000012E-2</v>
      </c>
      <c r="W6">
        <v>0.19</v>
      </c>
      <c r="AA6">
        <v>0.37</v>
      </c>
      <c r="AE6">
        <v>0.36</v>
      </c>
    </row>
    <row r="7" spans="1:34" x14ac:dyDescent="0.35">
      <c r="B7" t="s">
        <v>37</v>
      </c>
      <c r="C7">
        <v>0.35</v>
      </c>
      <c r="G7">
        <v>0.19</v>
      </c>
      <c r="K7">
        <v>0.44</v>
      </c>
      <c r="O7">
        <v>0.7</v>
      </c>
      <c r="S7">
        <v>0.17</v>
      </c>
      <c r="W7">
        <v>0.19</v>
      </c>
      <c r="X7">
        <v>0.17</v>
      </c>
      <c r="Y7">
        <f t="shared" ref="Y7:Y10" si="10">W7-X7</f>
        <v>1.999999999999999E-2</v>
      </c>
      <c r="Z7">
        <f t="shared" ref="Z7:Z10" si="11">ABS(Y7)</f>
        <v>1.999999999999999E-2</v>
      </c>
      <c r="AA7">
        <v>0.36</v>
      </c>
      <c r="AB7">
        <v>0.35</v>
      </c>
      <c r="AC7">
        <f t="shared" ref="AC7:AC10" si="12">AA7-AB7</f>
        <v>1.0000000000000009E-2</v>
      </c>
      <c r="AD7">
        <f t="shared" ref="AD5:AD10" si="13">ABS(AC7)</f>
        <v>1.0000000000000009E-2</v>
      </c>
      <c r="AE7">
        <v>0.10299999999999999</v>
      </c>
      <c r="AF7">
        <v>8.8999999999999996E-2</v>
      </c>
      <c r="AG7">
        <f t="shared" ref="AG7:AG9" si="14">AE7-AF7</f>
        <v>1.3999999999999999E-2</v>
      </c>
      <c r="AH7">
        <f>ABS(AG7)</f>
        <v>1.3999999999999999E-2</v>
      </c>
    </row>
    <row r="8" spans="1:34" x14ac:dyDescent="0.35">
      <c r="B8" t="s">
        <v>22</v>
      </c>
      <c r="C8">
        <v>0.75</v>
      </c>
      <c r="D8">
        <v>0.24</v>
      </c>
      <c r="E8">
        <f t="shared" si="0"/>
        <v>0.51</v>
      </c>
      <c r="F8">
        <f t="shared" si="1"/>
        <v>0.51</v>
      </c>
      <c r="G8">
        <v>0.1</v>
      </c>
      <c r="H8">
        <v>0.01</v>
      </c>
      <c r="I8">
        <f t="shared" si="2"/>
        <v>9.0000000000000011E-2</v>
      </c>
      <c r="J8">
        <f t="shared" si="3"/>
        <v>9.0000000000000011E-2</v>
      </c>
      <c r="K8">
        <v>0.04</v>
      </c>
      <c r="L8">
        <v>0.17</v>
      </c>
      <c r="M8">
        <f t="shared" si="4"/>
        <v>-0.13</v>
      </c>
      <c r="N8">
        <f t="shared" si="5"/>
        <v>0.13</v>
      </c>
      <c r="O8">
        <v>0.57999999999999996</v>
      </c>
      <c r="P8">
        <v>0.19</v>
      </c>
      <c r="Q8">
        <f t="shared" si="6"/>
        <v>0.38999999999999996</v>
      </c>
      <c r="R8">
        <f t="shared" si="7"/>
        <v>0.38999999999999996</v>
      </c>
      <c r="S8">
        <v>0.41</v>
      </c>
      <c r="T8">
        <v>0.34</v>
      </c>
      <c r="U8">
        <f t="shared" si="8"/>
        <v>6.9999999999999951E-2</v>
      </c>
      <c r="V8">
        <f t="shared" si="9"/>
        <v>6.9999999999999951E-2</v>
      </c>
      <c r="W8">
        <v>0.1</v>
      </c>
      <c r="X8">
        <v>-2E-3</v>
      </c>
      <c r="Y8">
        <f t="shared" si="10"/>
        <v>0.10200000000000001</v>
      </c>
      <c r="Z8">
        <f t="shared" si="11"/>
        <v>0.10200000000000001</v>
      </c>
      <c r="AA8">
        <v>0.39</v>
      </c>
      <c r="AB8">
        <v>0.15</v>
      </c>
      <c r="AC8">
        <f t="shared" si="12"/>
        <v>0.24000000000000002</v>
      </c>
      <c r="AD8">
        <f t="shared" si="13"/>
        <v>0.24000000000000002</v>
      </c>
      <c r="AE8">
        <v>0.54</v>
      </c>
    </row>
    <row r="9" spans="1:34" x14ac:dyDescent="0.35">
      <c r="B9" t="s">
        <v>23</v>
      </c>
      <c r="C9">
        <v>0.66</v>
      </c>
      <c r="D9">
        <v>0.53</v>
      </c>
      <c r="E9">
        <f t="shared" si="0"/>
        <v>0.13</v>
      </c>
      <c r="F9">
        <f t="shared" si="1"/>
        <v>0.13</v>
      </c>
      <c r="G9">
        <v>0.17</v>
      </c>
      <c r="H9">
        <v>0.18</v>
      </c>
      <c r="I9">
        <f t="shared" si="2"/>
        <v>-9.9999999999999811E-3</v>
      </c>
      <c r="J9">
        <f t="shared" si="3"/>
        <v>9.9999999999999811E-3</v>
      </c>
      <c r="K9">
        <v>0.64</v>
      </c>
      <c r="L9">
        <v>0.49</v>
      </c>
      <c r="M9">
        <f t="shared" si="4"/>
        <v>0.15000000000000002</v>
      </c>
      <c r="N9">
        <f t="shared" si="5"/>
        <v>0.15000000000000002</v>
      </c>
      <c r="O9">
        <v>0.54</v>
      </c>
      <c r="P9">
        <v>0.45</v>
      </c>
      <c r="Q9">
        <f t="shared" si="6"/>
        <v>9.0000000000000024E-2</v>
      </c>
      <c r="R9">
        <f t="shared" si="7"/>
        <v>9.0000000000000024E-2</v>
      </c>
      <c r="S9">
        <v>0.47</v>
      </c>
      <c r="T9">
        <v>0.42</v>
      </c>
      <c r="U9">
        <f t="shared" si="8"/>
        <v>4.9999999999999989E-2</v>
      </c>
      <c r="V9">
        <f t="shared" si="9"/>
        <v>4.9999999999999989E-2</v>
      </c>
      <c r="W9">
        <v>0.17</v>
      </c>
      <c r="X9">
        <v>0.18</v>
      </c>
      <c r="Y9">
        <f t="shared" si="10"/>
        <v>-9.9999999999999811E-3</v>
      </c>
      <c r="Z9">
        <f t="shared" si="11"/>
        <v>9.9999999999999811E-3</v>
      </c>
      <c r="AA9">
        <v>0.42</v>
      </c>
      <c r="AB9">
        <v>0.42</v>
      </c>
      <c r="AC9">
        <f t="shared" si="12"/>
        <v>0</v>
      </c>
      <c r="AD9">
        <v>0</v>
      </c>
      <c r="AE9">
        <v>1.0999999999999999E-2</v>
      </c>
      <c r="AF9">
        <v>2.9000000000000001E-2</v>
      </c>
      <c r="AG9">
        <f t="shared" si="14"/>
        <v>-1.8000000000000002E-2</v>
      </c>
      <c r="AH9">
        <f t="shared" ref="AH8:AH9" si="15">ABS(AG9)</f>
        <v>1.8000000000000002E-2</v>
      </c>
    </row>
    <row r="10" spans="1:34" x14ac:dyDescent="0.35">
      <c r="B10" t="s">
        <v>24</v>
      </c>
      <c r="C10">
        <v>0.78</v>
      </c>
      <c r="D10">
        <v>0.26</v>
      </c>
      <c r="E10">
        <f t="shared" si="0"/>
        <v>0.52</v>
      </c>
      <c r="F10">
        <f t="shared" si="1"/>
        <v>0.52</v>
      </c>
      <c r="G10">
        <v>0.15</v>
      </c>
      <c r="H10">
        <v>0.01</v>
      </c>
      <c r="I10">
        <f t="shared" si="2"/>
        <v>0.13999999999999999</v>
      </c>
      <c r="J10">
        <f t="shared" si="3"/>
        <v>0.13999999999999999</v>
      </c>
      <c r="K10">
        <v>0.44</v>
      </c>
      <c r="L10">
        <v>0.38</v>
      </c>
      <c r="M10">
        <f t="shared" si="4"/>
        <v>0.06</v>
      </c>
      <c r="N10">
        <f t="shared" si="5"/>
        <v>0.06</v>
      </c>
      <c r="O10">
        <v>0.15</v>
      </c>
      <c r="P10">
        <v>0.27</v>
      </c>
      <c r="Q10">
        <f t="shared" si="6"/>
        <v>-0.12000000000000002</v>
      </c>
      <c r="R10">
        <f t="shared" si="7"/>
        <v>0.12000000000000002</v>
      </c>
      <c r="S10">
        <v>0.13</v>
      </c>
      <c r="T10">
        <v>0.35</v>
      </c>
      <c r="U10">
        <f t="shared" si="8"/>
        <v>-0.21999999999999997</v>
      </c>
      <c r="V10">
        <f t="shared" si="9"/>
        <v>0.21999999999999997</v>
      </c>
      <c r="W10">
        <v>0.15</v>
      </c>
      <c r="X10">
        <v>-0.24</v>
      </c>
      <c r="Y10">
        <f t="shared" si="10"/>
        <v>0.39</v>
      </c>
      <c r="Z10">
        <f t="shared" si="11"/>
        <v>0.39</v>
      </c>
      <c r="AA10">
        <v>0.34</v>
      </c>
      <c r="AB10">
        <v>0.24</v>
      </c>
      <c r="AC10">
        <f t="shared" si="12"/>
        <v>0.10000000000000003</v>
      </c>
      <c r="AD10">
        <f t="shared" si="13"/>
        <v>0.10000000000000003</v>
      </c>
      <c r="AE10">
        <v>0.14000000000000001</v>
      </c>
    </row>
    <row r="11" spans="1:34" x14ac:dyDescent="0.35">
      <c r="E11">
        <f>AVERAGE(E4:E10)</f>
        <v>0.18999999999999997</v>
      </c>
      <c r="F11">
        <f>AVERAGE(F4:F10)</f>
        <v>0.28333333333333327</v>
      </c>
      <c r="I11">
        <f>AVERAGE(I4:I10)</f>
        <v>7.3333333333333348E-2</v>
      </c>
      <c r="J11">
        <f>AVERAGE(J4:J10)</f>
        <v>9.6666666666666665E-2</v>
      </c>
      <c r="M11">
        <f>AVERAGE(M4:M10)</f>
        <v>-4.0000000000000008E-2</v>
      </c>
      <c r="N11">
        <f>AVERAGE(N4:N10)</f>
        <v>0.1466666666666667</v>
      </c>
      <c r="Q11">
        <f>AVERAGE(Q4:Q10)</f>
        <v>0.12166666666666665</v>
      </c>
      <c r="R11">
        <f>AVERAGE(R4:R10)</f>
        <v>0.23500000000000001</v>
      </c>
      <c r="U11">
        <f>AVERAGE(U4:U10)</f>
        <v>-3.3333333333333361E-3</v>
      </c>
      <c r="V11">
        <f>AVERAGE(V4:V10)</f>
        <v>0.11666666666666665</v>
      </c>
      <c r="Y11">
        <f>AVERAGE(Y4:Y10)</f>
        <v>8.2400000000000001E-2</v>
      </c>
      <c r="Z11">
        <f>AVERAGE(Z4:Z10)</f>
        <v>0.12239999999999999</v>
      </c>
      <c r="AC11">
        <f>AVERAGE(AC4:AC10)</f>
        <v>7.400000000000001E-2</v>
      </c>
      <c r="AD11">
        <f>AVERAGE(AD4:AD10)</f>
        <v>7.400000000000001E-2</v>
      </c>
      <c r="AG11">
        <f>AVERAGE(ABS(AG7),ABS(AG9))</f>
        <v>1.6E-2</v>
      </c>
      <c r="AH11">
        <f>AVERAGE(AH4:AH10)</f>
        <v>1.6E-2</v>
      </c>
    </row>
    <row r="13" spans="1:34" x14ac:dyDescent="0.35">
      <c r="E13">
        <v>8.9999999999999969E-2</v>
      </c>
      <c r="G13">
        <v>8.9999999999999969E-2</v>
      </c>
    </row>
    <row r="14" spans="1:34" x14ac:dyDescent="0.35">
      <c r="E14">
        <v>0.16999999999999993</v>
      </c>
      <c r="G14">
        <v>0.16999999999999993</v>
      </c>
    </row>
    <row r="15" spans="1:34" x14ac:dyDescent="0.35">
      <c r="E15">
        <v>-0.28000000000000003</v>
      </c>
      <c r="G15">
        <v>0.28000000000000003</v>
      </c>
    </row>
    <row r="17" spans="5:12" x14ac:dyDescent="0.35">
      <c r="E17">
        <v>0.51</v>
      </c>
      <c r="G17">
        <v>0.51</v>
      </c>
    </row>
    <row r="18" spans="5:12" x14ac:dyDescent="0.35">
      <c r="E18">
        <v>0.13</v>
      </c>
      <c r="G18">
        <v>0.13</v>
      </c>
    </row>
    <row r="19" spans="5:12" x14ac:dyDescent="0.35">
      <c r="E19">
        <v>0.52</v>
      </c>
      <c r="G19">
        <v>0.52</v>
      </c>
    </row>
    <row r="20" spans="5:12" x14ac:dyDescent="0.35">
      <c r="E20">
        <v>-6.0000000000000012E-2</v>
      </c>
      <c r="G20">
        <v>0.06</v>
      </c>
    </row>
    <row r="21" spans="5:12" x14ac:dyDescent="0.35">
      <c r="E21">
        <v>0.26</v>
      </c>
      <c r="G21">
        <v>0.26</v>
      </c>
    </row>
    <row r="22" spans="5:12" x14ac:dyDescent="0.35">
      <c r="E22">
        <v>1.999999999999999E-2</v>
      </c>
      <c r="G22">
        <v>1.999999999999999E-2</v>
      </c>
      <c r="L22">
        <v>8.9999999999999969E-2</v>
      </c>
    </row>
    <row r="23" spans="5:12" x14ac:dyDescent="0.35">
      <c r="L23">
        <v>0.16999999999999993</v>
      </c>
    </row>
    <row r="24" spans="5:12" x14ac:dyDescent="0.35">
      <c r="E24">
        <v>9.0000000000000011E-2</v>
      </c>
      <c r="G24">
        <v>9.0000000000000011E-2</v>
      </c>
      <c r="L24">
        <v>0.28000000000000003</v>
      </c>
    </row>
    <row r="25" spans="5:12" x14ac:dyDescent="0.35">
      <c r="E25">
        <v>-9.9999999999999811E-3</v>
      </c>
      <c r="G25">
        <v>9.9999999999999794E-3</v>
      </c>
      <c r="L25">
        <v>0.51</v>
      </c>
    </row>
    <row r="26" spans="5:12" x14ac:dyDescent="0.35">
      <c r="E26">
        <v>0.13999999999999999</v>
      </c>
      <c r="G26">
        <v>0.13999999999999999</v>
      </c>
      <c r="L26">
        <v>0.13</v>
      </c>
    </row>
    <row r="27" spans="5:12" x14ac:dyDescent="0.35">
      <c r="E27">
        <v>-0.37000000000000005</v>
      </c>
      <c r="G27">
        <v>0.37</v>
      </c>
      <c r="L27">
        <v>0.52</v>
      </c>
    </row>
    <row r="28" spans="5:12" x14ac:dyDescent="0.35">
      <c r="E28">
        <v>0.10999999999999999</v>
      </c>
      <c r="G28">
        <v>0.10999999999999999</v>
      </c>
      <c r="L28">
        <f>AVERAGE(L22:L27)</f>
        <v>0.28333333333333327</v>
      </c>
    </row>
    <row r="29" spans="5:12" x14ac:dyDescent="0.35">
      <c r="E29">
        <v>-0.06</v>
      </c>
      <c r="G29">
        <v>0.06</v>
      </c>
    </row>
    <row r="31" spans="5:12" x14ac:dyDescent="0.35">
      <c r="E31">
        <v>-0.13</v>
      </c>
      <c r="G31">
        <v>0.13</v>
      </c>
    </row>
    <row r="32" spans="5:12" x14ac:dyDescent="0.35">
      <c r="E32">
        <v>0.15000000000000002</v>
      </c>
      <c r="G32">
        <v>0.15000000000000002</v>
      </c>
    </row>
    <row r="33" spans="5:7" x14ac:dyDescent="0.35">
      <c r="E33">
        <v>0.06</v>
      </c>
      <c r="G33">
        <v>0.06</v>
      </c>
    </row>
    <row r="34" spans="5:7" x14ac:dyDescent="0.35">
      <c r="E34">
        <v>-0.14000000000000001</v>
      </c>
      <c r="G34">
        <v>0.14000000000000001</v>
      </c>
    </row>
    <row r="35" spans="5:7" x14ac:dyDescent="0.35">
      <c r="E35">
        <v>-8.0000000000000071E-2</v>
      </c>
      <c r="G35">
        <v>8.0000000000000099E-2</v>
      </c>
    </row>
    <row r="36" spans="5:7" x14ac:dyDescent="0.35">
      <c r="E36">
        <v>0.59</v>
      </c>
      <c r="G36">
        <v>0.59</v>
      </c>
    </row>
    <row r="38" spans="5:7" x14ac:dyDescent="0.35">
      <c r="E38">
        <v>0.38999999999999996</v>
      </c>
      <c r="G38">
        <v>0.38999999999999996</v>
      </c>
    </row>
    <row r="39" spans="5:7" x14ac:dyDescent="0.35">
      <c r="E39">
        <v>9.0000000000000024E-2</v>
      </c>
      <c r="G39">
        <v>9.0000000000000024E-2</v>
      </c>
    </row>
    <row r="40" spans="5:7" x14ac:dyDescent="0.35">
      <c r="E40">
        <v>-0.12000000000000002</v>
      </c>
      <c r="G40">
        <v>0.12</v>
      </c>
    </row>
    <row r="41" spans="5:7" x14ac:dyDescent="0.35">
      <c r="E41">
        <v>-0.14000000000000001</v>
      </c>
      <c r="G41">
        <v>0.14000000000000001</v>
      </c>
    </row>
    <row r="42" spans="5:7" x14ac:dyDescent="0.35">
      <c r="E42">
        <v>0.16000000000000003</v>
      </c>
      <c r="G42">
        <v>0.16000000000000003</v>
      </c>
    </row>
    <row r="43" spans="5:7" x14ac:dyDescent="0.35">
      <c r="E43">
        <v>6.0000000000000012E-2</v>
      </c>
      <c r="G43">
        <v>6.0000000000000012E-2</v>
      </c>
    </row>
    <row r="45" spans="5:7" x14ac:dyDescent="0.35">
      <c r="E45">
        <v>6.9999999999999951E-2</v>
      </c>
      <c r="G45">
        <v>6.9999999999999951E-2</v>
      </c>
    </row>
    <row r="46" spans="5:7" x14ac:dyDescent="0.35">
      <c r="E46">
        <v>4.9999999999999989E-2</v>
      </c>
      <c r="G46">
        <v>4.9999999999999989E-2</v>
      </c>
    </row>
    <row r="47" spans="5:7" x14ac:dyDescent="0.35">
      <c r="E47">
        <v>-0.21999999999999997</v>
      </c>
      <c r="G47">
        <v>0.22</v>
      </c>
    </row>
    <row r="48" spans="5:7" x14ac:dyDescent="0.35">
      <c r="E48">
        <v>-9.0000000000000011E-2</v>
      </c>
      <c r="G48">
        <v>0.09</v>
      </c>
    </row>
    <row r="51" spans="3:8" x14ac:dyDescent="0.35">
      <c r="E51">
        <v>1.999999999999999E-2</v>
      </c>
      <c r="G51">
        <v>1.999999999999999E-2</v>
      </c>
    </row>
    <row r="52" spans="3:8" x14ac:dyDescent="0.35">
      <c r="E52">
        <v>0.10200000000000001</v>
      </c>
      <c r="G52">
        <v>0.10200000000000001</v>
      </c>
    </row>
    <row r="53" spans="3:8" x14ac:dyDescent="0.35">
      <c r="E53">
        <v>-9.9999999999999811E-3</v>
      </c>
      <c r="G53">
        <v>9.9999999999999794E-3</v>
      </c>
    </row>
    <row r="54" spans="3:8" x14ac:dyDescent="0.35">
      <c r="E54">
        <v>0.39</v>
      </c>
      <c r="G54">
        <v>0.39</v>
      </c>
    </row>
    <row r="55" spans="3:8" x14ac:dyDescent="0.35">
      <c r="E55">
        <v>1.9999999999999962E-2</v>
      </c>
      <c r="G55">
        <v>1.9999999999999962E-2</v>
      </c>
    </row>
    <row r="58" spans="3:8" x14ac:dyDescent="0.35">
      <c r="E58">
        <v>1.0000000000000009E-2</v>
      </c>
      <c r="G58">
        <v>1.0000000000000009E-2</v>
      </c>
    </row>
    <row r="59" spans="3:8" x14ac:dyDescent="0.35">
      <c r="E59">
        <v>0.24000000000000002</v>
      </c>
      <c r="G59">
        <v>0.24000000000000002</v>
      </c>
    </row>
    <row r="60" spans="3:8" x14ac:dyDescent="0.35">
      <c r="E60">
        <v>0</v>
      </c>
      <c r="G60">
        <v>0</v>
      </c>
    </row>
    <row r="61" spans="3:8" x14ac:dyDescent="0.35">
      <c r="E61">
        <v>0.10000000000000003</v>
      </c>
      <c r="G61">
        <v>0.10000000000000003</v>
      </c>
    </row>
    <row r="62" spans="3:8" x14ac:dyDescent="0.35">
      <c r="D62" t="s">
        <v>43</v>
      </c>
      <c r="E62">
        <f>AVERAGE(E13:E61)</f>
        <v>7.0799999999999988E-2</v>
      </c>
      <c r="G62">
        <f>AVERAGE(G13:G61)</f>
        <v>0.15629999999999994</v>
      </c>
      <c r="H62" t="s">
        <v>44</v>
      </c>
    </row>
    <row r="63" spans="3:8" x14ac:dyDescent="0.35">
      <c r="D63" t="s">
        <v>42</v>
      </c>
      <c r="E63">
        <f>STDEV(E13:E61)</f>
        <v>0.20567577173046681</v>
      </c>
      <c r="G63">
        <f>STDEV(G13:G61)</f>
        <v>0.14962486424388169</v>
      </c>
    </row>
    <row r="64" spans="3:8" x14ac:dyDescent="0.35">
      <c r="C64" t="s">
        <v>45</v>
      </c>
      <c r="E64">
        <f>AVERAGE(E20:E61)</f>
        <v>4.9764705882352933E-2</v>
      </c>
      <c r="G64">
        <f>AVERAGE(G20:G61)</f>
        <v>0.13388235294117642</v>
      </c>
    </row>
    <row r="65" spans="5:7" x14ac:dyDescent="0.35">
      <c r="E65">
        <f>STDEV(E20:E61)</f>
        <v>0.18284801750212204</v>
      </c>
      <c r="G65">
        <f>STDEV(G20:G61)</f>
        <v>0.13235300930875651</v>
      </c>
    </row>
  </sheetData>
  <mergeCells count="12">
    <mergeCell ref="A2:B2"/>
    <mergeCell ref="W1:AC1"/>
    <mergeCell ref="C1:U1"/>
    <mergeCell ref="AE1:AG1"/>
    <mergeCell ref="AE2:AG2"/>
    <mergeCell ref="C2:E2"/>
    <mergeCell ref="G2:I2"/>
    <mergeCell ref="K2:M2"/>
    <mergeCell ref="O2:Q2"/>
    <mergeCell ref="S2:U2"/>
    <mergeCell ref="W2:Y2"/>
    <mergeCell ref="AA2:AC2"/>
  </mergeCells>
  <conditionalFormatting sqref="E1:F2 G62:G65 I1:J2 M1:N2 Q1:R2 U1:V2 Y1:Z2 AC1:AD2 AG1:AG1048576 E3 E4:F1048576 I3 I4:J1048576 M3 M4:N1048576 Q3 Q4:R1048576 U3 U4:V1048576 Y3 Y4:Z1048576 AC3 AC4:AD1048576">
    <cfRule type="cellIs" dxfId="2" priority="4" operator="notBetween">
      <formula>-0.1</formula>
      <formula>0.1</formula>
    </cfRule>
  </conditionalFormatting>
  <conditionalFormatting sqref="G13:G61">
    <cfRule type="cellIs" dxfId="1" priority="3" operator="notBetween">
      <formula>-0.1</formula>
      <formula>0.1</formula>
    </cfRule>
  </conditionalFormatting>
  <conditionalFormatting sqref="AH11">
    <cfRule type="cellIs" dxfId="0" priority="1" operator="notBetween">
      <formula>-0.1</formula>
      <formula>0.1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1639-0F3C-4924-B65B-913C0649CE7D}">
  <dimension ref="A1:J8"/>
  <sheetViews>
    <sheetView tabSelected="1" workbookViewId="0">
      <selection activeCell="L9" sqref="L9"/>
    </sheetView>
  </sheetViews>
  <sheetFormatPr baseColWidth="10" defaultRowHeight="14.5" x14ac:dyDescent="0.35"/>
  <sheetData>
    <row r="1" spans="1:10" x14ac:dyDescent="0.35">
      <c r="B1" t="s">
        <v>27</v>
      </c>
      <c r="C1" t="s">
        <v>28</v>
      </c>
      <c r="D1" t="s">
        <v>29</v>
      </c>
      <c r="E1" t="s">
        <v>41</v>
      </c>
      <c r="F1" t="s">
        <v>33</v>
      </c>
      <c r="G1" t="s">
        <v>30</v>
      </c>
    </row>
    <row r="2" spans="1:10" x14ac:dyDescent="0.35">
      <c r="A2" t="s">
        <v>39</v>
      </c>
      <c r="B2" s="2">
        <v>0.88</v>
      </c>
      <c r="C2" s="4">
        <v>0.91</v>
      </c>
      <c r="D2" s="4">
        <v>0.54</v>
      </c>
      <c r="E2" s="4">
        <v>0.72</v>
      </c>
      <c r="F2" s="2">
        <v>0.71</v>
      </c>
      <c r="G2" s="2">
        <v>0.6</v>
      </c>
      <c r="H2" s="2">
        <f>AVERAGE(B2:G2)</f>
        <v>0.72666666666666657</v>
      </c>
      <c r="I2" s="2">
        <f>AVERAGE(B2:E2,G2)</f>
        <v>0.73</v>
      </c>
    </row>
    <row r="3" spans="1:10" x14ac:dyDescent="0.35">
      <c r="A3" t="s">
        <v>40</v>
      </c>
      <c r="B3" s="3">
        <v>0.95</v>
      </c>
      <c r="C3">
        <v>0.84</v>
      </c>
      <c r="D3">
        <v>0.49</v>
      </c>
      <c r="E3">
        <v>0.61</v>
      </c>
      <c r="F3" s="5">
        <v>0.91</v>
      </c>
      <c r="G3" s="3">
        <v>0.69</v>
      </c>
      <c r="H3" s="2">
        <f>AVERAGE(B3:G3)</f>
        <v>0.74833333333333341</v>
      </c>
      <c r="I3" s="2">
        <f>AVERAGE(B3:E3,G3)</f>
        <v>0.71599999999999997</v>
      </c>
    </row>
    <row r="7" spans="1:10" x14ac:dyDescent="0.35">
      <c r="A7" t="s">
        <v>47</v>
      </c>
      <c r="B7">
        <v>0.81</v>
      </c>
      <c r="C7">
        <v>0.82</v>
      </c>
      <c r="D7">
        <v>0.77</v>
      </c>
      <c r="E7">
        <v>0.68</v>
      </c>
      <c r="F7">
        <v>0.69</v>
      </c>
      <c r="G7">
        <v>0.45</v>
      </c>
      <c r="H7">
        <v>0.88</v>
      </c>
      <c r="I7">
        <f>AVERAGE(B7:H7)</f>
        <v>0.72857142857142854</v>
      </c>
      <c r="J7">
        <f>AVERAGE(B7,C7,E7,F7,H7)</f>
        <v>0.77600000000000002</v>
      </c>
    </row>
    <row r="8" spans="1:10" x14ac:dyDescent="0.35">
      <c r="A8" t="s">
        <v>48</v>
      </c>
      <c r="B8">
        <v>0.86</v>
      </c>
      <c r="C8">
        <v>0.93</v>
      </c>
      <c r="D8">
        <v>0.69</v>
      </c>
      <c r="E8">
        <v>0.73</v>
      </c>
      <c r="F8">
        <v>0.65</v>
      </c>
      <c r="G8">
        <v>0.57999999999999996</v>
      </c>
      <c r="H8">
        <v>0.81</v>
      </c>
      <c r="I8">
        <f>AVERAGE(B8:H8)</f>
        <v>0.75</v>
      </c>
      <c r="J8">
        <f>AVERAGE(B8,C8,E8,F8,H8)</f>
        <v>0.79600000000000004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Riemer</dc:creator>
  <cp:lastModifiedBy>Patrick Riemer</cp:lastModifiedBy>
  <dcterms:created xsi:type="dcterms:W3CDTF">2020-02-11T17:13:05Z</dcterms:created>
  <dcterms:modified xsi:type="dcterms:W3CDTF">2020-04-19T13:50:14Z</dcterms:modified>
</cp:coreProperties>
</file>