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RG/"/>
    </mc:Choice>
  </mc:AlternateContent>
  <xr:revisionPtr revIDLastSave="0" documentId="13_ncr:1_{E3343C30-B05A-F843-A280-FE50FFAC9167}"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D41" i="2"/>
  <c r="C42" i="2"/>
  <c r="D42" i="2"/>
  <c r="D43" i="2"/>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F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EV27" i="1"/>
  <c r="ES27" i="1"/>
  <c r="EI27" i="1"/>
  <c r="DY27" i="1"/>
  <c r="DP27" i="1"/>
  <c r="DO27" i="1"/>
  <c r="DA27" i="1"/>
  <c r="CZ27" i="1"/>
  <c r="CU27" i="1"/>
  <c r="CT27" i="1"/>
  <c r="CS27" i="1"/>
  <c r="CR27" i="1"/>
  <c r="CQ27" i="1"/>
  <c r="CP27" i="1"/>
  <c r="CO27" i="1"/>
  <c r="FE27" i="1" s="1"/>
  <c r="CL27" i="1"/>
  <c r="CK27" i="1"/>
  <c r="CJ27" i="1"/>
  <c r="CI27" i="1"/>
  <c r="CH27" i="1"/>
  <c r="CG27" i="1"/>
  <c r="BH27" i="1"/>
  <c r="BG27" i="1"/>
  <c r="BF27" i="1"/>
  <c r="BE27" i="1"/>
  <c r="AV27" i="1"/>
  <c r="AT27" i="1"/>
  <c r="AM27" i="1"/>
  <c r="AL27" i="1"/>
  <c r="AI27" i="1"/>
  <c r="AA27" i="1"/>
  <c r="Z27" i="1"/>
  <c r="Y27" i="1"/>
  <c r="X27" i="1"/>
  <c r="W27" i="1"/>
  <c r="T27" i="1"/>
  <c r="N27" i="1"/>
  <c r="M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L25" i="1" l="1"/>
  <c r="L27" i="1"/>
  <c r="FE32" i="1"/>
  <c r="L35" i="1"/>
  <c r="AK26" i="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<sst xmlns="http://schemas.openxmlformats.org/spreadsheetml/2006/main" count="907" uniqueCount="738">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</sst>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9" fillId="0" borderId="0" xfId="0" applyFont="1"/>
    <xf numFmtId="11" fontId="9" fillId="0" borderId="0" xfId="0" applyNumberFormat="1"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RG parent</v>
      </c>
      <c r="C4" s="27" t="s">
        <v>345</v>
      </c>
      <c r="D4" s="28">
        <f>Values!B14</f>
        <v>5714401441991</v>
      </c>
      <c r="E4" s="1" t="s">
        <v>346</v>
      </c>
      <c r="F4" s="27" t="str">
        <f>SUBSTITUTE(Values!B1, "{language}", "") &amp; " " &amp; Values!B3</f>
        <v>ersatztastatur  Hintergrundbeleuchtung für Lenovo Thinkpad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c r="FP5" s="62"/>
      <c r="FQ5" s="62"/>
      <c r="FR5" s="62"/>
      <c r="FS5" s="62"/>
      <c r="FT5" s="62"/>
      <c r="FU5" s="62"/>
      <c r="FV5" s="62"/>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c r="FP6" s="62"/>
      <c r="FQ6" s="62"/>
      <c r="FR6" s="62"/>
      <c r="FS6" s="62"/>
      <c r="FT6" s="62"/>
      <c r="FU6" s="62"/>
      <c r="FV6" s="62"/>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c r="FP7" s="62"/>
      <c r="FQ7" s="62"/>
      <c r="FR7" s="62"/>
      <c r="FS7" s="62"/>
      <c r="FT7" s="62"/>
      <c r="FU7" s="62"/>
      <c r="FV7" s="62"/>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c r="FP8" s="62"/>
      <c r="FQ8" s="62"/>
      <c r="FR8" s="62"/>
      <c r="FS8" s="62"/>
      <c r="FT8" s="62"/>
      <c r="FU8" s="62"/>
      <c r="FV8" s="62"/>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c r="FP9" s="62"/>
      <c r="FQ9" s="62"/>
      <c r="FR9" s="62"/>
      <c r="FS9" s="62"/>
      <c r="FT9" s="62"/>
      <c r="FU9" s="62"/>
      <c r="FV9" s="62"/>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c r="FP10" s="62"/>
      <c r="FQ10" s="62"/>
      <c r="FR10" s="62"/>
      <c r="FS10" s="62"/>
      <c r="FT10" s="62"/>
      <c r="FU10" s="62"/>
      <c r="FV10" s="62"/>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c r="FP11" s="62"/>
      <c r="FQ11" s="62"/>
      <c r="FR11" s="62"/>
      <c r="FS11" s="62"/>
      <c r="FT11" s="62"/>
      <c r="FU11" s="62"/>
      <c r="FV11" s="62"/>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c r="FP12" s="62"/>
      <c r="FQ12" s="62"/>
      <c r="FR12" s="62"/>
      <c r="FS12" s="62"/>
      <c r="FT12" s="62"/>
      <c r="FU12" s="62"/>
      <c r="FV12" s="62"/>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c r="FP13" s="62"/>
      <c r="FQ13" s="62"/>
      <c r="FR13" s="62"/>
      <c r="FS13" s="62"/>
      <c r="FT13" s="62"/>
      <c r="FU13" s="62"/>
      <c r="FV13" s="62"/>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c r="FP14" s="62"/>
      <c r="FQ14" s="62"/>
      <c r="FR14" s="62"/>
      <c r="FS14" s="62"/>
      <c r="FT14" s="62"/>
      <c r="FU14" s="62"/>
      <c r="FV14" s="62"/>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c r="FP15" s="62"/>
      <c r="FQ15" s="62"/>
      <c r="FR15" s="62"/>
      <c r="FS15" s="62"/>
      <c r="FT15" s="62"/>
      <c r="FU15" s="62"/>
      <c r="FV15" s="62"/>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c r="FP16" s="62"/>
      <c r="FQ16" s="62"/>
      <c r="FR16" s="62"/>
      <c r="FS16" s="62"/>
      <c r="FT16" s="62"/>
      <c r="FU16" s="62"/>
      <c r="FV16" s="62"/>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c r="FP17" s="62"/>
      <c r="FQ17" s="62"/>
      <c r="FR17" s="62"/>
      <c r="FS17" s="62"/>
      <c r="FT17" s="62"/>
      <c r="FU17" s="62"/>
      <c r="FV17" s="62"/>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c r="FP18" s="62"/>
      <c r="FQ18" s="62"/>
      <c r="FR18" s="62"/>
      <c r="FS18" s="62"/>
      <c r="FT18" s="62"/>
      <c r="FU18" s="62"/>
      <c r="FV18" s="62"/>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c r="FP19" s="62"/>
      <c r="FQ19" s="62"/>
      <c r="FR19" s="62"/>
      <c r="FS19" s="62"/>
      <c r="FT19" s="62"/>
      <c r="FU19" s="62"/>
      <c r="FV19" s="62"/>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c r="FP20" s="62"/>
      <c r="FQ20" s="62"/>
      <c r="FR20" s="62"/>
      <c r="FS20" s="62"/>
      <c r="FT20" s="62"/>
      <c r="FU20" s="62"/>
      <c r="FV20" s="62"/>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c r="FP21" s="62"/>
      <c r="FQ21" s="62"/>
      <c r="FR21" s="62"/>
      <c r="FS21" s="62"/>
      <c r="FT21" s="62"/>
      <c r="FU21" s="62"/>
      <c r="FV21" s="62"/>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c r="FP22" s="62"/>
      <c r="FQ22" s="62"/>
      <c r="FR22" s="62"/>
      <c r="FS22" s="62"/>
      <c r="FT22" s="62"/>
      <c r="FU22" s="62"/>
      <c r="FV22" s="62"/>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c r="FP23" s="62"/>
      <c r="FQ23" s="62"/>
      <c r="FR23" s="62"/>
      <c r="FS23" s="62"/>
      <c r="FT23" s="62"/>
      <c r="FU23" s="62"/>
      <c r="FV23" s="62"/>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c r="FP24" s="62"/>
      <c r="FQ24" s="62"/>
      <c r="FR24" s="62"/>
      <c r="FS24" s="62"/>
      <c r="FT24" s="62"/>
      <c r="FU24" s="62"/>
      <c r="FV24" s="62"/>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ersatztastatur Deutsche Nicht Hintergrundbeleuchtung für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f>IF(IF(ISBLANK(Values!E24),"",IF(Values!J24, Values!$B$4, Values!$B$5))=0,"",IF(ISBLANK(Values!E24),"",IF(Values!J24, Values!$B$4, Values!$B$5)))</f>
        <v>44.95</v>
      </c>
      <c r="L25" s="27" t="str">
        <f>IF(ISBLANK(Values!E24),"",IF($CO25="DEFAULT", Values!$B$18, ""))</f>
        <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LAYOUT - {flag} {language} Nicht Hintergrundbeleuchtung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Nicht Hintergrundbeleuchtung </v>
      </c>
      <c r="AM25" s="1" t="str">
        <f>SUBSTITUTE(IF(ISBLANK(Values!E24),"",Values!$B$27),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Deutsche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c r="FP25" s="62"/>
      <c r="FQ25" s="62"/>
      <c r="FR25" s="62"/>
      <c r="FS25" s="62"/>
      <c r="FT25" s="62"/>
      <c r="FU25" s="62"/>
      <c r="FV25" s="62"/>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ersatztastatur Französisch Nicht Hintergrundbeleuchtung für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f>IF(IF(ISBLANK(Values!E25),"",IF(Values!J25, Values!$B$4, Values!$B$5))=0,"",IF(ISBLANK(Values!E25),"",IF(Values!J25, Values!$B$4, Values!$B$5)))</f>
        <v>44.95</v>
      </c>
      <c r="L26" s="27" t="str">
        <f>IF(ISBLANK(Values!E25),"",IF($CO26="DEFAULT", Values!$B$18, ""))</f>
        <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LAYOUT - {flag} {language} Nicht Hintergrundbeleuchtung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Nicht Hintergrundbeleuchtung </v>
      </c>
      <c r="AM26" s="1" t="str">
        <f>SUBSTITUTE(IF(ISBLANK(Values!E25),"",Values!$B$27),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Französisch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c r="FP26" s="62"/>
      <c r="FQ26" s="62"/>
      <c r="FR26" s="62"/>
      <c r="FS26" s="62"/>
      <c r="FT26" s="62"/>
      <c r="FU26" s="62"/>
      <c r="FV26" s="62"/>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ersatztastatur Italienisch Nicht Hintergrundbeleuchtung für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f>IF(IF(ISBLANK(Values!E26),"",IF(Values!J26, Values!$B$4, Values!$B$5))=0,"",IF(ISBLANK(Values!E26),"",IF(Values!J26, Values!$B$4, Values!$B$5)))</f>
        <v>44.95</v>
      </c>
      <c r="L27" s="27" t="str">
        <f>IF(ISBLANK(Values!E26),"",IF($CO27="DEFAULT", Values!$B$18, ""))</f>
        <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LAYOUT - {flag} {language} Nicht Hintergrundbeleuchtung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Nicht Hintergrundbeleuchtung </v>
      </c>
      <c r="AM27" s="1" t="str">
        <f>SUBSTITUTE(IF(ISBLANK(Values!E26),"",Values!$B$27),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Italienisch</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c r="FP27" s="62"/>
      <c r="FQ27" s="62"/>
      <c r="FR27" s="62"/>
      <c r="FS27" s="62"/>
      <c r="FT27" s="62"/>
      <c r="FU27" s="62"/>
      <c r="FV27" s="62"/>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ersatztastatur Spanisch Nicht Hintergrundbeleuchtung für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f>IF(IF(ISBLANK(Values!E27),"",IF(Values!J27, Values!$B$4, Values!$B$5))=0,"",IF(ISBLANK(Values!E27),"",IF(Values!J27, Values!$B$4, Values!$B$5)))</f>
        <v>44.95</v>
      </c>
      <c r="L28" s="27" t="str">
        <f>IF(ISBLANK(Values!E27),"",IF($CO28="DEFAULT", Values!$B$18, ""))</f>
        <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LAYOUT - {flag} {language} Nicht Hintergrundbeleuchtung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Nicht Hintergrundbeleuchtung </v>
      </c>
      <c r="AM28" s="1" t="str">
        <f>SUBSTITUTE(IF(ISBLANK(Values!E27),"",Values!$B$27),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Spanisch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c r="FP28" s="62"/>
      <c r="FQ28" s="62"/>
      <c r="FR28" s="62"/>
      <c r="FS28" s="62"/>
      <c r="FT28" s="62"/>
      <c r="FU28" s="62"/>
      <c r="FV28" s="62"/>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ersatztastatur UK Nicht Hintergrundbeleuchtung für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f>IF(IF(ISBLANK(Values!E28),"",IF(Values!J28, Values!$B$4, Values!$B$5))=0,"",IF(ISBLANK(Values!E28),"",IF(Values!J28, Values!$B$4, Values!$B$5)))</f>
        <v>44.95</v>
      </c>
      <c r="L29" s="27" t="str">
        <f>IF(ISBLANK(Values!E28),"",IF($CO29="DEFAULT", Values!$B$18, ""))</f>
        <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LAYOUT - {flag} {language} Nicht Hintergrundbeleuchtung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Nicht Hintergrundbeleuchtung </v>
      </c>
      <c r="AM29" s="1" t="str">
        <f>SUBSTITUTE(IF(ISBLANK(Values!E28),"",Values!$B$27),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c r="FP29" s="62"/>
      <c r="FQ29" s="62"/>
      <c r="FR29" s="62"/>
      <c r="FS29" s="62"/>
      <c r="FT29" s="62"/>
      <c r="FU29" s="62"/>
      <c r="FV29" s="62"/>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ersatztastatur Skandinavisch – Nordisch Nicht Hintergrundbeleuchtung für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f>IF(IF(ISBLANK(Values!E29),"",IF(Values!J29, Values!$B$4, Values!$B$5))=0,"",IF(ISBLANK(Values!E29),"",IF(Values!J29, Values!$B$4, Values!$B$5)))</f>
        <v>44.95</v>
      </c>
      <c r="L30" s="27" t="str">
        <f>IF(ISBLANK(Values!E29),"",IF($CO30="DEFAULT", Values!$B$18, ""))</f>
        <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LAYOUT - {flag} {language} Nicht Hintergrundbeleuchtung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Nicht Hintergrundbeleuchtung </v>
      </c>
      <c r="AM30" s="1" t="str">
        <f>SUBSTITUTE(IF(ISBLANK(Values!E29),"",Values!$B$27),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Skandinavisch – Nordisch</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c r="FP30" s="62"/>
      <c r="FQ30" s="62"/>
      <c r="FR30" s="62"/>
      <c r="FS30" s="62"/>
      <c r="FT30" s="62"/>
      <c r="FU30" s="62"/>
      <c r="FV30" s="62"/>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ersatztastatur Belgier Nicht Hintergrundbeleuchtung für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f>IF(IF(ISBLANK(Values!E30),"",IF(Values!J30, Values!$B$4, Values!$B$5))=0,"",IF(ISBLANK(Values!E30),"",IF(Values!J30, Values!$B$4, Values!$B$5)))</f>
        <v>44.95</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LAYOUT - {flag} {language} Nicht Hintergrundbeleuchtung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Nicht Hintergrundbeleuchtung </v>
      </c>
      <c r="AM31" s="1" t="str">
        <f>SUBSTITUTE(IF(ISBLANK(Values!E30),"",Values!$B$27),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Belgier</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c r="FP31" s="62"/>
      <c r="FQ31" s="62"/>
      <c r="FR31" s="62"/>
      <c r="FS31" s="62"/>
      <c r="FT31" s="62"/>
      <c r="FU31" s="62"/>
      <c r="FV31" s="62"/>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ersatztastatur Bulgarisch Nicht Hintergrundbeleuchtung für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f>IF(IF(ISBLANK(Values!E31),"",IF(Values!J31, Values!$B$4, Values!$B$5))=0,"",IF(ISBLANK(Values!E31),"",IF(Values!J31, Values!$B$4, Values!$B$5)))</f>
        <v>44.95</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LAYOUT - {flag} {language} Nicht Hintergrundbeleuchtung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Nicht Hintergrundbeleuchtung </v>
      </c>
      <c r="AM32" s="1" t="str">
        <f>SUBSTITUTE(IF(ISBLANK(Values!E31),"",Values!$B$27),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Bulgarisch</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c r="FP32" s="62"/>
      <c r="FQ32" s="62"/>
      <c r="FR32" s="62"/>
      <c r="FS32" s="62"/>
      <c r="FT32" s="62"/>
      <c r="FU32" s="62"/>
      <c r="FV32" s="62"/>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ersatztastatur Tschechisch Nicht Hintergrundbeleuchtung für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f>IF(IF(ISBLANK(Values!E32),"",IF(Values!J32, Values!$B$4, Values!$B$5))=0,"",IF(ISBLANK(Values!E32),"",IF(Values!J32, Values!$B$4, Values!$B$5)))</f>
        <v>44.95</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LAYOUT - {flag} {language} Nicht Hintergrundbeleuchtung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Nicht Hintergrundbeleuchtung </v>
      </c>
      <c r="AM33" s="1" t="str">
        <f>SUBSTITUTE(IF(ISBLANK(Values!E32),"",Values!$B$27),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Tschechisch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c r="FP33" s="62"/>
      <c r="FQ33" s="62"/>
      <c r="FR33" s="62"/>
      <c r="FS33" s="62"/>
      <c r="FT33" s="62"/>
      <c r="FU33" s="62"/>
      <c r="FV33" s="62"/>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ersatztastatur Dänisch Nicht Hintergrundbeleuchtung für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f>IF(IF(ISBLANK(Values!E33),"",IF(Values!J33, Values!$B$4, Values!$B$5))=0,"",IF(ISBLANK(Values!E33),"",IF(Values!J33, Values!$B$4, Values!$B$5)))</f>
        <v>44.95</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LAYOUT - {flag} {language} Nicht Hintergrundbeleuchtung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Nicht Hintergrundbeleuchtung </v>
      </c>
      <c r="AM34" s="1" t="str">
        <f>SUBSTITUTE(IF(ISBLANK(Values!E33),"",Values!$B$27),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Dänisch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c r="FP34" s="62"/>
      <c r="FQ34" s="62"/>
      <c r="FR34" s="62"/>
      <c r="FS34" s="62"/>
      <c r="FT34" s="62"/>
      <c r="FU34" s="62"/>
      <c r="FV34" s="62"/>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ersatztastatur Hungarisch Nicht Hintergrundbeleuchtung für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f>IF(IF(ISBLANK(Values!E34),"",IF(Values!J34, Values!$B$4, Values!$B$5))=0,"",IF(ISBLANK(Values!E34),"",IF(Values!J34, Values!$B$4, Values!$B$5)))</f>
        <v>44.95</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LAYOUT - {flag} {language} Nicht Hintergrundbeleuchtung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Nicht Hintergrundbeleuchtung </v>
      </c>
      <c r="AM35" s="1" t="str">
        <f>SUBSTITUTE(IF(ISBLANK(Values!E34),"",Values!$B$27),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Hungarisch</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c r="FP35" s="62"/>
      <c r="FQ35" s="62"/>
      <c r="FR35" s="62"/>
      <c r="FS35" s="62"/>
      <c r="FT35" s="62"/>
      <c r="FU35" s="62"/>
      <c r="FV35" s="62"/>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ersatztastatur Niederländisch Nicht Hintergrundbeleuchtung für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f>IF(IF(ISBLANK(Values!E35),"",IF(Values!J35, Values!$B$4, Values!$B$5))=0,"",IF(ISBLANK(Values!E35),"",IF(Values!J35, Values!$B$4, Values!$B$5)))</f>
        <v>44.95</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LAYOUT - {flag} {language} Nicht Hintergrundbeleuchtung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Nicht Hintergrundbeleuchtung </v>
      </c>
      <c r="AM36" s="1" t="str">
        <f>SUBSTITUTE(IF(ISBLANK(Values!E35),"",Values!$B$27),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Niederländisch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c r="FP36" s="62"/>
      <c r="FQ36" s="62"/>
      <c r="FR36" s="62"/>
      <c r="FS36" s="62"/>
      <c r="FT36" s="62"/>
      <c r="FU36" s="62"/>
      <c r="FV36" s="62"/>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ersatztastatur norwegisch Nicht Hintergrundbeleuchtung für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f>IF(IF(ISBLANK(Values!E36),"",IF(Values!J36, Values!$B$4, Values!$B$5))=0,"",IF(ISBLANK(Values!E36),"",IF(Values!J36, Values!$B$4, Values!$B$5)))</f>
        <v>44.95</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LAYOUT - {flag} {language} Nicht Hintergrundbeleuchtung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Nicht Hintergrundbeleuchtung </v>
      </c>
      <c r="AM37" s="1" t="str">
        <f>SUBSTITUTE(IF(ISBLANK(Values!E36),"",Values!$B$27),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norwegisch</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c r="FP37" s="62"/>
      <c r="FQ37" s="62"/>
      <c r="FR37" s="62"/>
      <c r="FS37" s="62"/>
      <c r="FT37" s="62"/>
      <c r="FU37" s="62"/>
      <c r="FV37" s="62"/>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ersatztastatur Polieren Nicht Hintergrundbeleuchtung für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f>IF(IF(ISBLANK(Values!E37),"",IF(Values!J37, Values!$B$4, Values!$B$5))=0,"",IF(ISBLANK(Values!E37),"",IF(Values!J37, Values!$B$4, Values!$B$5)))</f>
        <v>44.95</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LAYOUT - {flag} {language} Nicht Hintergrundbeleuchtung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Nicht Hintergrundbeleuchtung </v>
      </c>
      <c r="AM38" s="1" t="str">
        <f>SUBSTITUTE(IF(ISBLANK(Values!E37),"",Values!$B$27),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Polieren</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c r="FP38" s="62"/>
      <c r="FQ38" s="62"/>
      <c r="FR38" s="62"/>
      <c r="FS38" s="62"/>
      <c r="FT38" s="62"/>
      <c r="FU38" s="62"/>
      <c r="FV38" s="62"/>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ersatztastatur Portugiesisch Nicht Hintergrundbeleuchtung für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f>IF(IF(ISBLANK(Values!E38),"",IF(Values!J38, Values!$B$4, Values!$B$5))=0,"",IF(ISBLANK(Values!E38),"",IF(Values!J38, Values!$B$4, Values!$B$5)))</f>
        <v>44.95</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LAYOUT - {flag} {language} Nicht Hintergrundbeleuchtung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Nicht Hintergrundbeleuchtung </v>
      </c>
      <c r="AM39" s="1" t="str">
        <f>SUBSTITUTE(IF(ISBLANK(Values!E38),"",Values!$B$27),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Portugiesisch</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c r="FP39" s="62"/>
      <c r="FQ39" s="62"/>
      <c r="FR39" s="62"/>
      <c r="FS39" s="62"/>
      <c r="FT39" s="62"/>
      <c r="FU39" s="62"/>
      <c r="FV39" s="62"/>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ersatztastatur Schwedisch -  finnisch Nicht Hintergrundbeleuchtung für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f>IF(IF(ISBLANK(Values!E39),"",IF(Values!J39, Values!$B$4, Values!$B$5))=0,"",IF(ISBLANK(Values!E39),"",IF(Values!J39, Values!$B$4, Values!$B$5)))</f>
        <v>44.95</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LAYOUT - {flag} {language} Nicht Hintergrundbeleuchtung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Nicht Hintergrundbeleuchtung </v>
      </c>
      <c r="AM40" s="1" t="str">
        <f>SUBSTITUTE(IF(ISBLANK(Values!E39),"",Values!$B$27),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Schwedisch -  finnisch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c r="FP40" s="62"/>
      <c r="FQ40" s="62"/>
      <c r="FR40" s="62"/>
      <c r="FS40" s="62"/>
      <c r="FT40" s="62"/>
      <c r="FU40" s="62"/>
      <c r="FV40" s="62"/>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ersatztastatur Schweizerisch Nicht Hintergrundbeleuchtung für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f>IF(IF(ISBLANK(Values!E40),"",IF(Values!J40, Values!$B$4, Values!$B$5))=0,"",IF(ISBLANK(Values!E40),"",IF(Values!J40, Values!$B$4, Values!$B$5)))</f>
        <v>44.95</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LAYOUT - {flag} {language} Nicht Hintergrundbeleuchtung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Nicht Hintergrundbeleuchtung </v>
      </c>
      <c r="AM41" s="1" t="str">
        <f>SUBSTITUTE(IF(ISBLANK(Values!E40),"",Values!$B$27),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Schweizerisch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c r="FP41" s="62"/>
      <c r="FQ41" s="62"/>
      <c r="FR41" s="62"/>
      <c r="FS41" s="62"/>
      <c r="FT41" s="62"/>
      <c r="FU41" s="62"/>
      <c r="FV41" s="62"/>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ersatztastatur US International Nicht Hintergrundbeleuchtung für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f>IF(IF(ISBLANK(Values!E41),"",IF(Values!J41, Values!$B$4, Values!$B$5))=0,"",IF(ISBLANK(Values!E41),"",IF(Values!J41, Values!$B$4, Values!$B$5)))</f>
        <v>44.95</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LAYOUT - {flag} {language} Nicht Hintergrundbeleuchtung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Nicht Hintergrundbeleuchtung </v>
      </c>
      <c r="AM42" s="1" t="str">
        <f>SUBSTITUTE(IF(ISBLANK(Values!E41),"",Values!$B$27),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c r="FP42" s="62"/>
      <c r="FQ42" s="62"/>
      <c r="FR42" s="62"/>
      <c r="FS42" s="62"/>
      <c r="FT42" s="62"/>
      <c r="FU42" s="62"/>
      <c r="FV42" s="62"/>
    </row>
    <row r="43" spans="1:192" ht="16" x14ac:dyDescent="0.2">
      <c r="A43" s="1" t="str">
        <f>IF(ISBLANK(Values!E42),"",IF(Values!$B$37="EU","computercomponent","computer"))</f>
        <v>computercomponent</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ersatztastatur Russisch Nicht Hintergrundbeleuchtung für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f>IF(IF(ISBLANK(Values!E42),"",IF(Values!J42, Values!$B$4, Values!$B$5))=0,"",IF(ISBLANK(Values!E42),"",IF(Values!J42, Values!$B$4, Values!$B$5)))</f>
        <v>44.95</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34" t="str">
        <f>IF(ISBLANK(Values!E42),"",IF(Values!I42,Values!$B$23,Values!$B$33))</f>
        <v xml:space="preserve">👉 LAYOUT - {flag} {language} Nicht Hintergrundbeleuchtung </v>
      </c>
      <c r="AJ43" s="3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Nicht Hintergrundbeleuchtung </v>
      </c>
      <c r="AM43" s="1" t="str">
        <f>SUBSTITUTE(IF(ISBLANK(Values!E42),"",Values!$B$27),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43" s="27" t="str">
        <f>IF(ISBLANK(Values!E42),"",Values!H42)</f>
        <v>Russisch</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1" t="str">
        <f>IF(ISBLANK(Values!E42),"","Parts")</f>
        <v>Parts</v>
      </c>
      <c r="DP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DY43" t="str">
        <f>IF(ISBLANK(Values!$E42), "", "not_applicable")</f>
        <v>not_applicable</v>
      </c>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c r="FP43" s="62"/>
      <c r="FQ43" s="62"/>
      <c r="FR43" s="62"/>
      <c r="FS43" s="62"/>
      <c r="FT43" s="62"/>
      <c r="FU43" s="62"/>
      <c r="FV43" s="62"/>
    </row>
    <row r="44" spans="1:192" ht="16"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ersatztastatur US  Nicht Hintergrundbeleuchtung für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f>IF(IF(ISBLANK(Values!E43),"",IF(Values!J43, Values!$B$4, Values!$B$5))=0,"",IF(ISBLANK(Values!E43),"",IF(Values!J43, Values!$B$4, Values!$B$5)))</f>
        <v>44.95</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34" t="str">
        <f>IF(ISBLANK(Values!E43),"",IF(Values!I43,Values!$B$23,Values!$B$33))</f>
        <v xml:space="preserve">👉 LAYOUT - {flag} {language} Nicht Hintergrundbeleuchtung </v>
      </c>
      <c r="AJ44" s="3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T431 T431S E431 T440 T440P T440S E440 L440 T450 T450S T460 L450 T440E</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Nicht Hintergrundbeleuchtung </v>
      </c>
      <c r="AM44" s="1" t="str">
        <f>SUBSTITUTE(IF(ISBLANK(Values!E43),"",Values!$B$27), "{model}", Values!$B$3)</f>
        <v xml:space="preserve">👉 KOMPATIBEL MIT - Lenovo T431 T431S E431 T440 T440P T440S E440 L440 T450 T450S T460 L450 T440E. Bitte überprüfen Sie das Bild und die Beschreibung sorgfältig, bevor Sie eine Tastatur kaufen. Dies stellt sicher, dass Sie die richtige Laptop-Tastatur für Ihren Computer erhalten. Super einfache Installation. </v>
      </c>
      <c r="AT44" s="27" t="str">
        <f>IF(ISBLANK(Values!E43),"",Values!H43)</f>
        <v xml:space="preserve">US </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1" t="str">
        <f>IF(ISBLANK(Values!E43),"","Parts")</f>
        <v>Parts</v>
      </c>
      <c r="DP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DY44" t="str">
        <f>IF(ISBLANK(Values!$E43), "", "not_applicable")</f>
        <v>not_applicable</v>
      </c>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c r="FP44" s="62"/>
      <c r="FQ44" s="62"/>
      <c r="FR44" s="62"/>
      <c r="FS44" s="62"/>
      <c r="FT44" s="62"/>
      <c r="FU44" s="62"/>
      <c r="FV44" s="62"/>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3">
      <formula>IF(LEN(B4)&gt;0,1,0)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0">
      <formula>IF(LEN(F4)&gt;0,1,0)</formula>
    </cfRule>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onditionalFormatting>
  <conditionalFormatting sqref="F5:F1048576">
    <cfRule type="expression" dxfId="512" priority="37">
      <formula>AND(IF(IFERROR(VLOOKUP($F$3,#NAME?,MATCH($A5,#NAME?,0)+1,0),0)&gt;0,0,1),IF(IFERROR(VLOOKUP($F$3,#NAME?,MATCH($A5,#NAME?,0)+1,0),0)&gt;0,0,1),IF(IFERROR(VLOOKUP($F$3,#NAME?,MATCH($A5,#NAME?,0)+1,0),0)&gt;0,0,1),IF(IFERROR(MATCH($A5,#NAME?,0),0)&gt;0,1,0))</formula>
    </cfRule>
    <cfRule type="expression" dxfId="511" priority="34">
      <formula>IF(VLOOKUP($F$3,#NAME?,MATCH($A5,#NAME?,0)+1,0)&gt;0,1,0)</formula>
    </cfRule>
  </conditionalFormatting>
  <conditionalFormatting sqref="F5:G1048576">
    <cfRule type="expression" dxfId="510" priority="33">
      <formula>IF(LEN(F5)&gt;0,1,0)</formula>
    </cfRule>
  </conditionalFormatting>
  <conditionalFormatting sqref="G4:G204">
    <cfRule type="expression" dxfId="509" priority="1016">
      <formula>IF(VLOOKUP($G$3,#NAME?,MATCH($A4,#NAME?,0)+1,0)&gt;0,1,0)</formula>
    </cfRule>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7">
      <formula>AND(IF(IFERROR(VLOOKUP($K$3,#NAME?,MATCH($A5,#NAME?,0)+1,0),0)&gt;0,0,1),IF(IFERROR(VLOOKUP($K$3,#NAME?,MATCH($A5,#NAME?,0)+1,0),0)&gt;0,0,1),IF(IFERROR(VLOOKUP($K$3,#NAME?,MATCH($A5,#NAME?,0)+1,0),0)&gt;0,0,1),IF(IFERROR(MATCH($A5,#NAME?,0),0)&gt;0,1,0))</formula>
    </cfRule>
    <cfRule type="expression" dxfId="494" priority="54">
      <formula>IF(VLOOKUP($K$3,#NAME?,MATCH($A5,#NAME?,0)+1,0)&gt;0,1,0)</formula>
    </cfRule>
  </conditionalFormatting>
  <conditionalFormatting sqref="L4:L204">
    <cfRule type="expression" dxfId="493" priority="1039">
      <formula>AND(IF(IFERROR(VLOOKUP($L$3,#NAME?,MATCH($A4,#NAME?,0)+1,0),0)&gt;0,0,1),IF(IFERROR(VLOOKUP($L$3,#NAME?,MATCH($A4,#NAME?,0)+1,0),0)&gt;0,0,1),IF(IFERROR(VLOOKUP($L$3,#NAME?,MATCH($A4,#NAME?,0)+1,0),0)&gt;0,0,1),IF(IFERROR(MATCH($A4,#NAME?,0),0)&gt;0,1,0))</formula>
    </cfRule>
    <cfRule type="expression" dxfId="492" priority="1036">
      <formula>IF(VLOOKUP($L$3,#NAME?,MATCH($A4,#NAME?,0)+1,0)&gt;0,1,0)</formula>
    </cfRule>
  </conditionalFormatting>
  <conditionalFormatting sqref="L5:L1048576">
    <cfRule type="expression" dxfId="491" priority="59">
      <formula>IF(VLOOKUP($L$3,#NAME?,MATCH($A5,#NAME?,0)+1,0)&gt;0,1,0)</formula>
    </cfRule>
    <cfRule type="expression" dxfId="490" priority="62">
      <formula>AND(IF(IFERROR(VLOOKUP($L$3,#NAME?,MATCH($A5,#NAME?,0)+1,0),0)&gt;0,0,1),IF(IFERROR(VLOOKUP($L$3,#NAME?,MATCH($A5,#NAME?,0)+1,0),0)&gt;0,0,1),IF(IFERROR(VLOOKUP($L$3,#NAME?,MATCH($A5,#NAME?,0)+1,0),0)&gt;0,0,1),IF(IFERROR(MATCH($A5,#NAME?,0),0)&gt;0,1,0))</formula>
    </cfRule>
    <cfRule type="expression" dxfId="489" priority="58">
      <formula>IF(LEN(L6)&gt;0,1,0)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3">
      <formula>IF(LEN(M5)&gt;0,1,0)</formula>
    </cfRule>
    <cfRule type="expression" dxfId="485" priority="64">
      <formula>IF(VLOOKUP($M$3,#NAME?,MATCH($A5,#NAME?,0)+1,0)&gt;0,1,0)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4">
      <formula>AND(IF(IFERROR(VLOOKUP($N$3,#NAME?,MATCH($A4,#NAME?,0)+1,0),0)&gt;0,0,1),IF(IFERROR(VLOOKUP($N$3,#NAME?,MATCH($A4,#NAME?,0)+1,0),0)&gt;0,0,1),IF(IFERROR(VLOOKUP($N$3,#NAME?,MATCH($A4,#NAME?,0)+1,0),0)&gt;0,0,1),IF(IFERROR(MATCH($A4,#NAME?,0),0)&gt;0,1,0))</formula>
    </cfRule>
    <cfRule type="expression" dxfId="459" priority="1051">
      <formula>IF(VLOOKUP($N$3,#NAME?,MATCH($A4,#NAME?,0)+1,0)&gt;0,1,0)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9">
      <formula>AND(IF(IFERROR(VLOOKUP($B$3,#NAME?,MATCH($A5,#NAME?,0)+1,0),0)&gt;0,0,1),IF(IFERROR(VLOOKUP($B$3,#NAME?,MATCH($A5,#NAME?,0)+1,0),0)&gt;0,0,1),IF(IFERROR(VLOOKUP($B$3,#NAME?,MATCH($A5,#NAME?,0)+1,0),0)&gt;0,0,1),IF(IFERROR(MATCH($A5,#NAME?,0),0)&gt;0,1,0))</formula>
    </cfRule>
    <cfRule type="expression" dxfId="451" priority="1076">
      <formula>IF(VLOOKUP($B$3,#NAME?,MATCH($A5,#NAME?,0)+1,0)&gt;0,1,0)</formula>
    </cfRule>
  </conditionalFormatting>
  <conditionalFormatting sqref="X5:X1048576">
    <cfRule type="expression" dxfId="450" priority="119">
      <formula>IF(VLOOKUP($X$3,#NAME?,MATCH($A5,#NAME?,0)+1,0)&gt;0,1,0)</formula>
    </cfRule>
    <cfRule type="expression" dxfId="449"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8" priority="124">
      <formula>IF(VLOOKUP($Y$3,#NAME?,MATCH($A5,#NAME?,0)+1,0)&gt;0,1,0)</formula>
    </cfRule>
    <cfRule type="expression" dxfId="447" priority="127">
      <formula>AND(IF(IFERROR(VLOOKUP($Y$3,#NAME?,MATCH($A5,#NAME?,0)+1,0),0)&gt;0,0,1),IF(IFERROR(VLOOKUP($Y$3,#NAME?,MATCH($A5,#NAME?,0)+1,0),0)&gt;0,0,1),IF(IFERROR(VLOOKUP($Y$3,#NAME?,MATCH($A5,#NAME?,0)+1,0),0)&gt;0,0,1),IF(IFERROR(MATCH($A5,#NAME?,0),0)&gt;0,1,0))</formula>
    </cfRule>
  </conditionalFormatting>
  <conditionalFormatting sqref="Z4:Z204">
    <cfRule type="expression" dxfId="446" priority="1061">
      <formula>IF(VLOOKUP($Q$3,#NAME?,MATCH($A4,#NAME?,0)+1,0)&gt;0,1,0)</formula>
    </cfRule>
    <cfRule type="expression" dxfId="445" priority="1064">
      <formula>AND(IF(IFERROR(VLOOKUP($Q$3,#NAME?,MATCH($A4,#NAME?,0)+1,0),0)&gt;0,0,1),IF(IFERROR(VLOOKUP($Q$3,#NAME?,MATCH($A4,#NAME?,0)+1,0),0)&gt;0,0,1),IF(IFERROR(VLOOKUP($Q$3,#NAME?,MATCH($A4,#NAME?,0)+1,0),0)&gt;0,0,1),IF(IFERROR(MATCH($A4,#NAME?,0),0)&gt;0,1,0))</formula>
    </cfRule>
    <cfRule type="expression" dxfId="444" priority="1060">
      <formula>IF(LEN(Z4)&gt;0,1,0)</formula>
    </cfRule>
  </conditionalFormatting>
  <conditionalFormatting sqref="Z5:Z1048576">
    <cfRule type="expression" dxfId="443" priority="129">
      <formula>IF(VLOOKUP($Z$3,#NAME?,MATCH($A5,#NAME?,0)+1,0)&gt;0,1,0)</formula>
    </cfRule>
    <cfRule type="expression" dxfId="44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1" priority="134">
      <formula>IF(VLOOKUP($AA$3,#NAME?,MATCH($A4,#NAME?,0)+1,0)&gt;0,1,0)</formula>
    </cfRule>
    <cfRule type="expression" dxfId="440" priority="133">
      <formula>IF(LEN(AA4)&gt;0,1,0)</formula>
    </cfRule>
    <cfRule type="expression" dxfId="439"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8" priority="139">
      <formula>IF(VLOOKUP($AB$3,#NAME?,MATCH($A4,#NAME?,0)+1,0)&gt;0,1,0)</formula>
    </cfRule>
    <cfRule type="expression" dxfId="437" priority="138">
      <formula>IF(LEN(AB4)&gt;0,1,0)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3">
      <formula>IF(LEN(#REF!)&gt;0,1,0)</formula>
    </cfRule>
    <cfRule type="expression" dxfId="434" priority="144">
      <formula>IF(VLOOKUP($AC$3,#NAME?,MATCH(#REF!,#NAME?,0)+1,0)&gt;0,1,0)</formula>
    </cfRule>
    <cfRule type="expression" dxfId="433" priority="145">
      <formula>IF(VLOOKUP($AC$3,#NAME?,MATCH(#REF!,#NAME?,0)+1,0)&gt;0,1,0)</formula>
    </cfRule>
    <cfRule type="expression" dxfId="432" priority="146">
      <formula>IF(VLOOKUP($AC$3,#NAME?,MATCH(#REF!,#NAME?,0)+1,0)&gt;0,1,0)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52">
      <formula>AND(IF(IFERROR(VLOOKUP($AD$3,#NAME?,MATCH($A4,#NAME?,0)+1,0),0)&gt;0,0,1),IF(IFERROR(VLOOKUP($AD$3,#NAME?,MATCH($A4,#NAME?,0)+1,0),0)&gt;0,0,1),IF(IFERROR(VLOOKUP($AD$3,#NAME?,MATCH($A4,#NAME?,0)+1,0),0)&gt;0,0,1),IF(IFERROR(MATCH($A4,#NAME?,0),0)&gt;0,1,0))</formula>
    </cfRule>
    <cfRule type="expression" dxfId="429" priority="149">
      <formula>IF(VLOOKUP($AD$3,#NAME?,MATCH($A4,#NAME?,0)+1,0)&gt;0,1,0)</formula>
    </cfRule>
  </conditionalFormatting>
  <conditionalFormatting sqref="AD4:AI1048576">
    <cfRule type="expression" dxfId="428" priority="148">
      <formula>IF(LEN(AD4)&gt;0,1,0)</formula>
    </cfRule>
  </conditionalFormatting>
  <conditionalFormatting sqref="AE4:AE1048576">
    <cfRule type="expression" dxfId="427" priority="157">
      <formula>AND(IF(IFERROR(VLOOKUP($AE$3,#NAME?,MATCH($A4,#NAME?,0)+1,0),0)&gt;0,0,1),IF(IFERROR(VLOOKUP($AE$3,#NAME?,MATCH($A4,#NAME?,0)+1,0),0)&gt;0,0,1),IF(IFERROR(VLOOKUP($AE$3,#NAME?,MATCH($A4,#NAME?,0)+1,0),0)&gt;0,0,1),IF(IFERROR(MATCH($A4,#NAME?,0),0)&gt;0,1,0))</formula>
    </cfRule>
    <cfRule type="expression" dxfId="426" priority="154">
      <formula>IF(VLOOKUP($AE$3,#NAME?,MATCH($A4,#NAME?,0)+1,0)&gt;0,1,0)</formula>
    </cfRule>
  </conditionalFormatting>
  <conditionalFormatting sqref="AF4:AF1048576">
    <cfRule type="expression" dxfId="425" priority="162">
      <formula>AND(IF(IFERROR(VLOOKUP($AF$3,#NAME?,MATCH($A4,#NAME?,0)+1,0),0)&gt;0,0,1),IF(IFERROR(VLOOKUP($AF$3,#NAME?,MATCH($A4,#NAME?,0)+1,0),0)&gt;0,0,1),IF(IFERROR(VLOOKUP($AF$3,#NAME?,MATCH($A4,#NAME?,0)+1,0),0)&gt;0,0,1),IF(IFERROR(MATCH($A4,#NAME?,0),0)&gt;0,1,0))</formula>
    </cfRule>
    <cfRule type="expression" dxfId="424" priority="159">
      <formula>IF(VLOOKUP($AF$3,#NAME?,MATCH($A4,#NAME?,0)+1,0)&gt;0,1,0)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7">
      <formula>AND(IF(IFERROR(VLOOKUP($AI$3,#NAME?,MATCH($A4,#NAME?,0)+1,0),0)&gt;0,0,1),IF(IFERROR(VLOOKUP($AI$3,#NAME?,MATCH($A4,#NAME?,0)+1,0),0)&gt;0,0,1),IF(IFERROR(VLOOKUP($AI$3,#NAME?,MATCH($A4,#NAME?,0)+1,0),0)&gt;0,0,1),IF(IFERROR(MATCH($A4,#NAME?,0),0)&gt;0,1,0))</formula>
    </cfRule>
    <cfRule type="expression" dxfId="418" priority="174">
      <formula>IF(VLOOKUP($AI$3,#NAME?,MATCH($A4,#NAME?,0)+1,0)&gt;0,1,0)</formula>
    </cfRule>
  </conditionalFormatting>
  <conditionalFormatting sqref="AJ4 AJ7:AJ1048576">
    <cfRule type="expression" dxfId="417" priority="179">
      <formula>IF(VLOOKUP($AJ$3,#NAME?,MATCH($A4,#NAME?,0)+1,0)&gt;0,1,0)</formula>
    </cfRule>
    <cfRule type="expression" dxfId="416" priority="182">
      <formula>AND(IF(IFERROR(VLOOKUP($AJ$3,#NAME?,MATCH($A4,#NAME?,0)+1,0),0)&gt;0,0,1),IF(IFERROR(VLOOKUP($AJ$3,#NAME?,MATCH($A4,#NAME?,0)+1,0),0)&gt;0,0,1),IF(IFERROR(VLOOKUP($AJ$3,#NAME?,MATCH($A4,#NAME?,0)+1,0),0)&gt;0,0,1),IF(IFERROR(MATCH($A4,#NAME?,0),0)&gt;0,1,0))</formula>
    </cfRule>
    <cfRule type="expression" dxfId="415" priority="178">
      <formula>IF(LEN(AJ4)&gt;0,1,0)</formula>
    </cfRule>
  </conditionalFormatting>
  <conditionalFormatting sqref="AK4:AK1048576">
    <cfRule type="expression" dxfId="414" priority="184">
      <formula>IF(VLOOKUP($AK$3,#NAME?,MATCH($A4,#NAME?,0)+1,0)&gt;0,1,0)</formula>
    </cfRule>
    <cfRule type="expression" dxfId="413"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2" priority="183">
      <formula>IF(LEN(AK4)&gt;0,1,0)</formula>
    </cfRule>
  </conditionalFormatting>
  <conditionalFormatting sqref="AL4:AL1048576">
    <cfRule type="expression" dxfId="411" priority="192">
      <formula>AND(IF(IFERROR(VLOOKUP($AL$3,#NAME?,MATCH($A4,#NAME?,0)+1,0),0)&gt;0,0,1),IF(IFERROR(VLOOKUP($AL$3,#NAME?,MATCH($A4,#NAME?,0)+1,0),0)&gt;0,0,1),IF(IFERROR(VLOOKUP($AL$3,#NAME?,MATCH($A4,#NAME?,0)+1,0),0)&gt;0,0,1),IF(IFERROR(MATCH($A4,#NAME?,0),0)&gt;0,1,0))</formula>
    </cfRule>
    <cfRule type="expression" dxfId="410" priority="189">
      <formula>IF(VLOOKUP($AL$3,#NAME?,MATCH($A4,#NAME?,0)+1,0)&gt;0,1,0)</formula>
    </cfRule>
  </conditionalFormatting>
  <conditionalFormatting sqref="AM4:AM1048576">
    <cfRule type="expression" dxfId="409" priority="194">
      <formula>IF(VLOOKUP($AM$3,#NAME?,MATCH($A4,#NAME?,0)+1,0)&gt;0,1,0)</formula>
    </cfRule>
    <cfRule type="expression" dxfId="408"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4">
      <formula>IF(VLOOKUP($AO$3,#NAME?,MATCH($A4,#NAME?,0)+1,0)&gt;0,1,0)</formula>
    </cfRule>
    <cfRule type="expression" dxfId="404"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3" priority="209">
      <formula>IF(VLOOKUP($AP$3,#NAME?,MATCH($A4,#NAME?,0)+1,0)&gt;0,1,0)</formula>
    </cfRule>
    <cfRule type="expression" dxfId="40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19">
      <formula>IF(VLOOKUP($AR$3,#NAME?,MATCH($A4,#NAME?,0)+1,0)&gt;0,1,0)</formula>
    </cfRule>
    <cfRule type="expression" dxfId="398"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7" priority="224">
      <formula>IF(VLOOKUP($AS$3,#NAME?,MATCH($A4,#NAME?,0)+1,0)&gt;0,1,0)</formula>
    </cfRule>
    <cfRule type="expression" dxfId="396"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5" priority="232">
      <formula>AND(IF(IFERROR(VLOOKUP($AT$3,#NAME?,MATCH($A4,#NAME?,0)+1,0),0)&gt;0,0,1),IF(IFERROR(VLOOKUP($AT$3,#NAME?,MATCH($A4,#NAME?,0)+1,0),0)&gt;0,0,1),IF(IFERROR(VLOOKUP($AT$3,#NAME?,MATCH($A4,#NAME?,0)+1,0),0)&gt;0,0,1),IF(IFERROR(MATCH($A4,#NAME?,0),0)&gt;0,1,0))</formula>
    </cfRule>
    <cfRule type="expression" dxfId="394" priority="228">
      <formula>IF(LEN(AT4)&gt;0,1,0)</formula>
    </cfRule>
    <cfRule type="expression" dxfId="393" priority="229">
      <formula>IF(VLOOKUP($AT$3,#NAME?,MATCH($A4,#NAME?,0)+1,0)&gt;0,1,0)</formula>
    </cfRule>
  </conditionalFormatting>
  <conditionalFormatting sqref="AU4:AU1048576">
    <cfRule type="expression" dxfId="392" priority="234">
      <formula>IF(VLOOKUP($AU$3,#NAME?,MATCH($A4,#NAME?,0)+1,0)&gt;0,1,0)</formula>
    </cfRule>
    <cfRule type="expression" dxfId="391" priority="233">
      <formula>IF(LEN(AU4)&gt;0,1,0)</formula>
    </cfRule>
    <cfRule type="expression" dxfId="390"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4">
      <formula>IF(VLOOKUP($AW$3,#NAME?,MATCH($A4,#NAME?,0)+1,0)&gt;0,1,0)</formula>
    </cfRule>
    <cfRule type="expression" dxfId="385"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4" priority="249">
      <formula>IF(VLOOKUP($AX$3,#NAME?,MATCH($A4,#NAME?,0)+1,0)&gt;0,1,0)</formula>
    </cfRule>
    <cfRule type="expression" dxfId="383"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2" priority="248">
      <formula>IF(LEN(AX4)&gt;0,1,0)</formula>
    </cfRule>
  </conditionalFormatting>
  <conditionalFormatting sqref="AY4:AY1048576">
    <cfRule type="expression" dxfId="381" priority="254">
      <formula>IF(VLOOKUP($AY$3,#NAME?,MATCH($A4,#NAME?,0)+1,0)&gt;0,1,0)</formula>
    </cfRule>
    <cfRule type="expression" dxfId="380"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9" priority="259">
      <formula>IF(VLOOKUP($AZ$3,#NAME?,MATCH($A4,#NAME?,0)+1,0)&gt;0,1,0)</formula>
    </cfRule>
    <cfRule type="expression" dxfId="378"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7" priority="264">
      <formula>IF(VLOOKUP($BA$3,#NAME?,MATCH($A4,#NAME?,0)+1,0)&gt;0,1,0)</formula>
    </cfRule>
    <cfRule type="expression" dxfId="376"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4">
      <formula>IF(VLOOKUP($BC$3,#NAME?,MATCH($A4,#NAME?,0)+1,0)&gt;0,1,0)</formula>
    </cfRule>
    <cfRule type="expression" dxfId="37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1" priority="279">
      <formula>IF(VLOOKUP($BD$3,#NAME?,MATCH($A4,#NAME?,0)+1,0)&gt;0,1,0)</formula>
    </cfRule>
    <cfRule type="expression" dxfId="370"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9" priority="287">
      <formula>AND(IF(IFERROR(VLOOKUP($BE$3,#NAME?,MATCH($A5,#NAME?,0)+1,0),0)&gt;0,0,1),IF(IFERROR(VLOOKUP($BE$3,#NAME?,MATCH($A5,#NAME?,0)+1,0),0)&gt;0,0,1),IF(IFERROR(VLOOKUP($BE$3,#NAME?,MATCH($A5,#NAME?,0)+1,0),0)&gt;0,0,1),IF(IFERROR(MATCH($A5,#NAME?,0),0)&gt;0,1,0))</formula>
    </cfRule>
    <cfRule type="expression" dxfId="368" priority="284">
      <formula>IF(VLOOKUP($BE$3,#NAME?,MATCH($A5,#NAME?,0)+1,0)&gt;0,1,0)</formula>
    </cfRule>
  </conditionalFormatting>
  <conditionalFormatting sqref="BE5:BH1048576">
    <cfRule type="expression" dxfId="367" priority="283">
      <formula>IF(LEN(BE5)&gt;0,1,0)</formula>
    </cfRule>
  </conditionalFormatting>
  <conditionalFormatting sqref="BF5:BF1048576">
    <cfRule type="expression" dxfId="366" priority="289">
      <formula>IF(VLOOKUP($BF$3,#NAME?,MATCH($A5,#NAME?,0)+1,0)&gt;0,1,0)</formula>
    </cfRule>
    <cfRule type="expression" dxfId="365"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4" priority="294">
      <formula>IF(VLOOKUP($BG$3,#NAME?,MATCH($A5,#NAME?,0)+1,0)&gt;0,1,0)</formula>
    </cfRule>
    <cfRule type="expression" dxfId="363"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2" priority="299">
      <formula>IF(VLOOKUP($BH$3,#NAME?,MATCH($A5,#NAME?,0)+1,0)&gt;0,1,0)</formula>
    </cfRule>
    <cfRule type="expression" dxfId="361"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0" priority="304">
      <formula>IF(VLOOKUP($BI$3,#NAME?,MATCH($A4,#NAME?,0)+1,0)&gt;0,1,0)</formula>
    </cfRule>
    <cfRule type="expression" dxfId="359"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8" priority="3">
      <formula>IF(LEN(BI4)&gt;0,1,0)</formula>
    </cfRule>
  </conditionalFormatting>
  <conditionalFormatting sqref="BJ4:BJ1048576">
    <cfRule type="expression" dxfId="357" priority="309">
      <formula>IF(VLOOKUP($BJ$3,#NAME?,MATCH($A4,#NAME?,0)+1,0)&gt;0,1,0)</formula>
    </cfRule>
    <cfRule type="expression" dxfId="356"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22">
      <formula>AND(IF(IFERROR(VLOOKUP($BL$3,#NAME?,MATCH($A4,#NAME?,0)+1,0),0)&gt;0,0,1),IF(IFERROR(VLOOKUP($BL$3,#NAME?,MATCH($A4,#NAME?,0)+1,0),0)&gt;0,0,1),IF(IFERROR(VLOOKUP($BL$3,#NAME?,MATCH($A4,#NAME?,0)+1,0),0)&gt;0,0,1),IF(IFERROR(MATCH($A4,#NAME?,0),0)&gt;0,1,0))</formula>
    </cfRule>
    <cfRule type="expression" dxfId="352" priority="319">
      <formula>IF(VLOOKUP($BL$3,#NAME?,MATCH($A4,#NAME?,0)+1,0)&gt;0,1,0)</formula>
    </cfRule>
  </conditionalFormatting>
  <conditionalFormatting sqref="BM4:BM1048576">
    <cfRule type="expression" dxfId="351" priority="327">
      <formula>AND(IF(IFERROR(VLOOKUP($BM$3,#NAME?,MATCH($A4,#NAME?,0)+1,0),0)&gt;0,0,1),IF(IFERROR(VLOOKUP($BM$3,#NAME?,MATCH($A4,#NAME?,0)+1,0),0)&gt;0,0,1),IF(IFERROR(VLOOKUP($BM$3,#NAME?,MATCH($A4,#NAME?,0)+1,0),0)&gt;0,0,1),IF(IFERROR(MATCH($A4,#NAME?,0),0)&gt;0,1,0))</formula>
    </cfRule>
    <cfRule type="expression" dxfId="350" priority="324">
      <formula>IF(VLOOKUP($BM$3,#NAME?,MATCH($A4,#NAME?,0)+1,0)&gt;0,1,0)</formula>
    </cfRule>
  </conditionalFormatting>
  <conditionalFormatting sqref="BN4:BN1048576">
    <cfRule type="expression" dxfId="349" priority="329">
      <formula>IF(VLOOKUP($BN$3,#NAME?,MATCH($A4,#NAME?,0)+1,0)&gt;0,1,0)</formula>
    </cfRule>
    <cfRule type="expression" dxfId="348"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7" priority="334">
      <formula>IF(VLOOKUP($BO$3,#NAME?,MATCH($A4,#NAME?,0)+1,0)&gt;0,1,0)</formula>
    </cfRule>
    <cfRule type="expression" dxfId="346"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5" priority="339">
      <formula>IF(VLOOKUP($BP$3,#NAME?,MATCH($A4,#NAME?,0)+1,0)&gt;0,1,0)</formula>
    </cfRule>
    <cfRule type="expression" dxfId="344"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52">
      <formula>AND(IF(IFERROR(VLOOKUP($BR$3,#NAME?,MATCH($A4,#NAME?,0)+1,0),0)&gt;0,0,1),IF(IFERROR(VLOOKUP($BR$3,#NAME?,MATCH($A4,#NAME?,0)+1,0),0)&gt;0,0,1),IF(IFERROR(VLOOKUP($BR$3,#NAME?,MATCH($A4,#NAME?,0)+1,0),0)&gt;0,0,1),IF(IFERROR(MATCH($A4,#NAME?,0),0)&gt;0,1,0))</formula>
    </cfRule>
    <cfRule type="expression" dxfId="340" priority="349">
      <formula>IF(VLOOKUP($BR$3,#NAME?,MATCH($A4,#NAME?,0)+1,0)&gt;0,1,0)</formula>
    </cfRule>
  </conditionalFormatting>
  <conditionalFormatting sqref="BS4:BS1048576">
    <cfRule type="expression" dxfId="339" priority="357">
      <formula>AND(IF(IFERROR(VLOOKUP($BS$3,#NAME?,MATCH($A4,#NAME?,0)+1,0),0)&gt;0,0,1),IF(IFERROR(VLOOKUP($BS$3,#NAME?,MATCH($A4,#NAME?,0)+1,0),0)&gt;0,0,1),IF(IFERROR(VLOOKUP($BS$3,#NAME?,MATCH($A4,#NAME?,0)+1,0),0)&gt;0,0,1),IF(IFERROR(MATCH($A4,#NAME?,0),0)&gt;0,1,0))</formula>
    </cfRule>
    <cfRule type="expression" dxfId="338" priority="354">
      <formula>IF(VLOOKUP($BS$3,#NAME?,MATCH($A4,#NAME?,0)+1,0)&gt;0,1,0)</formula>
    </cfRule>
  </conditionalFormatting>
  <conditionalFormatting sqref="BT4:BT1048576">
    <cfRule type="expression" dxfId="337" priority="362">
      <formula>AND(IF(IFERROR(VLOOKUP($BT$3,#NAME?,MATCH($A4,#NAME?,0)+1,0),0)&gt;0,0,1),IF(IFERROR(VLOOKUP($BT$3,#NAME?,MATCH($A4,#NAME?,0)+1,0),0)&gt;0,0,1),IF(IFERROR(VLOOKUP($BT$3,#NAME?,MATCH($A4,#NAME?,0)+1,0),0)&gt;0,0,1),IF(IFERROR(MATCH($A4,#NAME?,0),0)&gt;0,1,0))</formula>
    </cfRule>
    <cfRule type="expression" dxfId="336" priority="359">
      <formula>IF(VLOOKUP($BT$3,#NAME?,MATCH($A4,#NAME?,0)+1,0)&gt;0,1,0)</formula>
    </cfRule>
  </conditionalFormatting>
  <conditionalFormatting sqref="BU4:BU1048576">
    <cfRule type="expression" dxfId="335" priority="367">
      <formula>AND(IF(IFERROR(VLOOKUP($BU$3,#NAME?,MATCH($A4,#NAME?,0)+1,0),0)&gt;0,0,1),IF(IFERROR(VLOOKUP($BU$3,#NAME?,MATCH($A4,#NAME?,0)+1,0),0)&gt;0,0,1),IF(IFERROR(VLOOKUP($BU$3,#NAME?,MATCH($A4,#NAME?,0)+1,0),0)&gt;0,0,1),IF(IFERROR(MATCH($A4,#NAME?,0),0)&gt;0,1,0))</formula>
    </cfRule>
    <cfRule type="expression" dxfId="334" priority="364">
      <formula>IF(VLOOKUP($BU$3,#NAME?,MATCH($A4,#NAME?,0)+1,0)&gt;0,1,0)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7">
      <formula>AND(IF(IFERROR(VLOOKUP($BW$3,#NAME?,MATCH($A4,#NAME?,0)+1,0),0)&gt;0,0,1),IF(IFERROR(VLOOKUP($BW$3,#NAME?,MATCH($A4,#NAME?,0)+1,0),0)&gt;0,0,1),IF(IFERROR(VLOOKUP($BW$3,#NAME?,MATCH($A4,#NAME?,0)+1,0),0)&gt;0,0,1),IF(IFERROR(MATCH($A4,#NAME?,0),0)&gt;0,1,0))</formula>
    </cfRule>
    <cfRule type="expression" dxfId="330" priority="374">
      <formula>IF(VLOOKUP($BW$3,#NAME?,MATCH($A4,#NAME?,0)+1,0)&gt;0,1,0)</formula>
    </cfRule>
  </conditionalFormatting>
  <conditionalFormatting sqref="BX4:BX1048576">
    <cfRule type="expression" dxfId="329" priority="382">
      <formula>AND(IF(IFERROR(VLOOKUP($BX$3,#NAME?,MATCH($A4,#NAME?,0)+1,0),0)&gt;0,0,1),IF(IFERROR(VLOOKUP($BX$3,#NAME?,MATCH($A4,#NAME?,0)+1,0),0)&gt;0,0,1),IF(IFERROR(VLOOKUP($BX$3,#NAME?,MATCH($A4,#NAME?,0)+1,0),0)&gt;0,0,1),IF(IFERROR(MATCH($A4,#NAME?,0),0)&gt;0,1,0))</formula>
    </cfRule>
    <cfRule type="expression" dxfId="328" priority="379">
      <formula>IF(VLOOKUP($BX$3,#NAME?,MATCH($A4,#NAME?,0)+1,0)&gt;0,1,0)</formula>
    </cfRule>
  </conditionalFormatting>
  <conditionalFormatting sqref="BY4:BY1048576">
    <cfRule type="expression" dxfId="327" priority="387">
      <formula>AND(IF(IFERROR(VLOOKUP($BY$3,#NAME?,MATCH($A4,#NAME?,0)+1,0),0)&gt;0,0,1),IF(IFERROR(VLOOKUP($BY$3,#NAME?,MATCH($A4,#NAME?,0)+1,0),0)&gt;0,0,1),IF(IFERROR(VLOOKUP($BY$3,#NAME?,MATCH($A4,#NAME?,0)+1,0),0)&gt;0,0,1),IF(IFERROR(MATCH($A4,#NAME?,0),0)&gt;0,1,0))</formula>
    </cfRule>
    <cfRule type="expression" dxfId="326" priority="384">
      <formula>IF(VLOOKUP($BY$3,#NAME?,MATCH($A4,#NAME?,0)+1,0)&gt;0,1,0)</formula>
    </cfRule>
  </conditionalFormatting>
  <conditionalFormatting sqref="BZ4:BZ1048576">
    <cfRule type="expression" dxfId="325" priority="389">
      <formula>IF(VLOOKUP($BZ$3,#NAME?,MATCH($A4,#NAME?,0)+1,0)&gt;0,1,0)</formula>
    </cfRule>
    <cfRule type="expression" dxfId="324"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3" priority="394">
      <formula>IF(VLOOKUP($CA$3,#NAME?,MATCH($A4,#NAME?,0)+1,0)&gt;0,1,0)</formula>
    </cfRule>
    <cfRule type="expression" dxfId="32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4">
      <formula>IF(VLOOKUP($CC$3,#NAME?,MATCH($A4,#NAME?,0)+1,0)&gt;0,1,0)</formula>
    </cfRule>
    <cfRule type="expression" dxfId="318"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7" priority="412">
      <formula>AND(IF(IFERROR(VLOOKUP($CD$3,#NAME?,MATCH($A4,#NAME?,0)+1,0),0)&gt;0,0,1),IF(IFERROR(VLOOKUP($CD$3,#NAME?,MATCH($A4,#NAME?,0)+1,0),0)&gt;0,0,1),IF(IFERROR(VLOOKUP($CD$3,#NAME?,MATCH($A4,#NAME?,0)+1,0),0)&gt;0,0,1),IF(IFERROR(MATCH($A4,#NAME?,0),0)&gt;0,1,0))</formula>
    </cfRule>
    <cfRule type="expression" dxfId="316" priority="409">
      <formula>IF(VLOOKUP($CD$3,#NAME?,MATCH($A4,#NAME?,0)+1,0)&gt;0,1,0)</formula>
    </cfRule>
  </conditionalFormatting>
  <conditionalFormatting sqref="CE4:CE1048576">
    <cfRule type="expression" dxfId="315" priority="414">
      <formula>IF(VLOOKUP($CE$3,#NAME?,MATCH($A4,#NAME?,0)+1,0)&gt;0,1,0)</formula>
    </cfRule>
    <cfRule type="expression" dxfId="314"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3" priority="419">
      <formula>IF(VLOOKUP($CF$3,#NAME?,MATCH($A4,#NAME?,0)+1,0)&gt;0,1,0)</formula>
    </cfRule>
    <cfRule type="expression" dxfId="31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1" priority="424">
      <formula>IF(VLOOKUP($CG$3,#NAME?,MATCH($A4,#NAME?,0)+1,0)&gt;0,1,0)</formula>
    </cfRule>
    <cfRule type="expression" dxfId="310"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9" priority="429">
      <formula>IF(VLOOKUP($CH$3,#NAME?,MATCH($A4,#NAME?,0)+1,0)&gt;0,1,0)</formula>
    </cfRule>
    <cfRule type="expression" dxfId="308"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39">
      <formula>IF(VLOOKUP($CJ$3,#NAME?,MATCH($A4,#NAME?,0)+1,0)&gt;0,1,0)</formula>
    </cfRule>
    <cfRule type="expression" dxfId="304"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3" priority="444">
      <formula>IF(VLOOKUP($CK$3,#NAME?,MATCH($A4,#NAME?,0)+1,0)&gt;0,1,0)</formula>
    </cfRule>
    <cfRule type="expression" dxfId="30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1" priority="449">
      <formula>IF(VLOOKUP($CL$3,#NAME?,MATCH($A4,#NAME?,0)+1,0)&gt;0,1,0)</formula>
    </cfRule>
    <cfRule type="expression" dxfId="300"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9" priority="454">
      <formula>IF(VLOOKUP($CM$3,#NAME?,MATCH($A4,#NAME?,0)+1,0)&gt;0,1,0)</formula>
    </cfRule>
    <cfRule type="expression" dxfId="298"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7" priority="459">
      <formula>IF(VLOOKUP($CN$3,#NAME?,MATCH($A4,#NAME?,0)+1,0)&gt;0,1,0)</formula>
    </cfRule>
    <cfRule type="expression" dxfId="296"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5" priority="2">
      <formula>IF($W4&lt;&gt;"Parent",0,1)</formula>
    </cfRule>
    <cfRule type="expression" dxfId="294" priority="4">
      <formula>IF(VLOOKUP($CO$3,#NAME?,MATCH($A4,#NAME?,0)+1,0)&gt;0,1,0)</formula>
    </cfRule>
    <cfRule type="expression" dxfId="293"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79">
      <formula>IF(VLOOKUP($CS$3,#NAME?,MATCH($A4,#NAME?,0)+1,0)&gt;0,1,0)</formula>
    </cfRule>
    <cfRule type="expression" dxfId="283"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2" priority="478">
      <formula>IF(LEN(CS4)&gt;0,1,0)</formula>
    </cfRule>
  </conditionalFormatting>
  <conditionalFormatting sqref="CT4:CT1048576">
    <cfRule type="expression" dxfId="281" priority="487">
      <formula>AND(IF(IFERROR(VLOOKUP($CT$3,#NAME?,MATCH($A4,#NAME?,0)+1,0),0)&gt;0,0,1),IF(IFERROR(VLOOKUP($CT$3,#NAME?,MATCH($A4,#NAME?,0)+1,0),0)&gt;0,0,1),IF(IFERROR(VLOOKUP($CT$3,#NAME?,MATCH($A4,#NAME?,0)+1,0),0)&gt;0,0,1),IF(IFERROR(MATCH($A4,#NAME?,0),0)&gt;0,1,0))</formula>
    </cfRule>
    <cfRule type="expression" dxfId="280" priority="484">
      <formula>IF(VLOOKUP($CT$3,#NAME?,MATCH($A4,#NAME?,0)+1,0)&gt;0,1,0)</formula>
    </cfRule>
  </conditionalFormatting>
  <conditionalFormatting sqref="CU4:CU1048576">
    <cfRule type="expression" dxfId="279" priority="489">
      <formula>IF(VLOOKUP($CU$3,#NAME?,MATCH($A4,#NAME?,0)+1,0)&gt;0,1,0)</formula>
    </cfRule>
    <cfRule type="expression" dxfId="278"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7" priority="497">
      <formula>AND(IF(IFERROR(VLOOKUP($CV$3,#NAME?,MATCH($A4,#NAME?,0)+1,0),0)&gt;0,0,1),IF(IFERROR(VLOOKUP($CV$3,#NAME?,MATCH($A4,#NAME?,0)+1,0),0)&gt;0,0,1),IF(IFERROR(VLOOKUP($CV$3,#NAME?,MATCH($A4,#NAME?,0)+1,0),0)&gt;0,0,1),IF(IFERROR(MATCH($A4,#NAME?,0),0)&gt;0,1,0))</formula>
    </cfRule>
    <cfRule type="expression" dxfId="276" priority="494">
      <formula>IF(VLOOKUP($CV$3,#NAME?,MATCH($A4,#NAME?,0)+1,0)&gt;0,1,0)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7">
      <formula>AND(IF(IFERROR(VLOOKUP($CX$3,#NAME?,MATCH($A4,#NAME?,0)+1,0),0)&gt;0,0,1),IF(IFERROR(VLOOKUP($CX$3,#NAME?,MATCH($A4,#NAME?,0)+1,0),0)&gt;0,0,1),IF(IFERROR(VLOOKUP($CX$3,#NAME?,MATCH($A4,#NAME?,0)+1,0),0)&gt;0,0,1),IF(IFERROR(MATCH($A4,#NAME?,0),0)&gt;0,1,0))</formula>
    </cfRule>
    <cfRule type="expression" dxfId="272" priority="504">
      <formula>IF(VLOOKUP($CX$3,#NAME?,MATCH($A4,#NAME?,0)+1,0)&gt;0,1,0)</formula>
    </cfRule>
  </conditionalFormatting>
  <conditionalFormatting sqref="CY4:CY1048576">
    <cfRule type="expression" dxfId="271" priority="510">
      <formula>IF(VLOOKUP($CY$3,#NAME?,MATCH($A4,#NAME?,0)+1,0)&gt;0,1,0)</formula>
    </cfRule>
    <cfRule type="expression" dxfId="270" priority="513">
      <formula>AND(IF(IFERROR(VLOOKUP($CY$3,#NAME?,MATCH($A4,#NAME?,0)+1,0),0)&gt;0,0,1),IF(IFERROR(VLOOKUP($CY$3,#NAME?,MATCH($A4,#NAME?,0)+1,0),0)&gt;0,0,1),IF(IFERROR(VLOOKUP($CY$3,#NAME?,MATCH($A4,#NAME?,0)+1,0),0)&gt;0,0,1),IF(IFERROR(MATCH($A4,#NAME?,0),0)&gt;0,1,0))</formula>
    </cfRule>
    <cfRule type="expression" dxfId="269" priority="509">
      <formula>IF(LEN(CY4)&gt;0,1,0)</formula>
    </cfRule>
    <cfRule type="expression" dxfId="268" priority="508">
      <formula>AND(AND(OR(AND(AND(OR(NOT(CZ4="Yes"),CZ4="")))),A4&lt;&gt;""))</formula>
    </cfRule>
  </conditionalFormatting>
  <conditionalFormatting sqref="CZ4:CZ1048576">
    <cfRule type="expression" dxfId="267" priority="516">
      <formula>IF(VLOOKUP($CZ$3,#NAME?,MATCH($A4,#NAME?,0)+1,0)&gt;0,1,0)</formula>
    </cfRule>
    <cfRule type="expression" dxfId="266" priority="519">
      <formula>AND(IF(IFERROR(VLOOKUP($CZ$3,#NAME?,MATCH($A4,#NAME?,0)+1,0),0)&gt;0,0,1),IF(IFERROR(VLOOKUP($CZ$3,#NAME?,MATCH($A4,#NAME?,0)+1,0),0)&gt;0,0,1),IF(IFERROR(VLOOKUP($CZ$3,#NAME?,MATCH($A4,#NAME?,0)+1,0),0)&gt;0,0,1),IF(IFERROR(MATCH($A4,#NAME?,0),0)&gt;0,1,0))</formula>
    </cfRule>
    <cfRule type="expression" dxfId="265" priority="515">
      <formula>IF(LEN(CZ4)&gt;0,1,0)</formula>
    </cfRule>
    <cfRule type="expression" dxfId="264" priority="514">
      <formula>AND(AND(OR(AND(AND(OR(NOT(DA4="Yes"),DA4="")))),A4&lt;&gt;""))</formula>
    </cfRule>
  </conditionalFormatting>
  <conditionalFormatting sqref="DA4:DA1048576">
    <cfRule type="expression" dxfId="263" priority="520">
      <formula>AND(AND(OR(AND(OR(OR(NOT(CO4&lt;&gt;"DEFAULT"),CO4="")))),A4&lt;&gt;""))</formula>
    </cfRule>
    <cfRule type="expression" dxfId="262" priority="521">
      <formula>IF(LEN(DA4)&gt;0,1,0)</formula>
    </cfRule>
    <cfRule type="expression" dxfId="261" priority="522">
      <formula>IF(VLOOKUP($DA$3,#NAME?,MATCH($A4,#NAME?,0)+1,0)&gt;0,1,0)</formula>
    </cfRule>
    <cfRule type="expression" dxfId="260"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7">
      <formula>IF(LEN(DB4)&gt;0,1,0)</formula>
    </cfRule>
    <cfRule type="expression" dxfId="257"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28">
      <formula>IF(VLOOKUP($DB$3,#NAME?,MATCH($A4,#NAME?,0)+1,0)&gt;0,1,0)</formula>
    </cfRule>
  </conditionalFormatting>
  <conditionalFormatting sqref="DC4:DC1048576">
    <cfRule type="expression" dxfId="255" priority="533">
      <formula>IF(LEN(DC4)&gt;0,1,0)</formula>
    </cfRule>
    <cfRule type="expression" dxfId="254"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4">
      <formula>IF(VLOOKUP($DC$3,#NAME?,MATCH($A4,#NAME?,0)+1,0)&gt;0,1,0)</formula>
    </cfRule>
    <cfRule type="expression" dxfId="2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1" priority="539">
      <formula>IF(LEN(DD4)&gt;0,1,0)</formula>
    </cfRule>
    <cfRule type="expression" dxfId="250" priority="540">
      <formula>IF(VLOOKUP($DD$3,#NAME?,MATCH($A4,#NAME?,0)+1,0)&gt;0,1,0)</formula>
    </cfRule>
    <cfRule type="expression" dxfId="249" priority="543">
      <formula>AND(IF(IFERROR(VLOOKUP($DD$3,#NAME?,MATCH($A4,#NAME?,0)+1,0),0)&gt;0,0,1),IF(IFERROR(VLOOKUP($DD$3,#NAME?,MATCH($A4,#NAME?,0)+1,0),0)&gt;0,0,1),IF(IFERROR(VLOOKUP($DD$3,#NAME?,MATCH($A4,#NAME?,0)+1,0),0)&gt;0,0,1),IF(IFERROR(MATCH($A4,#NAME?,0),0)&gt;0,1,0))</formula>
    </cfRule>
    <cfRule type="expression" dxfId="248"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7" priority="546">
      <formula>IF(VLOOKUP($DE$3,#NAME?,MATCH($A4,#NAME?,0)+1,0)&gt;0,1,0)</formula>
    </cfRule>
    <cfRule type="expression" dxfId="246" priority="549">
      <formula>AND(IF(IFERROR(VLOOKUP($DE$3,#NAME?,MATCH($A4,#NAME?,0)+1,0),0)&gt;0,0,1),IF(IFERROR(VLOOKUP($DE$3,#NAME?,MATCH($A4,#NAME?,0)+1,0),0)&gt;0,0,1),IF(IFERROR(VLOOKUP($DE$3,#NAME?,MATCH($A4,#NAME?,0)+1,0),0)&gt;0,0,1),IF(IFERROR(MATCH($A4,#NAME?,0),0)&gt;0,1,0))</formula>
    </cfRule>
    <cfRule type="expression" dxfId="2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4" priority="545">
      <formula>IF(LEN(DE4)&gt;0,1,0)</formula>
    </cfRule>
  </conditionalFormatting>
  <conditionalFormatting sqref="DF4:DF1048576">
    <cfRule type="expression" dxfId="243" priority="551">
      <formula>IF(LEN(DF4)&gt;0,1,0)</formula>
    </cfRule>
    <cfRule type="expression" dxfId="242" priority="552">
      <formula>IF(VLOOKUP($DF$3,#NAME?,MATCH($A4,#NAME?,0)+1,0)&gt;0,1,0)</formula>
    </cfRule>
    <cfRule type="expression" dxfId="241"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58">
      <formula>IF(VLOOKUP($DG$3,#NAME?,MATCH($A4,#NAME?,0)+1,0)&gt;0,1,0)</formula>
    </cfRule>
    <cfRule type="expression" dxfId="237" priority="561">
      <formula>AND(IF(IFERROR(VLOOKUP($DG$3,#NAME?,MATCH($A4,#NAME?,0)+1,0),0)&gt;0,0,1),IF(IFERROR(VLOOKUP($DG$3,#NAME?,MATCH($A4,#NAME?,0)+1,0),0)&gt;0,0,1),IF(IFERROR(VLOOKUP($DG$3,#NAME?,MATCH($A4,#NAME?,0)+1,0),0)&gt;0,0,1),IF(IFERROR(MATCH($A4,#NAME?,0),0)&gt;0,1,0))</formula>
    </cfRule>
    <cfRule type="expression" dxfId="236" priority="557">
      <formula>IF(LEN(DG4)&gt;0,1,0)</formula>
    </cfRule>
  </conditionalFormatting>
  <conditionalFormatting sqref="DH4:DH1048576">
    <cfRule type="expression" dxfId="235" priority="567">
      <formula>AND(IF(IFERROR(VLOOKUP($DH$3,#NAME?,MATCH($A4,#NAME?,0)+1,0),0)&gt;0,0,1),IF(IFERROR(VLOOKUP($DH$3,#NAME?,MATCH($A4,#NAME?,0)+1,0),0)&gt;0,0,1),IF(IFERROR(VLOOKUP($DH$3,#NAME?,MATCH($A4,#NAME?,0)+1,0),0)&gt;0,0,1),IF(IFERROR(MATCH($A4,#NAME?,0),0)&gt;0,1,0))</formula>
    </cfRule>
    <cfRule type="expression" dxfId="234"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3">
      <formula>IF(LEN(DH4)&gt;0,1,0)</formula>
    </cfRule>
    <cfRule type="expression" dxfId="232" priority="564">
      <formula>IF(VLOOKUP($DH$3,#NAME?,MATCH($A4,#NAME?,0)+1,0)&gt;0,1,0)</formula>
    </cfRule>
  </conditionalFormatting>
  <conditionalFormatting sqref="DI4:DI1048576">
    <cfRule type="expression" dxfId="231" priority="569">
      <formula>IF(LEN(DI4)&gt;0,1,0)</formula>
    </cfRule>
    <cfRule type="expression" dxfId="230"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3">
      <formula>AND(IF(IFERROR(VLOOKUP($DI$3,#NAME?,MATCH($A4,#NAME?,0)+1,0),0)&gt;0,0,1),IF(IFERROR(VLOOKUP($DI$3,#NAME?,MATCH($A4,#NAME?,0)+1,0),0)&gt;0,0,1),IF(IFERROR(VLOOKUP($DI$3,#NAME?,MATCH($A4,#NAME?,0)+1,0),0)&gt;0,0,1),IF(IFERROR(MATCH($A4,#NAME?,0),0)&gt;0,1,0))</formula>
    </cfRule>
    <cfRule type="expression" dxfId="228" priority="570">
      <formula>IF(VLOOKUP($DI$3,#NAME?,MATCH($A4,#NAME?,0)+1,0)&gt;0,1,0)</formula>
    </cfRule>
  </conditionalFormatting>
  <conditionalFormatting sqref="DJ4:DJ1048576">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6" priority="576">
      <formula>IF(VLOOKUP($DJ$3,#NAME?,MATCH($A4,#NAME?,0)+1,0)&gt;0,1,0)</formula>
    </cfRule>
    <cfRule type="expression" dxfId="225" priority="579">
      <formula>AND(IF(IFERROR(VLOOKUP($DJ$3,#NAME?,MATCH($A4,#NAME?,0)+1,0),0)&gt;0,0,1),IF(IFERROR(VLOOKUP($DJ$3,#NAME?,MATCH($A4,#NAME?,0)+1,0),0)&gt;0,0,1),IF(IFERROR(VLOOKUP($DJ$3,#NAME?,MATCH($A4,#NAME?,0)+1,0),0)&gt;0,0,1),IF(IFERROR(MATCH($A4,#NAME?,0),0)&gt;0,1,0))</formula>
    </cfRule>
    <cfRule type="expression" dxfId="224" priority="575">
      <formula>IF(LEN(DJ4)&gt;0,1,0)</formula>
    </cfRule>
  </conditionalFormatting>
  <conditionalFormatting sqref="DK4:DK1048576">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2" priority="581">
      <formula>IF(LEN(DK4)&gt;0,1,0)</formula>
    </cfRule>
    <cfRule type="expression" dxfId="221" priority="582">
      <formula>IF(VLOOKUP($DK$3,#NAME?,MATCH($A4,#NAME?,0)+1,0)&gt;0,1,0)</formula>
    </cfRule>
    <cfRule type="expression" dxfId="220"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9" priority="588">
      <formula>IF(VLOOKUP($DL$3,#NAME?,MATCH($A4,#NAME?,0)+1,0)&gt;0,1,0)</formula>
    </cfRule>
    <cfRule type="expression" dxfId="2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7"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6" priority="587">
      <formula>IF(LEN(DL4)&gt;0,1,0)</formula>
    </cfRule>
  </conditionalFormatting>
  <conditionalFormatting sqref="DM4:DM1048576">
    <cfRule type="expression" dxfId="215" priority="593">
      <formula>IF(VLOOKUP($DM$3,#NAME?,MATCH($A4,#NAME?,0)+1,0)&gt;0,1,0)</formula>
    </cfRule>
    <cfRule type="expression" dxfId="214"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3" priority="601">
      <formula>AND(IF(IFERROR(VLOOKUP($DN$3,#NAME?,MATCH($A4,#NAME?,0)+1,0),0)&gt;0,0,1),IF(IFERROR(VLOOKUP($DN$3,#NAME?,MATCH($A4,#NAME?,0)+1,0),0)&gt;0,0,1),IF(IFERROR(VLOOKUP($DN$3,#NAME?,MATCH($A4,#NAME?,0)+1,0),0)&gt;0,0,1),IF(IFERROR(MATCH($A4,#NAME?,0),0)&gt;0,1,0))</formula>
    </cfRule>
    <cfRule type="expression" dxfId="212" priority="598">
      <formula>IF(VLOOKUP($DN$3,#NAME?,MATCH($A4,#NAME?,0)+1,0)&gt;0,1,0)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2">
      <formula>AND(AND(OR(AND(OR(OR(NOT(DY4&lt;&gt;"Not Applicable"),DY4=""))),AND(OR(OR(NOT(DZ4&lt;&gt;"Not Applicable"),DZ4=""))),AND(OR(OR(NOT(EA4&lt;&gt;"Not Applicable"),EA4=""))),AND(OR(OR(NOT(EB4&lt;&gt;"Not Applicable"),EB4=""))),AND(OR(OR(NOT(EC4&lt;&gt;"Not Applicable"),EC4="")))),A4&lt;&gt;""))</formula>
    </cfRule>
    <cfRule type="expression" dxfId="205" priority="613">
      <formula>IF(LEN(DQ4)&gt;0,1,0)</formula>
    </cfRule>
    <cfRule type="expression" dxfId="204" priority="614">
      <formula>IF(VLOOKUP($DQ$3,#NAME?,MATCH($A4,#NAME?,0)+1,0)&gt;0,1,0)</formula>
    </cfRule>
    <cfRule type="expression" dxfId="203"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2" priority="620">
      <formula>IF(VLOOKUP($DR$3,#NAME?,MATCH($A4,#NAME?,0)+1,0)&gt;0,1,0)</formula>
    </cfRule>
    <cfRule type="expression" dxfId="201" priority="623">
      <formula>AND(IF(IFERROR(VLOOKUP($DR$3,#NAME?,MATCH($A4,#NAME?,0)+1,0),0)&gt;0,0,1),IF(IFERROR(VLOOKUP($DR$3,#NAME?,MATCH($A4,#NAME?,0)+1,0),0)&gt;0,0,1),IF(IFERROR(VLOOKUP($DR$3,#NAME?,MATCH($A4,#NAME?,0)+1,0),0)&gt;0,0,1),IF(IFERROR(MATCH($A4,#NAME?,0),0)&gt;0,1,0))</formula>
    </cfRule>
    <cfRule type="expression" dxfId="200" priority="619">
      <formula>IF(LEN(DR4)&gt;0,1,0)</formula>
    </cfRule>
    <cfRule type="expression" dxfId="199"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8" priority="624">
      <formula>IF(LEN(DS5)&gt;0,1,0)</formula>
    </cfRule>
    <cfRule type="expression" dxfId="197" priority="625">
      <formula>IF(VLOOKUP($DS$3,#NAME?,MATCH($A5,#NAME?,0)+1,0)&gt;0,1,0)</formula>
    </cfRule>
    <cfRule type="expression" dxfId="19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5" priority="629">
      <formula>IF(LEN(DT4)&gt;0,1,0)</formula>
    </cfRule>
    <cfRule type="expression" dxfId="194" priority="630">
      <formula>IF(VLOOKUP($DT$3,#NAME?,MATCH($A4,#NAME?,0)+1,0)&gt;0,1,0)</formula>
    </cfRule>
    <cfRule type="expression" dxfId="193"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1" priority="635">
      <formula>IF(LEN(DU4)&gt;0,1,0)</formula>
    </cfRule>
    <cfRule type="expression" dxfId="190" priority="636">
      <formula>IF(VLOOKUP($DU$3,#NAME?,MATCH($A4,#NAME?,0)+1,0)&gt;0,1,0)</formula>
    </cfRule>
    <cfRule type="expression" dxfId="189"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7" priority="641">
      <formula>IF(LEN(DV4)&gt;0,1,0)</formula>
    </cfRule>
    <cfRule type="expression" dxfId="186" priority="642">
      <formula>IF(VLOOKUP($DV$3,#NAME?,MATCH($A4,#NAME?,0)+1,0)&gt;0,1,0)</formula>
    </cfRule>
    <cfRule type="expression" dxfId="185"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4" priority="647">
      <formula>IF(LEN(DW4)&gt;0,1,0)</formula>
    </cfRule>
    <cfRule type="expression" dxfId="18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48">
      <formula>IF(VLOOKUP($DW$3,#NAME?,MATCH($A4,#NAME?,0)+1,0)&gt;0,1,0)</formula>
    </cfRule>
    <cfRule type="expression" dxfId="181"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53">
      <formula>IF(LEN(DX4)&gt;0,1,0)</formula>
    </cfRule>
    <cfRule type="expression" dxfId="178" priority="654">
      <formula>IF(VLOOKUP($DX$3,#NAME?,MATCH($A4,#NAME?,0)+1,0)&gt;0,1,0)</formula>
    </cfRule>
    <cfRule type="expression" dxfId="17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6" priority="658">
      <formula>AND(AND(OR(AND(OR(OR(NOT(CO4&lt;&gt;"DEFAULT"),CO4="")))),A4&lt;&gt;""))</formula>
    </cfRule>
    <cfRule type="expression" dxfId="175" priority="659">
      <formula>IF(LEN(DY4)&gt;0,1,0)</formula>
    </cfRule>
    <cfRule type="expression" dxfId="174" priority="660">
      <formula>IF(VLOOKUP($DY$3,#NAME?,MATCH($A4,#NAME?,0)+1,0)&gt;0,1,0)</formula>
    </cfRule>
    <cfRule type="expression" dxfId="173"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2" priority="666">
      <formula>IF(VLOOKUP($DZ$3,#NAME?,MATCH($A4,#NAME?,0)+1,0)&gt;0,1,0)</formula>
    </cfRule>
    <cfRule type="expression" dxfId="171" priority="669">
      <formula>AND(IF(IFERROR(VLOOKUP($DZ$3,#NAME?,MATCH($A4,#NAME?,0)+1,0),0)&gt;0,0,1),IF(IFERROR(VLOOKUP($DZ$3,#NAME?,MATCH($A4,#NAME?,0)+1,0),0)&gt;0,0,1),IF(IFERROR(VLOOKUP($DZ$3,#NAME?,MATCH($A4,#NAME?,0)+1,0),0)&gt;0,0,1),IF(IFERROR(MATCH($A4,#NAME?,0),0)&gt;0,1,0))</formula>
    </cfRule>
    <cfRule type="expression" dxfId="170" priority="665">
      <formula>IF(LEN(DZ4)&gt;0,1,0)</formula>
    </cfRule>
    <cfRule type="expression" dxfId="169" priority="664">
      <formula>AND(AND(OR(AND(OR(OR(NOT(CO4&lt;&gt;"DEFAULT"),CO4="")))),A4&lt;&gt;""))</formula>
    </cfRule>
  </conditionalFormatting>
  <conditionalFormatting sqref="EA5:EA1048576">
    <cfRule type="expression" dxfId="168" priority="670">
      <formula>AND(AND(OR(AND(OR(OR(NOT(CO4&lt;&gt;"DEFAULT"),CO4="")))),A4&lt;&gt;""))</formula>
    </cfRule>
    <cfRule type="expression" dxfId="167" priority="671">
      <formula>IF(LEN(EA4)&gt;0,1,0)</formula>
    </cfRule>
    <cfRule type="expression" dxfId="166" priority="672">
      <formula>IF(VLOOKUP($EA$3,#NAME?,MATCH($A4,#NAME?,0)+1,0)&gt;0,1,0)</formula>
    </cfRule>
    <cfRule type="expression" dxfId="165"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4" priority="676">
      <formula>AND(AND(OR(AND(OR(OR(NOT(CO4&lt;&gt;"DEFAULT"),CO4="")))),A4&lt;&gt;""))</formula>
    </cfRule>
    <cfRule type="expression" dxfId="163" priority="677">
      <formula>IF(LEN(EB4)&gt;0,1,0)</formula>
    </cfRule>
    <cfRule type="expression" dxfId="162" priority="678">
      <formula>IF(VLOOKUP($EB$3,#NAME?,MATCH($A4,#NAME?,0)+1,0)&gt;0,1,0)</formula>
    </cfRule>
    <cfRule type="expression" dxfId="161"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0" priority="682">
      <formula>AND(AND(OR(AND(OR(OR(NOT(CO4&lt;&gt;"DEFAULT"),CO4="")))),A4&lt;&gt;""))</formula>
    </cfRule>
    <cfRule type="expression" dxfId="159" priority="683">
      <formula>IF(LEN(EC4)&gt;0,1,0)</formula>
    </cfRule>
    <cfRule type="expression" dxfId="158" priority="684">
      <formula>IF(VLOOKUP($EC$3,#NAME?,MATCH($A4,#NAME?,0)+1,0)&gt;0,1,0)</formula>
    </cfRule>
    <cfRule type="expression" dxfId="15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6" priority="690">
      <formula>IF(VLOOKUP($ED$3,#NAME?,MATCH($A4,#NAME?,0)+1,0)&gt;0,1,0)</formula>
    </cfRule>
    <cfRule type="expression" dxfId="155" priority="693">
      <formula>AND(IF(IFERROR(VLOOKUP($ED$3,#NAME?,MATCH($A4,#NAME?,0)+1,0),0)&gt;0,0,1),IF(IFERROR(VLOOKUP($ED$3,#NAME?,MATCH($A4,#NAME?,0)+1,0),0)&gt;0,0,1),IF(IFERROR(VLOOKUP($ED$3,#NAME?,MATCH($A4,#NAME?,0)+1,0),0)&gt;0,0,1),IF(IFERROR(MATCH($A4,#NAME?,0),0)&gt;0,1,0))</formula>
    </cfRule>
    <cfRule type="expression" dxfId="154" priority="688">
      <formula>AND(AND(OR(AND(AND(OR(NOT(DY4="Transportation"),DY4=""))),AND(AND(OR(NOT(DZ4="Transportation"),DZ4=""))),AND(AND(OR(NOT(EA4="Transportation"),EA4=""))),AND(AND(OR(NOT(EB4="Transportation"),EB4=""))),AND(AND(OR(NOT(EC4="Transportation"),EC4="")))),A4&lt;&gt;""))</formula>
    </cfRule>
    <cfRule type="expression" dxfId="153" priority="689">
      <formula>IF(LEN(ED4)&gt;0,1,0)</formula>
    </cfRule>
  </conditionalFormatting>
  <conditionalFormatting sqref="EE4:EE1048576">
    <cfRule type="expression" dxfId="152" priority="695">
      <formula>IF(LEN(EE4)&gt;0,1,0)</formula>
    </cfRule>
    <cfRule type="expression" dxfId="151" priority="694">
      <formula>AND(AND(OR(AND(OR(OR(NOT(DY4&lt;&gt;"GHS"),DY4=""))),AND(OR(OR(NOT(DZ4&lt;&gt;"GHS"),DZ4=""))),AND(OR(OR(NOT(EA4&lt;&gt;"GHS"),EA4=""))),AND(OR(OR(NOT(EB4&lt;&gt;"GHS"),EB4=""))),AND(OR(OR(NOT(EC4&lt;&gt;"GHS"),EC4="")))),A4&lt;&gt;""))</formula>
    </cfRule>
    <cfRule type="expression" dxfId="150" priority="699">
      <formula>AND(IF(IFERROR(VLOOKUP($EE$3,#NAME?,MATCH($A4,#NAME?,0)+1,0),0)&gt;0,0,1),IF(IFERROR(VLOOKUP($EE$3,#NAME?,MATCH($A4,#NAME?,0)+1,0),0)&gt;0,0,1),IF(IFERROR(VLOOKUP($EE$3,#NAME?,MATCH($A4,#NAME?,0)+1,0),0)&gt;0,0,1),IF(IFERROR(MATCH($A4,#NAME?,0),0)&gt;0,1,0))</formula>
    </cfRule>
    <cfRule type="expression" dxfId="149" priority="696">
      <formula>IF(VLOOKUP($EE$3,#NAME?,MATCH($A4,#NAME?,0)+1,0)&gt;0,1,0)</formula>
    </cfRule>
  </conditionalFormatting>
  <conditionalFormatting sqref="EF4:EF1048576">
    <cfRule type="expression" dxfId="148" priority="700">
      <formula>AND(AND(OR(AND(OR(OR(NOT(DY4&lt;&gt;"Not Applicable"),DY4=""))),AND(OR(OR(NOT(DZ4&lt;&gt;"Not Applicable"),DZ4=""))),AND(OR(OR(NOT(EA4&lt;&gt;"Not Applicable"),EA4=""))),AND(OR(OR(NOT(EB4&lt;&gt;"Not Applicable"),EB4=""))),AND(OR(OR(NOT(EC4&lt;&gt;"Not Applicable"),EC4="")))),A4&lt;&gt;""))</formula>
    </cfRule>
    <cfRule type="expression" dxfId="147" priority="705">
      <formula>AND(IF(IFERROR(VLOOKUP($EF$3,#NAME?,MATCH($A4,#NAME?,0)+1,0),0)&gt;0,0,1),IF(IFERROR(VLOOKUP($EF$3,#NAME?,MATCH($A4,#NAME?,0)+1,0),0)&gt;0,0,1),IF(IFERROR(VLOOKUP($EF$3,#NAME?,MATCH($A4,#NAME?,0)+1,0),0)&gt;0,0,1),IF(IFERROR(MATCH($A4,#NAME?,0),0)&gt;0,1,0))</formula>
    </cfRule>
    <cfRule type="expression" dxfId="146" priority="701">
      <formula>IF(LEN(EF4)&gt;0,1,0)</formula>
    </cfRule>
    <cfRule type="expression" dxfId="145" priority="702">
      <formula>IF(VLOOKUP($EF$3,#NAME?,MATCH($A4,#NAME?,0)+1,0)&gt;0,1,0)</formula>
    </cfRule>
  </conditionalFormatting>
  <conditionalFormatting sqref="EG4:EG1048576">
    <cfRule type="expression" dxfId="144" priority="711">
      <formula>AND(IF(IFERROR(VLOOKUP($EG$3,#NAME?,MATCH($A4,#NAME?,0)+1,0),0)&gt;0,0,1),IF(IFERROR(VLOOKUP($EG$3,#NAME?,MATCH($A4,#NAME?,0)+1,0),0)&gt;0,0,1),IF(IFERROR(VLOOKUP($EG$3,#NAME?,MATCH($A4,#NAME?,0)+1,0),0)&gt;0,0,1),IF(IFERROR(MATCH($A4,#NAME?,0),0)&gt;0,1,0))</formula>
    </cfRule>
    <cfRule type="expression" dxfId="143" priority="706">
      <formula>AND(AND(OR(AND(OR(OR(NOT(DY4&lt;&gt;"Not Applicable"),DY4=""))),AND(OR(OR(NOT(DZ4&lt;&gt;"Not Applicable"),DZ4=""))),AND(OR(OR(NOT(EA4&lt;&gt;"Not Applicable"),EA4=""))),AND(OR(OR(NOT(EB4&lt;&gt;"Not Applicable"),EB4=""))),AND(OR(OR(NOT(EC4&lt;&gt;"Not Applicable"),EC4="")))),A4&lt;&gt;""))</formula>
    </cfRule>
    <cfRule type="expression" dxfId="142" priority="708">
      <formula>IF(VLOOKUP($EG$3,#NAME?,MATCH($A4,#NAME?,0)+1,0)&gt;0,1,0)</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18">
      <formula>IF(VLOOKUP($EI$3,#NAME?,MATCH($A4,#NAME?,0)+1,0)&gt;0,1,0)</formula>
    </cfRule>
    <cfRule type="expression" dxfId="137"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6" priority="724">
      <formula>IF(VLOOKUP($EJ$3,#NAME?,MATCH($A4,#NAME?,0)+1,0)&gt;0,1,0)</formula>
    </cfRule>
    <cfRule type="expression" dxfId="135" priority="722">
      <formula>AND(AND(OR(AND(AND(OR(NOT(DY4="GHS"),DY4=""))),AND(AND(OR(NOT(DZ4="GHS"),DZ4=""))),AND(AND(OR(NOT(EA4="GHS"),EA4=""))),AND(AND(OR(NOT(EB4="GHS"),EB4=""))),AND(AND(OR(NOT(EC4="GHS"),EC4="")))),A4&lt;&gt;""))</formula>
    </cfRule>
    <cfRule type="expression" dxfId="134" priority="723">
      <formula>IF(LEN(EJ4)&gt;0,1,0)</formula>
    </cfRule>
    <cfRule type="expression" dxfId="133"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2" priority="728">
      <formula>AND(AND(OR(AND(AND(OR(NOT(DY4="GHS"),DY4=""))),AND(AND(OR(NOT(DZ4="GHS"),DZ4=""))),AND(AND(OR(NOT(EA4="GHS"),EA4=""))),AND(AND(OR(NOT(EB4="GHS"),EB4=""))),AND(AND(OR(NOT(EC4="GHS"),EC4="")))),A4&lt;&gt;""))</formula>
    </cfRule>
    <cfRule type="expression" dxfId="131" priority="733">
      <formula>AND(IF(IFERROR(VLOOKUP($EK$3,#NAME?,MATCH($A4,#NAME?,0)+1,0),0)&gt;0,0,1),IF(IFERROR(VLOOKUP($EK$3,#NAME?,MATCH($A4,#NAME?,0)+1,0),0)&gt;0,0,1),IF(IFERROR(VLOOKUP($EK$3,#NAME?,MATCH($A4,#NAME?,0)+1,0),0)&gt;0,0,1),IF(IFERROR(MATCH($A4,#NAME?,0),0)&gt;0,1,0))</formula>
    </cfRule>
    <cfRule type="expression" dxfId="130" priority="729">
      <formula>IF(LEN(EK4)&gt;0,1,0)</formula>
    </cfRule>
    <cfRule type="expression" dxfId="129" priority="730">
      <formula>IF(VLOOKUP($EK$3,#NAME?,MATCH($A4,#NAME?,0)+1,0)&gt;0,1,0)</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1">
      <formula>IF(VLOOKUP($EM$3,#NAME?,MATCH($A4,#NAME?,0)+1,0)&gt;0,1,0)</formula>
    </cfRule>
    <cfRule type="expression" dxfId="123"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4">
      <formula>AND(IF(IFERROR(VLOOKUP($EQ$3,#NAME?,MATCH($A4,#NAME?,0)+1,0),0)&gt;0,0,1),IF(IFERROR(VLOOKUP($EQ$3,#NAME?,MATCH($A4,#NAME?,0)+1,0),0)&gt;0,0,1),IF(IFERROR(VLOOKUP($EQ$3,#NAME?,MATCH($A4,#NAME?,0)+1,0),0)&gt;0,0,1),IF(IFERROR(MATCH($A4,#NAME?,0),0)&gt;0,1,0))</formula>
    </cfRule>
    <cfRule type="expression" dxfId="115" priority="761">
      <formula>IF(VLOOKUP($EQ$3,#NAME?,MATCH($A4,#NAME?,0)+1,0)&gt;0,1,0)</formula>
    </cfRule>
  </conditionalFormatting>
  <conditionalFormatting sqref="ER4:ER1048576">
    <cfRule type="expression" dxfId="114" priority="769">
      <formula>AND(IF(IFERROR(VLOOKUP($ER$3,#NAME?,MATCH($A4,#NAME?,0)+1,0),0)&gt;0,0,1),IF(IFERROR(VLOOKUP($ER$3,#NAME?,MATCH($A4,#NAME?,0)+1,0),0)&gt;0,0,1),IF(IFERROR(VLOOKUP($ER$3,#NAME?,MATCH($A4,#NAME?,0)+1,0),0)&gt;0,0,1),IF(IFERROR(MATCH($A4,#NAME?,0),0)&gt;0,1,0))</formula>
    </cfRule>
    <cfRule type="expression" dxfId="113" priority="766">
      <formula>IF(VLOOKUP($ER$3,#NAME?,MATCH($A4,#NAME?,0)+1,0)&gt;0,1,0)</formula>
    </cfRule>
  </conditionalFormatting>
  <conditionalFormatting sqref="ES4:ES1048576">
    <cfRule type="expression" dxfId="112" priority="774">
      <formula>AND(IF(IFERROR(VLOOKUP($ES$3,#NAME?,MATCH($A4,#NAME?,0)+1,0),0)&gt;0,0,1),IF(IFERROR(VLOOKUP($ES$3,#NAME?,MATCH($A4,#NAME?,0)+1,0),0)&gt;0,0,1),IF(IFERROR(VLOOKUP($ES$3,#NAME?,MATCH($A4,#NAME?,0)+1,0),0)&gt;0,0,1),IF(IFERROR(MATCH($A4,#NAME?,0),0)&gt;0,1,0))</formula>
    </cfRule>
    <cfRule type="expression" dxfId="111" priority="771">
      <formula>IF(VLOOKUP($ES$3,#NAME?,MATCH($A4,#NAME?,0)+1,0)&gt;0,1,0)</formula>
    </cfRule>
  </conditionalFormatting>
  <conditionalFormatting sqref="ET4:ET1048576">
    <cfRule type="expression" dxfId="110" priority="779">
      <formula>AND(IF(IFERROR(VLOOKUP($ET$3,#NAME?,MATCH($A4,#NAME?,0)+1,0),0)&gt;0,0,1),IF(IFERROR(VLOOKUP($ET$3,#NAME?,MATCH($A4,#NAME?,0)+1,0),0)&gt;0,0,1),IF(IFERROR(VLOOKUP($ET$3,#NAME?,MATCH($A4,#NAME?,0)+1,0),0)&gt;0,0,1),IF(IFERROR(MATCH($A4,#NAME?,0),0)&gt;0,1,0))</formula>
    </cfRule>
    <cfRule type="expression" dxfId="109" priority="776">
      <formula>IF(VLOOKUP($ET$3,#NAME?,MATCH($A4,#NAME?,0)+1,0)&gt;0,1,0)</formula>
    </cfRule>
  </conditionalFormatting>
  <conditionalFormatting sqref="EU4:EU1048576">
    <cfRule type="expression" dxfId="108" priority="784">
      <formula>AND(IF(IFERROR(VLOOKUP($EU$3,#NAME?,MATCH($A4,#NAME?,0)+1,0),0)&gt;0,0,1),IF(IFERROR(VLOOKUP($EU$3,#NAME?,MATCH($A4,#NAME?,0)+1,0),0)&gt;0,0,1),IF(IFERROR(VLOOKUP($EU$3,#NAME?,MATCH($A4,#NAME?,0)+1,0),0)&gt;0,0,1),IF(IFERROR(MATCH($A4,#NAME?,0),0)&gt;0,1,0))</formula>
    </cfRule>
    <cfRule type="expression" dxfId="107" priority="781">
      <formula>IF(VLOOKUP($EU$3,#NAME?,MATCH($A4,#NAME?,0)+1,0)&gt;0,1,0)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1">
      <formula>IF(VLOOKUP($EW$3,#NAME?,MATCH($A4,#NAME?,0)+1,0)&gt;0,1,0)</formula>
    </cfRule>
    <cfRule type="expression" dxfId="103"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2" priority="799">
      <formula>AND(IF(IFERROR(VLOOKUP($EX$3,#NAME?,MATCH($A4,#NAME?,0)+1,0),0)&gt;0,0,1),IF(IFERROR(VLOOKUP($EX$3,#NAME?,MATCH($A4,#NAME?,0)+1,0),0)&gt;0,0,1),IF(IFERROR(VLOOKUP($EX$3,#NAME?,MATCH($A4,#NAME?,0)+1,0),0)&gt;0,0,1),IF(IFERROR(MATCH($A4,#NAME?,0),0)&gt;0,1,0))</formula>
    </cfRule>
    <cfRule type="expression" dxfId="101" priority="796">
      <formula>IF(VLOOKUP($EX$3,#NAME?,MATCH($A4,#NAME?,0)+1,0)&gt;0,1,0)</formula>
    </cfRule>
  </conditionalFormatting>
  <conditionalFormatting sqref="EY4:EY1048576">
    <cfRule type="expression" dxfId="100" priority="801">
      <formula>IF(VLOOKUP($EY$3,#NAME?,MATCH($A4,#NAME?,0)+1,0)&gt;0,1,0)</formula>
    </cfRule>
    <cfRule type="expression" dxfId="99"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8" priority="809">
      <formula>AND(IF(IFERROR(VLOOKUP($EZ$3,#NAME?,MATCH($A4,#NAME?,0)+1,0),0)&gt;0,0,1),IF(IFERROR(VLOOKUP($EZ$3,#NAME?,MATCH($A4,#NAME?,0)+1,0),0)&gt;0,0,1),IF(IFERROR(VLOOKUP($EZ$3,#NAME?,MATCH($A4,#NAME?,0)+1,0),0)&gt;0,0,1),IF(IFERROR(MATCH($A4,#NAME?,0),0)&gt;0,1,0))</formula>
    </cfRule>
    <cfRule type="expression" dxfId="97" priority="806">
      <formula>IF(VLOOKUP($EZ$3,#NAME?,MATCH($A4,#NAME?,0)+1,0)&gt;0,1,0)</formula>
    </cfRule>
  </conditionalFormatting>
  <conditionalFormatting sqref="FA4:FA1048576">
    <cfRule type="expression" dxfId="96" priority="814">
      <formula>AND(IF(IFERROR(VLOOKUP($FA$3,#NAME?,MATCH($A4,#NAME?,0)+1,0),0)&gt;0,0,1),IF(IFERROR(VLOOKUP($FA$3,#NAME?,MATCH($A4,#NAME?,0)+1,0),0)&gt;0,0,1),IF(IFERROR(VLOOKUP($FA$3,#NAME?,MATCH($A4,#NAME?,0)+1,0),0)&gt;0,0,1),IF(IFERROR(MATCH($A4,#NAME?,0),0)&gt;0,1,0))</formula>
    </cfRule>
    <cfRule type="expression" dxfId="95" priority="811">
      <formula>IF(VLOOKUP($FA$3,#NAME?,MATCH($A4,#NAME?,0)+1,0)&gt;0,1,0)</formula>
    </cfRule>
  </conditionalFormatting>
  <conditionalFormatting sqref="FB4:FB1048576">
    <cfRule type="expression" dxfId="94" priority="819">
      <formula>AND(IF(IFERROR(VLOOKUP($FB$3,#NAME?,MATCH($A4,#NAME?,0)+1,0),0)&gt;0,0,1),IF(IFERROR(VLOOKUP($FB$3,#NAME?,MATCH($A4,#NAME?,0)+1,0),0)&gt;0,0,1),IF(IFERROR(VLOOKUP($FB$3,#NAME?,MATCH($A4,#NAME?,0)+1,0),0)&gt;0,0,1),IF(IFERROR(MATCH($A4,#NAME?,0),0)&gt;0,1,0))</formula>
    </cfRule>
    <cfRule type="expression" dxfId="93" priority="816">
      <formula>IF(VLOOKUP($FB$3,#NAME?,MATCH($A4,#NAME?,0)+1,0)&gt;0,1,0)</formula>
    </cfRule>
  </conditionalFormatting>
  <conditionalFormatting sqref="FC4:FC1048576">
    <cfRule type="expression" dxfId="92" priority="821">
      <formula>IF(VLOOKUP($FC$3,#NAME?,MATCH($A4,#NAME?,0)+1,0)&gt;0,1,0)</formula>
    </cfRule>
    <cfRule type="expression" dxfId="91"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0" priority="826">
      <formula>IF(VLOOKUP($FD$3,#NAME?,MATCH($A4,#NAME?,0)+1,0)&gt;0,1,0)</formula>
    </cfRule>
    <cfRule type="expression" dxfId="89"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8" priority="831">
      <formula>IF(VLOOKUP($FE$3,#NAME?,MATCH($A4,#NAME?,0)+1,0)&gt;0,1,0)</formula>
    </cfRule>
    <cfRule type="expression" dxfId="87"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6" priority="836">
      <formula>IF(VLOOKUP($FF$3,#NAME?,MATCH($A4,#NAME?,0)+1,0)&gt;0,1,0)</formula>
    </cfRule>
    <cfRule type="expression" dxfId="8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4" priority="844">
      <formula>AND(IF(IFERROR(VLOOKUP($FG$3,#NAME?,MATCH($A4,#NAME?,0)+1,0),0)&gt;0,0,1),IF(IFERROR(VLOOKUP($FG$3,#NAME?,MATCH($A4,#NAME?,0)+1,0),0)&gt;0,0,1),IF(IFERROR(VLOOKUP($FG$3,#NAME?,MATCH($A4,#NAME?,0)+1,0),0)&gt;0,0,1),IF(IFERROR(MATCH($A4,#NAME?,0),0)&gt;0,1,0))</formula>
    </cfRule>
    <cfRule type="expression" dxfId="83" priority="841">
      <formula>IF(VLOOKUP($FG$3,#NAME?,MATCH($A4,#NAME?,0)+1,0)&gt;0,1,0)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0">
      <formula>IF(LEN(FI4)&gt;0,1,0)</formula>
    </cfRule>
    <cfRule type="expression" dxfId="78" priority="851">
      <formula>IF(VLOOKUP($FI$3,#NAME?,MATCH($A4,#NAME?,0)+1,0)&gt;0,1,0)</formula>
    </cfRule>
  </conditionalFormatting>
  <conditionalFormatting sqref="FI5:FJ204">
    <cfRule type="expression" dxfId="77" priority="845">
      <formula>IF(LEN(FI5)&gt;0,1,0)</formula>
    </cfRule>
  </conditionalFormatting>
  <conditionalFormatting sqref="FJ7:FJ1048576">
    <cfRule type="expression" dxfId="76" priority="855">
      <formula>IF(LEN(FJ8)&gt;0,1,0)</formula>
    </cfRule>
    <cfRule type="expression" dxfId="75" priority="856">
      <formula>IF(VLOOKUP($FJ$3,#NAME?,MATCH($A8,#NAME?,0)+1,0)&gt;0,1,0)</formula>
    </cfRule>
    <cfRule type="expression" dxfId="74"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3" priority="861">
      <formula>IF(VLOOKUP($FK$3,#NAME?,MATCH($A4,#NAME?,0)+1,0)&gt;0,1,0)</formula>
    </cfRule>
    <cfRule type="expression" dxfId="72"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1" priority="860">
      <formula>IF(LEN(FK4)&gt;0,1,0)</formula>
    </cfRule>
  </conditionalFormatting>
  <conditionalFormatting sqref="FL4:FL1048576">
    <cfRule type="expression" dxfId="70" priority="869">
      <formula>AND(IF(IFERROR(VLOOKUP($FL$3,#NAME?,MATCH($A4,#NAME?,0)+1,0),0)&gt;0,0,1),IF(IFERROR(VLOOKUP($FL$3,#NAME?,MATCH($A4,#NAME?,0)+1,0),0)&gt;0,0,1),IF(IFERROR(VLOOKUP($FL$3,#NAME?,MATCH($A4,#NAME?,0)+1,0),0)&gt;0,0,1),IF(IFERROR(MATCH($A4,#NAME?,0),0)&gt;0,1,0))</formula>
    </cfRule>
    <cfRule type="expression" dxfId="69" priority="866">
      <formula>IF(VLOOKUP($FL$3,#NAME?,MATCH($A4,#NAME?,0)+1,0)&gt;0,1,0)</formula>
    </cfRule>
  </conditionalFormatting>
  <conditionalFormatting sqref="FM4:FM1048576">
    <cfRule type="expression" dxfId="68" priority="874">
      <formula>AND(IF(IFERROR(VLOOKUP($FM$3,#NAME?,MATCH($A4,#NAME?,0)+1,0),0)&gt;0,0,1),IF(IFERROR(VLOOKUP($FM$3,#NAME?,MATCH($A4,#NAME?,0)+1,0),0)&gt;0,0,1),IF(IFERROR(VLOOKUP($FM$3,#NAME?,MATCH($A4,#NAME?,0)+1,0),0)&gt;0,0,1),IF(IFERROR(MATCH($A4,#NAME?,0),0)&gt;0,1,0))</formula>
    </cfRule>
    <cfRule type="expression" dxfId="67" priority="871">
      <formula>IF(VLOOKUP($FM$3,#NAME?,MATCH($A4,#NAME?,0)+1,0)&gt;0,1,0)</formula>
    </cfRule>
  </conditionalFormatting>
  <conditionalFormatting sqref="FN4:FN1048576">
    <cfRule type="expression" dxfId="66" priority="879">
      <formula>AND(IF(IFERROR(VLOOKUP($FN$3,#NAME?,MATCH($A4,#NAME?,0)+1,0),0)&gt;0,0,1),IF(IFERROR(VLOOKUP($FN$3,#NAME?,MATCH($A4,#NAME?,0)+1,0),0)&gt;0,0,1),IF(IFERROR(VLOOKUP($FN$3,#NAME?,MATCH($A4,#NAME?,0)+1,0),0)&gt;0,0,1),IF(IFERROR(MATCH($A4,#NAME?,0),0)&gt;0,1,0))</formula>
    </cfRule>
    <cfRule type="expression" dxfId="65" priority="876">
      <formula>IF(VLOOKUP($FN$3,#NAME?,MATCH($A4,#NAME?,0)+1,0)&gt;0,1,0)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1">
      <formula>IF(VLOOKUP($K$3,#NAME?,MATCH($A4,#NAME?,0)+1,0)&gt;0,1,0)</formula>
    </cfRule>
    <cfRule type="expression" dxfId="62" priority="1030">
      <formula>IF(LEN(K4)&gt;0,1,0)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Q4 FQ150:FQ1048576">
    <cfRule type="expression" dxfId="57" priority="894">
      <formula>AND(IF(IFERROR(VLOOKUP($FQ$3,#NAME?,MATCH($A4,#NAME?,0)+1,0),0)&gt;0,0,1),IF(IFERROR(VLOOKUP($FQ$3,#NAME?,MATCH($A4,#NAME?,0)+1,0),0)&gt;0,0,1),IF(IFERROR(VLOOKUP($FQ$3,#NAME?,MATCH($A4,#NAME?,0)+1,0),0)&gt;0,0,1),IF(IFERROR(MATCH($A4,#NAME?,0),0)&gt;0,1,0))</formula>
    </cfRule>
    <cfRule type="expression" dxfId="56" priority="891">
      <formula>IF(VLOOKUP($FQ$3,#NAME?,MATCH($A4,#NAME?,0)+1,0)&gt;0,1,0)</formula>
    </cfRule>
  </conditionalFormatting>
  <conditionalFormatting sqref="FR4 FR150:FR1048576">
    <cfRule type="expression" dxfId="55" priority="896">
      <formula>IF(VLOOKUP($FR$3,#NAME?,MATCH($A4,#NAME?,0)+1,0)&gt;0,1,0)</formula>
    </cfRule>
    <cfRule type="expression" dxfId="54"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1">
      <formula>IF(VLOOKUP($FU$3,#NAME?,MATCH($A4,#NAME?,0)+1,0)&gt;0,1,0)</formula>
    </cfRule>
    <cfRule type="expression" dxfId="48"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1">
      <formula>IF(VLOOKUP($FW$3,#NAME?,MATCH($A4,#NAME?,0)+1,0)&gt;0,1,0)</formula>
    </cfRule>
    <cfRule type="expression" dxfId="44" priority="924">
      <formula>AND(IF(IFERROR(VLOOKUP($FW$3,#NAME?,MATCH($A4,#NAME?,0)+1,0),0)&gt;0,0,1),IF(IFERROR(VLOOKUP($FW$3,#NAME?,MATCH($A4,#NAME?,0)+1,0),0)&gt;0,0,1),IF(IFERROR(VLOOKUP($FW$3,#NAME?,MATCH($A4,#NAME?,0)+1,0),0)&gt;0,0,1),IF(IFERROR(MATCH($A4,#NAME?,0),0)&gt;0,1,0))</formula>
    </cfRule>
  </conditionalFormatting>
  <conditionalFormatting sqref="FW4:GJ1048576">
    <cfRule type="expression" dxfId="43" priority="920">
      <formula>IF(LEN(FW4)&gt;0,1,0)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B4" sqref="B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5" t="s">
        <v>352</v>
      </c>
      <c r="F1" s="65"/>
      <c r="G1" s="65"/>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v>44.95</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Dänisch</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3"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Niederländisch</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4">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norwegisch</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Polieren</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Portugiesisch</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Schwedisch -  finnisch</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Schweizerisch</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Russisch</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 xml:space="preserve">US </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Hungarisch</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Tschechisch</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2024-02-19T08:11:53Z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