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<sst xmlns="http://schemas.openxmlformats.org/spreadsheetml/2006/main" count="763" uniqueCount="613">
  <si>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</si>
  <si>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</si>
  <si>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</si>
  <si>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</si>
  <si>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</si>
  <si>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</si>
  <si>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</si>
  <si>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</si>
  <si>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</si>
  <si>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</si>
  <si>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</si>
  <si>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</si>
  <si>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</si>
  <si>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</si>
  <si>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</si>
  <si>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</si>
  <si>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</si>
  <si>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</si>
  <si>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</si>
  <si>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</si>
  <si>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</si>
  <si>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</si>
  <si>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</si>
  <si>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</si>
  <si>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</si>
  <si>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</si>
  <si>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</si>
  <si>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</si>
  <si>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</si>
  <si>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</si>
  <si>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</si>
  <si>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</si>
  <si>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</si>
  <si>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</si>
  <si>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</si>
  <si>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</si>
  <si>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</si>
  <si>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</si>
  <si>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</si>
  <si>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</si>
  <si>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</si>
  <si>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</si>
  <si>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</si>
  <si>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</si>
  <si>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</si>
  <si>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</si>
  <si>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</si>
  <si>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</si>
  <si>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</si>
  <si>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</si>
  <si>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</si>
  <si>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</si>
  <si>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</si>
  <si>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</si>
  <si>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</si>
  <si>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</si>
  <si>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</si>
  <si>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</si>
  <si>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</si>
  <si>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</si>
  <si>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</si>
  <si>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</si>
  <si>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</si>
  <si>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</si>
  <si>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</si>
  <si>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</si>
  <si>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</si>
  <si>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</si>
  <si>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</si>
  <si>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</si>
  <si>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</si>
  <si>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</si>
  <si>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</si>
  <si>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</si>
  <si>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</si>
  <si>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</si>
  <si>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</si>
  <si>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</si>
  <si>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</si>
  <si>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</si>
  <si>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</si>
  <si>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</si>
  <si>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</si>
  <si>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</si>
  <si>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</si>
  <si>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</si>
  <si>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</si>
  <si>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</si>
  <si>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</si>
  <si>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</si>
  <si>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</si>
  <si>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</si>
  <si>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</si>
  <si>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</si>
  <si>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</si>
  <si>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</si>
  <si>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</si>
  <si>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</si>
  <si>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</si>
  <si>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</si>
  <si>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</si>
  <si>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</si>
  <si>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</si>
  <si>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</si>
  <si>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</si>
  <si>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</si>
  <si>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</si>
  <si>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</si>
  <si>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</si>
  <si>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</si>
  <si>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</si>
  <si>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</si>
  <si>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</si>
  <si>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</si>
  <si>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</si>
  <si>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</si>
  <si>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</si>
  <si>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</si>
  <si>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</si>
  <si>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</si>
  <si>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</si>
  <si>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</si>
  <si>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</si>
  <si>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</si>
  <si>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</si>
  <si>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</si>
  <si>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</si>
  <si>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</si>
  <si>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</si>
  <si>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</si>
  <si>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</si>
  <si>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</si>
  <si>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</si>
  <si>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</si>
  <si>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</si>
  <si>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</si>
  <si>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</si>
  <si>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</si>
  <si>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</si>
  <si>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</si>
  <si>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</si>
  <si>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</si>
  <si>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</si>
  <si>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</si>
  <si>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</si>
  <si>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</si>
  <si>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</si>
  <si>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</si>
  <si>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</si>
  <si>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</si>
  <si>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</si>
  <si>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</si>
  <si>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</si>
  <si>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</si>
  <si>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</si>
  <si>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</si>
  <si>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</si>
  <si>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</si>
  <si>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</si>
  <si>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</si>
  <si>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</si>
  <si>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</si>
  <si>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</si>
  <si>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</si>
  <si>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</si>
  <si>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</si>
  <si>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</si>
  <si>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</si>
  <si>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</si>
  <si>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</si>
  <si>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</si>
  <si>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</si>
  <si>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</si>
  <si>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</si>
  <si>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</si>
  <si>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</si>
  <si>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</si>
  <si>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</si>
  <si>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</si>
  <si>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</si>
  <si>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</si>
  <si>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</si>
  <si>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</si>
  <si>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</si>
  <si>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</si>
  <si>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</si>
  <si>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</si>
  <si>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</si>
  <si>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</si>
  <si>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</si>
  <si>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</si>
  <si>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</si>
  <si>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</si>
  <si>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</si>
  <si>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</si>
  <si>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</si>
  <si>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</si>
  <si>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</si>
  <si>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</si>
  <si>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</si>
  <si>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</si>
  <si>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</si>
  <si>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</si>
  <si>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</si>
  <si>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</si>
  <si>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</si>
  <si>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</si>
  <si>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</si>
  <si>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</si>
  <si>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</si>
  <si>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</si>
  <si>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</si>
  <si>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</si>
  <si>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</si>
  <si>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</si>
  <si>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</si>
  <si>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</si>
  <si>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</si>
  <si>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</si>
  <si>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</si>
  <si>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</si>
  <si>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</si>
  <si>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</si>
  <si>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</si>
  <si>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</si>
  <si>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</si>
  <si>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</si>
  <si>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</si>
  <si>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</si>
  <si>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</si>
  <si>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</si>
  <si>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</si>
  <si>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</si>
  <si>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</si>
  <si>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</si>
  <si>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</si>
  <si>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</si>
  <si>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</si>
  <si>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</si>
  <si>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</si>
  <si>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</si>
  <si>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</si>
  <si>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</si>
  <si>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</si>
  <si>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</si>
  <si>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</si>
  <si>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</si>
  <si>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</si>
  <si>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</si>
  <si>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</si>
  <si>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</si>
  <si>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</si>
  <si>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</si>
  <si>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</si>
  <si>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</si>
  <si>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</si>
  <si>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</si>
  <si>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</si>
  <si>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</si>
  <si>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</si>
  <si>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</si>
  <si>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</si>
  <si>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</si>
  <si>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</si>
  <si>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</si>
  <si>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</si>
  <si>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</si>
  <si>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</si>
  <si>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</si>
  <si>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</si>
  <si>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</si>
  <si>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</si>
  <si>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</si>
  <si>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</si>
  <si>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</si>
  <si>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</si>
  <si>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</si>
  <si>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</si>
  <si>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</si>
  <si>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</si>
  <si>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</si>
  <si>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</si>
  <si>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</si>
  <si>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</si>
  <si>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</si>
  <si>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</si>
  <si>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</si>
  <si>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</si>
  <si>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</si>
  <si>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</si>
  <si>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</si>
  <si>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</si>
  <si>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</si>
  <si>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</si>
  <si>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</si>
  <si>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</si>
  <si>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</si>
  <si>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</si>
  <si>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</si>
  <si>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</si>
  <si>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</si>
  <si>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</si>
  <si>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</si>
  <si>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</si>
  <si>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</si>
  <si>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</si>
  <si>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</si>
  <si>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</si>
  <si>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</si>
  <si>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</si>
  <si>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</si>
  <si>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</si>
  <si>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</si>
  <si>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</si>
  <si>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</si>
  <si>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</si>
  <si>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</si>
  <si>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</si>
  <si>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</si>
  <si>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</si>
  <si>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</si>
  <si>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</si>
  <si>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</si>
  <si>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</si>
  <si>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</si>
  <si>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</si>
  <si>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</si>
  <si>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</si>
  <si>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</si>
  <si>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</si>
  <si>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</si>
  <si>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</si>
  <si>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</si>
  <si>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</si>
  <si>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</si>
  <si>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</si>
  <si>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</si>
  <si>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</si>
  <si>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</si>
  <si>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</si>
  <si>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</si>
  <si>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</si>
  <si>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</si>
  <si>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</si>
  <si>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</si>
  <si>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</si>
  <si>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</si>
  <si>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</si>
  <si>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</si>
  <si>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</si>
  <si>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</si>
  <si>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</si>
  <si>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</si>
  <si>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</si>
  <si>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</si>
  <si>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</si>
  <si>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6460b, 6465b, 6470b, 6475b, 6460, 6465, 6470, 6475, 8470B 8460P 8460W 8470W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</si>
  <si>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</si>
  <si>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</si>
  <si>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</si>
  <si>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</si>
  <si>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</si>
  <si>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</si>
  <si>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</si>
  <si>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</si>
  <si>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</si>
  <si>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</si>
  <si>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</si>
  <si>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</si>
  <si>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</si>
  <si>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</si>
  <si>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</si>
  <si>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6460 Silver reg with pointer - DE</t>
  </si>
  <si>
    <t xml:space="preserve">German</t>
  </si>
  <si>
    <t xml:space="preserve">HP/W. PS/6460 (SILVER FRAME)/RG/DE</t>
  </si>
  <si>
    <t xml:space="preserve">Price – NON-Backlit</t>
  </si>
  <si>
    <t xml:space="preserve">HP 6460 Silver reg with pointer - FR</t>
  </si>
  <si>
    <t xml:space="preserve">French</t>
  </si>
  <si>
    <t xml:space="preserve">HP/W. PS/6460 (SILVER FRAME)/RG/FR</t>
  </si>
  <si>
    <t xml:space="preserve">Packing size</t>
  </si>
  <si>
    <t xml:space="preserve">Big</t>
  </si>
  <si>
    <t xml:space="preserve">HP 6460 Silver reg with pointer - IT</t>
  </si>
  <si>
    <t xml:space="preserve">Italian</t>
  </si>
  <si>
    <t xml:space="preserve">HP/W. PS/6460 (SILVER FRAME)/RG/IT</t>
  </si>
  <si>
    <t xml:space="preserve">Package height (CM)</t>
  </si>
  <si>
    <t xml:space="preserve">HP 6460 Silver reg with pointer - ES</t>
  </si>
  <si>
    <t xml:space="preserve">Spanish</t>
  </si>
  <si>
    <t xml:space="preserve">HP/W. PS/6460 (SILVER FRAME)/RG/ES</t>
  </si>
  <si>
    <t xml:space="preserve">Package width (CM)</t>
  </si>
  <si>
    <t xml:space="preserve">HP 6460 Silver reg with pointer - UK</t>
  </si>
  <si>
    <t xml:space="preserve">UK</t>
  </si>
  <si>
    <t xml:space="preserve">HP/W. PS/6460 (SILVER FRAME)/RG/UK</t>
  </si>
  <si>
    <t xml:space="preserve">Package length (CM)</t>
  </si>
  <si>
    <t xml:space="preserve">HP 6460 Silver reg with pointer - NORDIC</t>
  </si>
  <si>
    <t xml:space="preserve">Scandinavian – Nordic</t>
  </si>
  <si>
    <t xml:space="preserve">HP/W. PS/6460 (SILVER FRAME)/RG/NOR</t>
  </si>
  <si>
    <t xml:space="preserve">Origin of Product</t>
  </si>
  <si>
    <t xml:space="preserve">HP 6460 Silver reg with pointer - BE</t>
  </si>
  <si>
    <t xml:space="preserve">Belgian</t>
  </si>
  <si>
    <t xml:space="preserve">HP/W. PS/6460 (SILVER FRAME)/RG/BE</t>
  </si>
  <si>
    <t xml:space="preserve">Package weight (GR)</t>
  </si>
  <si>
    <t xml:space="preserve">HP 6460 Silver reg with pointer - Swiss</t>
  </si>
  <si>
    <t xml:space="preserve">Swiss</t>
  </si>
  <si>
    <t xml:space="preserve">HP/W. PS/6460 (SILVER FRAME)/RG/CH</t>
  </si>
  <si>
    <t xml:space="preserve">HP 6460 Silver reg with pointer - US int</t>
  </si>
  <si>
    <t xml:space="preserve">US International</t>
  </si>
  <si>
    <t xml:space="preserve">HP/W. PS/6460 (SILVER FRAME)/RG/USI</t>
  </si>
  <si>
    <t xml:space="preserve">Parent sku</t>
  </si>
  <si>
    <t xml:space="preserve">HP 6460 parent</t>
  </si>
  <si>
    <t xml:space="preserve">HP 6460 Silver reg with pointer - US</t>
  </si>
  <si>
    <t xml:space="preserve">US</t>
  </si>
  <si>
    <t xml:space="preserve">HP/W. PS/6460 (SILVER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</si>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</sst>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6460 parent</v>
      </c>
      <c r="C4" s="29" t="s">
        <v>345</v>
      </c>
      <c r="D4" s="30" t="n">
        <f aca="false">Values!B14</f>
        <v>5714401646990</v>
      </c>
      <c r="E4" s="31" t="s">
        <v>346</v>
      </c>
      <c r="F4" s="28" t="str">
        <f aca="false">SUBSTITUTE(Values!B1, "{language}", "") &amp; " " &amp; Values!B3</f>
        <v>Teclado de respuesto  retroiluminado  para HP  6460b, 6465b, 6470b, 6475b, 6460, 6465, 6470, 6475, 8470B 8460P 8460W 8470W</v>
      </c>
      <c r="G4" s="29" t="s">
        <v>345</v>
      </c>
      <c r="H4" s="27" t="str">
        <f aca="false">Values!B16</f>
        <v>laptop-computer-replacement-parts</v>
      </c>
      <c r="I4" s="27" t="str">
        <f aca="false">IF(ISBLANK(Values!E3),"","4730574031")</f>
        <v>4730574031</v>
      </c>
      <c r="J4" s="32" t="str">
        <f aca="false">Values!B13</f>
        <v>HP 6460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6460 Silver reg with pointer - DE</v>
      </c>
      <c r="C5" s="32" t="str">
        <f aca="false">IF(ISBLANK(Values!E4),"","TellusRem")</f>
        <v>TellusRem</v>
      </c>
      <c r="D5" s="30" t="n">
        <f aca="false">IF(ISBLANK(Values!E4),"",Values!E4)</f>
        <v>5714401646006</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HP  6460b, 6465b, 6470b, 6475b, 6460, 6465, 6470, 6475, 8470B 8460P 8460W 8470W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6460 Silver reg with pointer - DE</v>
      </c>
      <c r="K5" s="28" t="n">
        <f aca="false">IF(ISBLANK(Values!E4),"",IF(Values!J4, Values!$B$4, Values!$B$5))</f>
        <v>42.99</v>
      </c>
      <c r="L5" s="40" t="str">
        <f aca="false">IF(ISBLANK(Values!E4),"",IF($CO5="DEFAULT", Values!$B$18, ""))</f>
        <v/>
      </c>
      <c r="M5" s="28" t="str">
        <f aca="false">IF(ISBLANK(Values!E4),"",Values!$M4)</f>
        <v>https://raw.githubusercontent.com/PatrickVibild/TellusAmazonPictures/master/pictures/HP/W. PS/6460 (SILVER FRAME)/RG/DE/1.jpg</v>
      </c>
      <c r="N5" s="28" t="str">
        <f aca="false">IF(ISBLANK(Values!$F4),"",Values!N4)</f>
        <v>https://raw.githubusercontent.com/PatrickVibild/TellusAmazonPictures/master/pictures/HP/W. PS/6460 (SILVER FRAME)/RG/DE/2.jpg</v>
      </c>
      <c r="O5" s="28" t="str">
        <f aca="false">IF(ISBLANK(Values!$F4),"",Values!O4)</f>
        <v>https://raw.githubusercontent.com/PatrickVibild/TellusAmazonPictures/master/pictures/HP/W. PS/6460 (SILVER FRAME)/RG/DE/3.jpg</v>
      </c>
      <c r="P5" s="28" t="str">
        <f aca="false">IF(ISBLANK(Values!$F4),"",Values!P4)</f>
        <v>https://raw.githubusercontent.com/PatrickVibild/TellusAmazonPictures/master/pictures/HP/W. PS/6460 (SILVER FRAME)/RG/DE/4.jpg</v>
      </c>
      <c r="Q5" s="28" t="str">
        <f aca="false">IF(ISBLANK(Values!$F4),"",Values!Q4)</f>
        <v>https://raw.githubusercontent.com/PatrickVibild/TellusAmazonPictures/master/pictures/HP/W. PS/6460 (SILVER FRAME)/RG/DE/5.jpg</v>
      </c>
      <c r="R5" s="28" t="str">
        <f aca="false">IF(ISBLANK(Values!$F4),"",Values!R4)</f>
        <v>https://raw.githubusercontent.com/PatrickVibild/TellusAmazonPictures/master/pictures/HP/W. PS/6460 (SILVER FRAME)/RG/DE/6.jpg</v>
      </c>
      <c r="S5" s="28" t="str">
        <f aca="false">IF(ISBLANK(Values!$F4),"",Values!S4)</f>
        <v>https://raw.githubusercontent.com/PatrickVibild/TellusAmazonPictures/master/pictures/HP/W. PS/6460 (SILVER FRAME)/RG/DE/7.jpg</v>
      </c>
      <c r="T5" s="28" t="str">
        <f aca="false">IF(ISBLANK(Values!$F4),"",Values!T4)</f>
        <v>https://raw.githubusercontent.com/PatrickVibild/TellusAmazonPictures/master/pictures/HP/W. PS/6460 (SILVER FRAME)/RG/DE/8.jpg</v>
      </c>
      <c r="U5" s="28" t="str">
        <f aca="false">IF(ISBLANK(Values!$F4),"",Values!U4)</f>
        <v>https://raw.githubusercontent.com/PatrickVibild/TellusAmazonPictures/master/pictures/HP/W. PS/6460 (SILVER FRAME)/RG/DE/9.jpg</v>
      </c>
      <c r="W5" s="32" t="str">
        <f aca="false">IF(ISBLANK(Values!E4),"","Child")</f>
        <v>Child</v>
      </c>
      <c r="X5" s="32" t="str">
        <f aca="false">IF(ISBLANK(Values!E4),"",Values!$B$13)</f>
        <v>HP 6460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6460 Silver reg with pointer - FR</v>
      </c>
      <c r="C6" s="32" t="str">
        <f aca="false">IF(ISBLANK(Values!E5),"","TellusRem")</f>
        <v>TellusRem</v>
      </c>
      <c r="D6" s="30" t="n">
        <f aca="false">IF(ISBLANK(Values!E5),"",Values!E5)</f>
        <v>5714401646013</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HP  6460b, 6465b, 6470b, 6475b, 6460, 6465, 6470, 6475, 8470B 8460P 8460W 8470W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6460 Silver reg with pointer - FR</v>
      </c>
      <c r="K6" s="28" t="n">
        <f aca="false">IF(ISBLANK(Values!E5),"",IF(Values!J5, Values!$B$4, Values!$B$5))</f>
        <v>42.99</v>
      </c>
      <c r="L6" s="40" t="str">
        <f aca="false">IF(ISBLANK(Values!E5),"",IF($CO6="DEFAULT", Values!$B$18, ""))</f>
        <v/>
      </c>
      <c r="M6" s="28" t="str">
        <f aca="false">IF(ISBLANK(Values!E5),"",Values!$M5)</f>
        <v>https://raw.githubusercontent.com/PatrickVibild/TellusAmazonPictures/master/pictures/HP/W. PS/6460 (SILVER FRAME)/RG/FR/1.jpg</v>
      </c>
      <c r="N6" s="28" t="str">
        <f aca="false">IF(ISBLANK(Values!$F5),"",Values!N5)</f>
        <v>https://raw.githubusercontent.com/PatrickVibild/TellusAmazonPictures/master/pictures/HP/W. PS/6460 (SILVER FRAME)/RG/FR/2.jpg</v>
      </c>
      <c r="O6" s="28" t="str">
        <f aca="false">IF(ISBLANK(Values!$F5),"",Values!O5)</f>
        <v>https://raw.githubusercontent.com/PatrickVibild/TellusAmazonPictures/master/pictures/HP/W. PS/6460 (SILVER FRAME)/RG/FR/3.jpg</v>
      </c>
      <c r="P6" s="28" t="str">
        <f aca="false">IF(ISBLANK(Values!$F5),"",Values!P5)</f>
        <v>https://raw.githubusercontent.com/PatrickVibild/TellusAmazonPictures/master/pictures/HP/W. PS/6460 (SILVER FRAME)/RG/FR/4.jpg</v>
      </c>
      <c r="Q6" s="28" t="str">
        <f aca="false">IF(ISBLANK(Values!$F5),"",Values!Q5)</f>
        <v>https://raw.githubusercontent.com/PatrickVibild/TellusAmazonPictures/master/pictures/HP/W. PS/6460 (SILVER FRAME)/RG/FR/5.jpg</v>
      </c>
      <c r="R6" s="28" t="str">
        <f aca="false">IF(ISBLANK(Values!$F5),"",Values!R5)</f>
        <v>https://raw.githubusercontent.com/PatrickVibild/TellusAmazonPictures/master/pictures/HP/W. PS/6460 (SILVER FRAME)/RG/FR/6.jpg</v>
      </c>
      <c r="S6" s="28" t="str">
        <f aca="false">IF(ISBLANK(Values!$F5),"",Values!S5)</f>
        <v>https://raw.githubusercontent.com/PatrickVibild/TellusAmazonPictures/master/pictures/HP/W. PS/6460 (SILVER FRAME)/RG/FR/7.jpg</v>
      </c>
      <c r="T6" s="28" t="str">
        <f aca="false">IF(ISBLANK(Values!$F5),"",Values!T5)</f>
        <v>https://raw.githubusercontent.com/PatrickVibild/TellusAmazonPictures/master/pictures/HP/W. PS/6460 (SILVER FRAME)/RG/FR/8.jpg</v>
      </c>
      <c r="U6" s="28" t="str">
        <f aca="false">IF(ISBLANK(Values!$F5),"",Values!U5)</f>
        <v>https://raw.githubusercontent.com/PatrickVibild/TellusAmazonPictures/master/pictures/HP/W. PS/6460 (SILVER FRAME)/RG/FR/9.jpg</v>
      </c>
      <c r="W6" s="32" t="str">
        <f aca="false">IF(ISBLANK(Values!E5),"","Child")</f>
        <v>Child</v>
      </c>
      <c r="X6" s="32" t="str">
        <f aca="false">IF(ISBLANK(Values!E5),"",Values!$B$13)</f>
        <v>HP 6460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6460 Silver reg with pointer - IT</v>
      </c>
      <c r="C7" s="32" t="str">
        <f aca="false">IF(ISBLANK(Values!E6),"","TellusRem")</f>
        <v>TellusRem</v>
      </c>
      <c r="D7" s="30" t="n">
        <f aca="false">IF(ISBLANK(Values!E6),"",Values!E6)</f>
        <v>5714401646020</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HP  6460b, 6465b, 6470b, 6475b, 6460, 6465, 6470, 6475, 8470B 8460P 8460W 8470W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6460 Silver reg with pointer - IT</v>
      </c>
      <c r="K7" s="28" t="n">
        <f aca="false">IF(ISBLANK(Values!E6),"",IF(Values!J6, Values!$B$4, Values!$B$5))</f>
        <v>42.99</v>
      </c>
      <c r="L7" s="40" t="str">
        <f aca="false">IF(ISBLANK(Values!E6),"",IF($CO7="DEFAULT", Values!$B$18, ""))</f>
        <v/>
      </c>
      <c r="M7" s="28" t="str">
        <f aca="false">IF(ISBLANK(Values!E6),"",Values!$M6)</f>
        <v>https://raw.githubusercontent.com/PatrickVibild/TellusAmazonPictures/master/pictures/HP/W. PS/6460 (SILVER FRAME)/RG/IT/1.jpg</v>
      </c>
      <c r="N7" s="28" t="str">
        <f aca="false">IF(ISBLANK(Values!$F6),"",Values!N6)</f>
        <v>https://raw.githubusercontent.com/PatrickVibild/TellusAmazonPictures/master/pictures/HP/W. PS/6460 (SILVER FRAME)/RG/IT/2.jpg</v>
      </c>
      <c r="O7" s="28" t="str">
        <f aca="false">IF(ISBLANK(Values!$F6),"",Values!O6)</f>
        <v>https://raw.githubusercontent.com/PatrickVibild/TellusAmazonPictures/master/pictures/HP/W. PS/6460 (SILVER FRAME)/RG/IT/3.jpg</v>
      </c>
      <c r="P7" s="28" t="str">
        <f aca="false">IF(ISBLANK(Values!$F6),"",Values!P6)</f>
        <v>https://raw.githubusercontent.com/PatrickVibild/TellusAmazonPictures/master/pictures/HP/W. PS/6460 (SILVER FRAME)/RG/IT/4.jpg</v>
      </c>
      <c r="Q7" s="28" t="str">
        <f aca="false">IF(ISBLANK(Values!$F6),"",Values!Q6)</f>
        <v>https://raw.githubusercontent.com/PatrickVibild/TellusAmazonPictures/master/pictures/HP/W. PS/6460 (SILVER FRAME)/RG/IT/5.jpg</v>
      </c>
      <c r="R7" s="28" t="str">
        <f aca="false">IF(ISBLANK(Values!$F6),"",Values!R6)</f>
        <v>https://raw.githubusercontent.com/PatrickVibild/TellusAmazonPictures/master/pictures/HP/W. PS/6460 (SILVER FRAME)/RG/IT/6.jpg</v>
      </c>
      <c r="S7" s="28" t="str">
        <f aca="false">IF(ISBLANK(Values!$F6),"",Values!S6)</f>
        <v>https://raw.githubusercontent.com/PatrickVibild/TellusAmazonPictures/master/pictures/HP/W. PS/6460 (SILVER FRAME)/RG/IT/7.jpg</v>
      </c>
      <c r="T7" s="28" t="str">
        <f aca="false">IF(ISBLANK(Values!$F6),"",Values!T6)</f>
        <v>https://raw.githubusercontent.com/PatrickVibild/TellusAmazonPictures/master/pictures/HP/W. PS/6460 (SILVER FRAME)/RG/IT/8.jpg</v>
      </c>
      <c r="U7" s="28" t="str">
        <f aca="false">IF(ISBLANK(Values!$F6),"",Values!U6)</f>
        <v>https://raw.githubusercontent.com/PatrickVibild/TellusAmazonPictures/master/pictures/HP/W. PS/6460 (SILVER FRAME)/RG/IT/9.jpg</v>
      </c>
      <c r="W7" s="32" t="str">
        <f aca="false">IF(ISBLANK(Values!E6),"","Child")</f>
        <v>Child</v>
      </c>
      <c r="X7" s="32" t="str">
        <f aca="false">IF(ISBLANK(Values!E6),"",Values!$B$13)</f>
        <v>HP 6460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6460 Silver reg with pointer - ES</v>
      </c>
      <c r="C8" s="32" t="str">
        <f aca="false">IF(ISBLANK(Values!E7),"","TellusRem")</f>
        <v>TellusRem</v>
      </c>
      <c r="D8" s="30" t="n">
        <f aca="false">IF(ISBLANK(Values!E7),"",Values!E7)</f>
        <v>5714401646037</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HP  6460b, 6465b, 6470b, 6475b, 6460, 6465, 6470, 6475, 8470B 8460P 8460W 8470W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6460 Silver reg with pointer - ES</v>
      </c>
      <c r="K8" s="28" t="n">
        <f aca="false">IF(ISBLANK(Values!E7),"",IF(Values!J7, Values!$B$4, Values!$B$5))</f>
        <v>42.99</v>
      </c>
      <c r="L8" s="40" t="str">
        <f aca="false">IF(ISBLANK(Values!E7),"",IF($CO8="DEFAULT", Values!$B$18, ""))</f>
        <v/>
      </c>
      <c r="M8" s="28" t="str">
        <f aca="false">IF(ISBLANK(Values!E7),"",Values!$M7)</f>
        <v>https://raw.githubusercontent.com/PatrickVibild/TellusAmazonPictures/master/pictures/HP/W. PS/6460 (SILVER FRAME)/RG/ES/1.jpg</v>
      </c>
      <c r="N8" s="28" t="str">
        <f aca="false">IF(ISBLANK(Values!$F7),"",Values!N7)</f>
        <v>https://raw.githubusercontent.com/PatrickVibild/TellusAmazonPictures/master/pictures/HP/W. PS/6460 (SILVER FRAME)/RG/ES/2.jpg</v>
      </c>
      <c r="O8" s="28" t="str">
        <f aca="false">IF(ISBLANK(Values!$F7),"",Values!O7)</f>
        <v>https://raw.githubusercontent.com/PatrickVibild/TellusAmazonPictures/master/pictures/HP/W. PS/6460 (SILVER FRAME)/RG/ES/3.jpg</v>
      </c>
      <c r="P8" s="28" t="str">
        <f aca="false">IF(ISBLANK(Values!$F7),"",Values!P7)</f>
        <v>https://raw.githubusercontent.com/PatrickVibild/TellusAmazonPictures/master/pictures/HP/W. PS/6460 (SILVER FRAME)/RG/ES/4.jpg</v>
      </c>
      <c r="Q8" s="28" t="str">
        <f aca="false">IF(ISBLANK(Values!$F7),"",Values!Q7)</f>
        <v>https://raw.githubusercontent.com/PatrickVibild/TellusAmazonPictures/master/pictures/HP/W. PS/6460 (SILVER FRAME)/RG/ES/5.jpg</v>
      </c>
      <c r="R8" s="28" t="str">
        <f aca="false">IF(ISBLANK(Values!$F7),"",Values!R7)</f>
        <v>https://raw.githubusercontent.com/PatrickVibild/TellusAmazonPictures/master/pictures/HP/W. PS/6460 (SILVER FRAME)/RG/ES/6.jpg</v>
      </c>
      <c r="S8" s="28" t="str">
        <f aca="false">IF(ISBLANK(Values!$F7),"",Values!S7)</f>
        <v>https://raw.githubusercontent.com/PatrickVibild/TellusAmazonPictures/master/pictures/HP/W. PS/6460 (SILVER FRAME)/RG/ES/7.jpg</v>
      </c>
      <c r="T8" s="28" t="str">
        <f aca="false">IF(ISBLANK(Values!$F7),"",Values!T7)</f>
        <v>https://raw.githubusercontent.com/PatrickVibild/TellusAmazonPictures/master/pictures/HP/W. PS/6460 (SILVER FRAME)/RG/ES/8.jpg</v>
      </c>
      <c r="U8" s="28" t="str">
        <f aca="false">IF(ISBLANK(Values!$F7),"",Values!U7)</f>
        <v>https://raw.githubusercontent.com/PatrickVibild/TellusAmazonPictures/master/pictures/HP/W. PS/6460 (SILVER FRAME)/RG/ES/9.jpg</v>
      </c>
      <c r="W8" s="32" t="str">
        <f aca="false">IF(ISBLANK(Values!E7),"","Child")</f>
        <v>Child</v>
      </c>
      <c r="X8" s="32" t="str">
        <f aca="false">IF(ISBLANK(Values!E7),"",Values!$B$13)</f>
        <v>HP 6460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6460 Silver reg with pointer - UK</v>
      </c>
      <c r="C9" s="32" t="str">
        <f aca="false">IF(ISBLANK(Values!E8),"","TellusRem")</f>
        <v>TellusRem</v>
      </c>
      <c r="D9" s="30" t="n">
        <f aca="false">IF(ISBLANK(Values!E8),"",Values!E8)</f>
        <v>5714401646044</v>
      </c>
      <c r="E9" s="31" t="str">
        <f aca="false">IF(ISBLANK(Values!E8),"","EAN")</f>
        <v>EAN</v>
      </c>
      <c r="F9" s="28" t="str">
        <f aca="false">IF(ISBLANK(Values!E8),"",IF(Values!J8, SUBSTITUTE(Values!$B$1, "{language}", Values!H8) &amp; " " &amp;Values!$B$3, SUBSTITUTE(Values!$B$2, "{language}", Values!$H8) &amp; " " &amp;Values!$B$3))</f>
        <v>Teclado de respuesto Ingles sin retroiluminación  para HP  6460b, 6465b, 6470b, 6475b, 6460, 6465, 6470, 6475, 8470B 8460P 8460W 8470W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6460 Silver reg with pointer - UK</v>
      </c>
      <c r="K9" s="28" t="n">
        <f aca="false">IF(ISBLANK(Values!E8),"",IF(Values!J8, Values!$B$4, Values!$B$5))</f>
        <v>42.99</v>
      </c>
      <c r="L9" s="40" t="str">
        <f aca="false">IF(ISBLANK(Values!E8),"",IF($CO9="DEFAULT", Values!$B$18, ""))</f>
        <v/>
      </c>
      <c r="M9" s="28" t="str">
        <f aca="false">IF(ISBLANK(Values!E8),"",Values!$M8)</f>
        <v>https://raw.githubusercontent.com/PatrickVibild/TellusAmazonPictures/master/pictures/HP/W. PS/6460 (SILVER FRAME)/RG/UK/1.jpg</v>
      </c>
      <c r="N9" s="28" t="str">
        <f aca="false">IF(ISBLANK(Values!$F8),"",Values!N8)</f>
        <v>https://raw.githubusercontent.com/PatrickVibild/TellusAmazonPictures/master/pictures/HP/W. PS/6460 (SILVER FRAME)/RG/UK/2.jpg</v>
      </c>
      <c r="O9" s="28" t="str">
        <f aca="false">IF(ISBLANK(Values!$F8),"",Values!O8)</f>
        <v>https://raw.githubusercontent.com/PatrickVibild/TellusAmazonPictures/master/pictures/HP/W. PS/6460 (SILVER FRAME)/RG/UK/3.jpg</v>
      </c>
      <c r="P9" s="28" t="str">
        <f aca="false">IF(ISBLANK(Values!$F8),"",Values!P8)</f>
        <v>https://raw.githubusercontent.com/PatrickVibild/TellusAmazonPictures/master/pictures/HP/W. PS/6460 (SILVER FRAME)/RG/UK/4.jpg</v>
      </c>
      <c r="Q9" s="28" t="str">
        <f aca="false">IF(ISBLANK(Values!$F8),"",Values!Q8)</f>
        <v>https://raw.githubusercontent.com/PatrickVibild/TellusAmazonPictures/master/pictures/HP/W. PS/6460 (SILVER FRAME)/RG/UK/5.jpg</v>
      </c>
      <c r="R9" s="28" t="str">
        <f aca="false">IF(ISBLANK(Values!$F8),"",Values!R8)</f>
        <v>https://raw.githubusercontent.com/PatrickVibild/TellusAmazonPictures/master/pictures/HP/W. PS/6460 (SILVER FRAME)/RG/UK/6.jpg</v>
      </c>
      <c r="S9" s="28" t="str">
        <f aca="false">IF(ISBLANK(Values!$F8),"",Values!S8)</f>
        <v>https://raw.githubusercontent.com/PatrickVibild/TellusAmazonPictures/master/pictures/HP/W. PS/6460 (SILVER FRAME)/RG/UK/7.jpg</v>
      </c>
      <c r="T9" s="28" t="str">
        <f aca="false">IF(ISBLANK(Values!$F8),"",Values!T8)</f>
        <v>https://raw.githubusercontent.com/PatrickVibild/TellusAmazonPictures/master/pictures/HP/W. PS/6460 (SILVER FRAME)/RG/UK/8.jpg</v>
      </c>
      <c r="U9" s="28" t="str">
        <f aca="false">IF(ISBLANK(Values!$F8),"",Values!U8)</f>
        <v>https://raw.githubusercontent.com/PatrickVibild/TellusAmazonPictures/master/pictures/HP/W. PS/6460 (SILVER FRAME)/RG/UK/9.jpg</v>
      </c>
      <c r="W9" s="32" t="str">
        <f aca="false">IF(ISBLANK(Values!E8),"","Child")</f>
        <v>Child</v>
      </c>
      <c r="X9" s="32" t="str">
        <f aca="false">IF(ISBLANK(Values!E8),"",Values!$B$13)</f>
        <v>HP 6460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6460 Silver reg with pointer - NORDIC</v>
      </c>
      <c r="C10" s="32" t="str">
        <f aca="false">IF(ISBLANK(Values!E10),"","TellusRem")</f>
        <v>TellusRem</v>
      </c>
      <c r="D10" s="30" t="n">
        <f aca="false">IF(ISBLANK(Values!E10),"",Values!E10)</f>
        <v>5714401646068</v>
      </c>
      <c r="E10" s="31" t="str">
        <f aca="false">IF(ISBLANK(Values!E10),"","EAN")</f>
        <v>EAN</v>
      </c>
      <c r="F10" s="28" t="str">
        <f aca="false">IF(ISBLANK(Values!E10),"",IF(Values!J9, SUBSTITUTE(Values!$B$1, "{language}", Values!H9) &amp; " " &amp;Values!$B$3, SUBSTITUTE(Values!$B$2, "{language}", Values!$H9) &amp; " " &amp;Values!$B$3))</f>
        <v>Teclado de respuesto Escandinavo - nórdico sin retroiluminación  para HP  6460b, 6465b, 6470b, 6475b, 6460, 6465, 6470, 6475, 8470B 8460P 8460W 8470W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6460 Silver reg with pointer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PS/6460 (SILVER FRAME)/RG/NOR/1.jpg</v>
      </c>
      <c r="N10" s="28" t="str">
        <f aca="false">IF(ISBLANK(Values!$F9),"",Values!N9)</f>
        <v>https://raw.githubusercontent.com/PatrickVibild/TellusAmazonPictures/master/pictures/HP/W. PS/6460 (SILVER FRAME)/RG/NOR/2.jpg</v>
      </c>
      <c r="O10" s="28" t="str">
        <f aca="false">IF(ISBLANK(Values!$F9),"",Values!O9)</f>
        <v>https://raw.githubusercontent.com/PatrickVibild/TellusAmazonPictures/master/pictures/HP/W. PS/6460 (SILVER FRAME)/RG/NOR/3.jpg</v>
      </c>
      <c r="P10" s="28" t="str">
        <f aca="false">IF(ISBLANK(Values!$F9),"",Values!P9)</f>
        <v>https://raw.githubusercontent.com/PatrickVibild/TellusAmazonPictures/master/pictures/HP/W. PS/6460 (SILVER FRAME)/RG/NOR/4.jpg</v>
      </c>
      <c r="Q10" s="28" t="str">
        <f aca="false">IF(ISBLANK(Values!$F9),"",Values!Q9)</f>
        <v>https://raw.githubusercontent.com/PatrickVibild/TellusAmazonPictures/master/pictures/HP/W. PS/6460 (SILVER FRAME)/RG/NOR/5.jpg</v>
      </c>
      <c r="R10" s="28" t="str">
        <f aca="false">IF(ISBLANK(Values!$F9),"",Values!R9)</f>
        <v>https://raw.githubusercontent.com/PatrickVibild/TellusAmazonPictures/master/pictures/HP/W. PS/6460 (SILVER FRAME)/RG/NOR/6.jpg</v>
      </c>
      <c r="S10" s="28" t="str">
        <f aca="false">IF(ISBLANK(Values!$F9),"",Values!S9)</f>
        <v>https://raw.githubusercontent.com/PatrickVibild/TellusAmazonPictures/master/pictures/HP/W. PS/6460 (SILVER FRAME)/RG/NOR/7.jpg</v>
      </c>
      <c r="T10" s="28" t="str">
        <f aca="false">IF(ISBLANK(Values!$F9),"",Values!T9)</f>
        <v>https://raw.githubusercontent.com/PatrickVibild/TellusAmazonPictures/master/pictures/HP/W. PS/6460 (SILVER FRAME)/RG/NOR/8.jpg</v>
      </c>
      <c r="U10" s="28" t="str">
        <f aca="false">IF(ISBLANK(Values!$F9),"",Values!U9)</f>
        <v>https://raw.githubusercontent.com/PatrickVibild/TellusAmazonPictures/master/pictures/HP/W. PS/6460 (SILVER FRAME)/RG/NOR/9.jpg</v>
      </c>
      <c r="W10" s="32" t="str">
        <f aca="false">IF(ISBLANK(Values!E9),"","Child")</f>
        <v>Child</v>
      </c>
      <c r="X10" s="32" t="str">
        <f aca="false">IF(ISBLANK(Values!E9),"",Values!$B$13)</f>
        <v>HP 6460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6460 Silver reg with pointer - BE</v>
      </c>
      <c r="C11" s="32" t="str">
        <f aca="false">IF(ISBLANK(Values!E10),"","TellusRem")</f>
        <v>TellusRem</v>
      </c>
      <c r="D11" s="30" t="n">
        <f aca="false">IF(ISBLANK(Values!E10),"",Values!E10)</f>
        <v>5714401646068</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HP  6460b, 6465b, 6470b, 6475b, 6460, 6465, 6470, 6475, 8470B 8460P 8460W 8470W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6460 Silver reg with pointer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PS/6460 (SILVER FRAME)/RG/BE/1.jpg</v>
      </c>
      <c r="N11" s="28" t="str">
        <f aca="false">IF(ISBLANK(Values!$F10),"",Values!N10)</f>
        <v>https://raw.githubusercontent.com/PatrickVibild/TellusAmazonPictures/master/pictures/HP/W. PS/6460 (SILVER FRAME)/RG/BE/2.jpg</v>
      </c>
      <c r="O11" s="28" t="str">
        <f aca="false">IF(ISBLANK(Values!$F10),"",Values!O10)</f>
        <v>https://raw.githubusercontent.com/PatrickVibild/TellusAmazonPictures/master/pictures/HP/W. PS/6460 (SILVER FRAME)/RG/BE/3.jpg</v>
      </c>
      <c r="P11" s="28" t="str">
        <f aca="false">IF(ISBLANK(Values!$F10),"",Values!P10)</f>
        <v>https://raw.githubusercontent.com/PatrickVibild/TellusAmazonPictures/master/pictures/HP/W. PS/6460 (SILVER FRAME)/RG/BE/4.jpg</v>
      </c>
      <c r="Q11" s="28" t="str">
        <f aca="false">IF(ISBLANK(Values!$F10),"",Values!Q10)</f>
        <v>https://raw.githubusercontent.com/PatrickVibild/TellusAmazonPictures/master/pictures/HP/W. PS/6460 (SILVER FRAME)/RG/BE/5.jpg</v>
      </c>
      <c r="R11" s="28" t="str">
        <f aca="false">IF(ISBLANK(Values!$F10),"",Values!R10)</f>
        <v>https://raw.githubusercontent.com/PatrickVibild/TellusAmazonPictures/master/pictures/HP/W. PS/6460 (SILVER FRAME)/RG/BE/6.jpg</v>
      </c>
      <c r="S11" s="28" t="str">
        <f aca="false">IF(ISBLANK(Values!$F10),"",Values!S10)</f>
        <v>https://raw.githubusercontent.com/PatrickVibild/TellusAmazonPictures/master/pictures/HP/W. PS/6460 (SILVER FRAME)/RG/BE/7.jpg</v>
      </c>
      <c r="T11" s="28" t="str">
        <f aca="false">IF(ISBLANK(Values!$F10),"",Values!T10)</f>
        <v>https://raw.githubusercontent.com/PatrickVibild/TellusAmazonPictures/master/pictures/HP/W. PS/6460 (SILVER FRAME)/RG/BE/8.jpg</v>
      </c>
      <c r="U11" s="28" t="str">
        <f aca="false">IF(ISBLANK(Values!$F10),"",Values!U10)</f>
        <v>https://raw.githubusercontent.com/PatrickVibild/TellusAmazonPictures/master/pictures/HP/W. PS/6460 (SILVER FRAME)/RG/BE/9.jpg</v>
      </c>
      <c r="W11" s="32" t="str">
        <f aca="false">IF(ISBLANK(Values!E10),"","Child")</f>
        <v>Child</v>
      </c>
      <c r="X11" s="32" t="str">
        <f aca="false">IF(ISBLANK(Values!E10),"",Values!$B$13)</f>
        <v>HP 6460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6460 Silver reg with pointer - Swiss</v>
      </c>
      <c r="C12" s="32" t="str">
        <f aca="false">IF(ISBLANK(Values!E11),"","TellusRem")</f>
        <v>TellusRem</v>
      </c>
      <c r="D12" s="30" t="n">
        <f aca="false">IF(ISBLANK(Values!E11),"",Values!E11)</f>
        <v>5714401646075</v>
      </c>
      <c r="E12" s="31" t="str">
        <f aca="false">IF(ISBLANK(Values!E11),"","EAN")</f>
        <v>EAN</v>
      </c>
      <c r="F12" s="28" t="str">
        <f aca="false">IF(ISBLANK(Values!E11),"",IF(Values!J11, SUBSTITUTE(Values!$B$1, "{language}", Values!H11) &amp; " " &amp;Values!$B$3, SUBSTITUTE(Values!$B$2, "{language}", Values!$H11) &amp; " " &amp;Values!$B$3))</f>
        <v>Teclado de respuesto Suizo sin retroiluminación  para HP  6460b, 6465b, 6470b, 6475b, 6460, 6465, 6470, 6475, 8470B 8460P 8460W 8470W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6460 Silver reg with pointer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PS/6460 (SILVER FRAME)/RG/CH/1.jpg</v>
      </c>
      <c r="N12" s="28" t="str">
        <f aca="false">IF(ISBLANK(Values!$F11),"",Values!N11)</f>
        <v>https://raw.githubusercontent.com/PatrickVibild/TellusAmazonPictures/master/pictures/HP/W. PS/6460 (SILVER FRAME)/RG/CH/2.jpg</v>
      </c>
      <c r="O12" s="28" t="str">
        <f aca="false">IF(ISBLANK(Values!$F11),"",Values!O11)</f>
        <v>https://raw.githubusercontent.com/PatrickVibild/TellusAmazonPictures/master/pictures/HP/W. PS/6460 (SILVER FRAME)/RG/CH/3.jpg</v>
      </c>
      <c r="P12" s="28" t="str">
        <f aca="false">IF(ISBLANK(Values!$F11),"",Values!P11)</f>
        <v>https://raw.githubusercontent.com/PatrickVibild/TellusAmazonPictures/master/pictures/HP/W. PS/6460 (SILVER FRAME)/RG/CH/4.jpg</v>
      </c>
      <c r="Q12" s="28" t="str">
        <f aca="false">IF(ISBLANK(Values!$F11),"",Values!Q11)</f>
        <v>https://raw.githubusercontent.com/PatrickVibild/TellusAmazonPictures/master/pictures/HP/W. PS/6460 (SILVER FRAME)/RG/CH/5.jpg</v>
      </c>
      <c r="R12" s="28" t="str">
        <f aca="false">IF(ISBLANK(Values!$F11),"",Values!R11)</f>
        <v>https://raw.githubusercontent.com/PatrickVibild/TellusAmazonPictures/master/pictures/HP/W. PS/6460 (SILVER FRAME)/RG/CH/6.jpg</v>
      </c>
      <c r="S12" s="28" t="str">
        <f aca="false">IF(ISBLANK(Values!$F11),"",Values!S11)</f>
        <v>https://raw.githubusercontent.com/PatrickVibild/TellusAmazonPictures/master/pictures/HP/W. PS/6460 (SILVER FRAME)/RG/CH/7.jpg</v>
      </c>
      <c r="T12" s="28" t="str">
        <f aca="false">IF(ISBLANK(Values!$F11),"",Values!T11)</f>
        <v>https://raw.githubusercontent.com/PatrickVibild/TellusAmazonPictures/master/pictures/HP/W. PS/6460 (SILVER FRAME)/RG/CH/8.jpg</v>
      </c>
      <c r="U12" s="28" t="str">
        <f aca="false">IF(ISBLANK(Values!$F11),"",Values!U11)</f>
        <v>https://raw.githubusercontent.com/PatrickVibild/TellusAmazonPictures/master/pictures/HP/W. PS/6460 (SILVER FRAME)/RG/CH/9.jpg</v>
      </c>
      <c r="W12" s="32" t="str">
        <f aca="false">IF(ISBLANK(Values!E11),"","Child")</f>
        <v>Child</v>
      </c>
      <c r="X12" s="32" t="str">
        <f aca="false">IF(ISBLANK(Values!E11),"",Values!$B$13)</f>
        <v>HP 6460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Suizo sin retroiluminación.</v>
      </c>
      <c r="AM12" s="1" t="str">
        <f aca="false">SUBSTITUTE(IF(ISBLANK(Values!E11),"",Values!$B$27),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2" s="28" t="str">
        <f aca="false">IF(ISBLANK(Values!E11),"",Values!H11)</f>
        <v>Suizo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6460 Silver reg with pointer - US int</v>
      </c>
      <c r="C13" s="32" t="str">
        <f aca="false">IF(ISBLANK(Values!E12),"","TellusRem")</f>
        <v>TellusRem</v>
      </c>
      <c r="D13" s="30" t="n">
        <f aca="false">IF(ISBLANK(Values!E12),"",Values!E12)</f>
        <v>5714401646082</v>
      </c>
      <c r="E13" s="31" t="str">
        <f aca="false">IF(ISBLANK(Values!E12),"","EAN")</f>
        <v>EAN</v>
      </c>
      <c r="F13" s="28" t="str">
        <f aca="false">IF(ISBLANK(Values!E12),"",IF(Values!J12, SUBSTITUTE(Values!$B$1, "{language}", Values!H12) &amp; " " &amp;Values!$B$3, SUBSTITUTE(Values!$B$2, "{language}", Values!$H12) &amp; " " &amp;Values!$B$3))</f>
        <v>Teclado de respuesto US internacional sin retroiluminación  para HP  6460b, 6465b, 6470b, 6475b, 6460, 6465, 6470, 6475, 8470B 8460P 8460W 8470W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6460 Silver reg with pointer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PS/6460 (SILVER FRAME)/RG/USI/1.jpg</v>
      </c>
      <c r="N13" s="28" t="str">
        <f aca="false">IF(ISBLANK(Values!$F12),"",Values!N12)</f>
        <v>https://raw.githubusercontent.com/PatrickVibild/TellusAmazonPictures/master/pictures/HP/W. PS/6460 (SILVER FRAME)/RG/USI/2.jpg</v>
      </c>
      <c r="O13" s="28" t="str">
        <f aca="false">IF(ISBLANK(Values!$F12),"",Values!O12)</f>
        <v>https://raw.githubusercontent.com/PatrickVibild/TellusAmazonPictures/master/pictures/HP/W. PS/6460 (SILVER FRAME)/RG/USI/3.jpg</v>
      </c>
      <c r="P13" s="28" t="str">
        <f aca="false">IF(ISBLANK(Values!$F12),"",Values!P12)</f>
        <v>https://raw.githubusercontent.com/PatrickVibild/TellusAmazonPictures/master/pictures/HP/W. PS/6460 (SILVER FRAME)/RG/USI/4.jpg</v>
      </c>
      <c r="Q13" s="28" t="str">
        <f aca="false">IF(ISBLANK(Values!$F12),"",Values!Q12)</f>
        <v>https://raw.githubusercontent.com/PatrickVibild/TellusAmazonPictures/master/pictures/HP/W. PS/6460 (SILVER FRAME)/RG/USI/5.jpg</v>
      </c>
      <c r="R13" s="28" t="str">
        <f aca="false">IF(ISBLANK(Values!$F12),"",Values!R12)</f>
        <v>https://raw.githubusercontent.com/PatrickVibild/TellusAmazonPictures/master/pictures/HP/W. PS/6460 (SILVER FRAME)/RG/USI/6.jpg</v>
      </c>
      <c r="S13" s="28" t="str">
        <f aca="false">IF(ISBLANK(Values!$F12),"",Values!S12)</f>
        <v>https://raw.githubusercontent.com/PatrickVibild/TellusAmazonPictures/master/pictures/HP/W. PS/6460 (SILVER FRAME)/RG/USI/7.jpg</v>
      </c>
      <c r="T13" s="28" t="str">
        <f aca="false">IF(ISBLANK(Values!$F12),"",Values!T12)</f>
        <v>https://raw.githubusercontent.com/PatrickVibild/TellusAmazonPictures/master/pictures/HP/W. PS/6460 (SILVER FRAME)/RG/USI/8.jpg</v>
      </c>
      <c r="U13" s="28" t="str">
        <f aca="false">IF(ISBLANK(Values!$F12),"",Values!U12)</f>
        <v>https://raw.githubusercontent.com/PatrickVibild/TellusAmazonPictures/master/pictures/HP/W. PS/6460 (SILVER FRAME)/RG/USI/9.jpg</v>
      </c>
      <c r="W13" s="32" t="str">
        <f aca="false">IF(ISBLANK(Values!E12),"","Child")</f>
        <v>Child</v>
      </c>
      <c r="X13" s="32" t="str">
        <f aca="false">IF(ISBLANK(Values!E12),"",Values!$B$13)</f>
        <v>HP 6460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with € symbol US internacional sin retroiluminación.</v>
      </c>
      <c r="AM13" s="1" t="str">
        <f aca="false">SUBSTITUTE(IF(ISBLANK(Values!E12),"",Values!$B$27),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3" s="28" t="str">
        <f aca="false">IF(ISBLANK(Values!E12),"",Values!H12)</f>
        <v>US internacional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6460 Silver reg with pointer - US</v>
      </c>
      <c r="C14" s="32" t="str">
        <f aca="false">IF(ISBLANK(Values!E13),"","TellusRem")</f>
        <v>TellusRem</v>
      </c>
      <c r="D14" s="30" t="n">
        <f aca="false">IF(ISBLANK(Values!E13),"",Values!E13)</f>
        <v>5714401646099</v>
      </c>
      <c r="E14" s="31" t="str">
        <f aca="false">IF(ISBLANK(Values!E13),"","EAN")</f>
        <v>EAN</v>
      </c>
      <c r="F14" s="28" t="str">
        <f aca="false">IF(ISBLANK(Values!E13),"",IF(Values!J13, SUBSTITUTE(Values!$B$1, "{language}", Values!H13) &amp; " " &amp;Values!$B$3, SUBSTITUTE(Values!$B$2, "{language}", Values!$H13) &amp; " " &amp;Values!$B$3))</f>
        <v>Teclado de respuesto US sin retroiluminación  para HP  6460b, 6465b, 6470b, 6475b, 6460, 6465, 6470, 6475, 8470B 8460P 8460W 8470W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6460 Silver reg with pointer - US</v>
      </c>
      <c r="K14" s="28" t="n">
        <f aca="false">IF(ISBLANK(Values!E13),"",IF(Values!J13, Values!$B$4, Values!$B$5))</f>
        <v>42.99</v>
      </c>
      <c r="L14" s="40" t="n">
        <f aca="false">IF(ISBLANK(Values!E13),"",IF($CO14="DEFAULT", Values!$B$18, ""))</f>
        <v>5</v>
      </c>
      <c r="M14" s="28" t="str">
        <f aca="false">IF(ISBLANK(Values!E13),"",Values!$M13)</f>
        <v>https://raw.githubusercontent.com/PatrickVibild/TellusAmazonPictures/master/pictures/HP/W. PS/6460 (SILVER FRAME)/RG/US/1.jpg</v>
      </c>
      <c r="N14" s="28" t="str">
        <f aca="false">IF(ISBLANK(Values!$F13),"",Values!N13)</f>
        <v>https://raw.githubusercontent.com/PatrickVibild/TellusAmazonPictures/master/pictures/HP/W. PS/6460 (SILVER FRAME)/RG/US/2.jpg</v>
      </c>
      <c r="O14" s="28" t="str">
        <f aca="false">IF(ISBLANK(Values!$F13),"",Values!O13)</f>
        <v>https://raw.githubusercontent.com/PatrickVibild/TellusAmazonPictures/master/pictures/HP/W. PS/6460 (SILVER FRAME)/RG/US/3.jpg</v>
      </c>
      <c r="P14" s="28" t="str">
        <f aca="false">IF(ISBLANK(Values!$F13),"",Values!P13)</f>
        <v>https://raw.githubusercontent.com/PatrickVibild/TellusAmazonPictures/master/pictures/HP/W. PS/6460 (SILVER FRAME)/RG/US/4.jpg</v>
      </c>
      <c r="Q14" s="28" t="str">
        <f aca="false">IF(ISBLANK(Values!$F13),"",Values!Q13)</f>
        <v>https://raw.githubusercontent.com/PatrickVibild/TellusAmazonPictures/master/pictures/HP/W. PS/6460 (SILVER FRAME)/RG/US/5.jpg</v>
      </c>
      <c r="R14" s="28" t="str">
        <f aca="false">IF(ISBLANK(Values!$F13),"",Values!R13)</f>
        <v>https://raw.githubusercontent.com/PatrickVibild/TellusAmazonPictures/master/pictures/HP/W. PS/6460 (SILVER FRAME)/RG/US/6.jpg</v>
      </c>
      <c r="S14" s="28" t="str">
        <f aca="false">IF(ISBLANK(Values!$F13),"",Values!S13)</f>
        <v>https://raw.githubusercontent.com/PatrickVibild/TellusAmazonPictures/master/pictures/HP/W. PS/6460 (SILVER FRAME)/RG/US/7.jpg</v>
      </c>
      <c r="T14" s="28" t="str">
        <f aca="false">IF(ISBLANK(Values!$F13),"",Values!T13)</f>
        <v>https://raw.githubusercontent.com/PatrickVibild/TellusAmazonPictures/master/pictures/HP/W. PS/6460 (SILVER FRAME)/RG/US/8.jpg</v>
      </c>
      <c r="U14" s="28" t="str">
        <f aca="false">IF(ISBLANK(Values!$F13),"",Values!U13)</f>
        <v>https://raw.githubusercontent.com/PatrickVibild/TellusAmazonPictures/master/pictures/HP/W. PS/6460 (SILVER FRAME)/RG/US/9.jpg</v>
      </c>
      <c r="W14" s="32" t="str">
        <f aca="false">IF(ISBLANK(Values!E13),"","Child")</f>
        <v>Child</v>
      </c>
      <c r="X14" s="32" t="str">
        <f aca="false">IF(ISBLANK(Values!E13),"",Values!$B$13)</f>
        <v>HP 6460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US sin retroiluminación.</v>
      </c>
      <c r="AM14" s="1" t="str">
        <f aca="false">SUBSTITUTE(IF(ISBLANK(Values!E13),"",Values!$B$27),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HP </v>
      </c>
    </row>
    <row r="3" customFormat="false" ht="23.85"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5714401646006</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PS/6460 (SILVER FRAME)/RG/DE/3.jpg</v>
      </c>
      <c r="P4" s="0" t="str">
        <f aca="false">IF(ISBLANK(K4),"",IF(L4, "https://raw.githubusercontent.com/PatrickVibild/TellusAmazonPictures/master/pictures/"&amp;K4&amp;"/4.jpg", ""))</f>
        <v>https://raw.githubusercontent.com/PatrickVibild/TellusAmazonPictures/master/pictures/HP/W. PS/6460 (SILVER FRAME)/RG/DE/4.jpg</v>
      </c>
      <c r="Q4" s="0" t="str">
        <f aca="false">IF(ISBLANK(K4),"",IF(L4, "https://raw.githubusercontent.com/PatrickVibild/TellusAmazonPictures/master/pictures/"&amp;K4&amp;"/5.jpg", ""))</f>
        <v>https://raw.githubusercontent.com/PatrickVibild/TellusAmazonPictures/master/pictures/HP/W. PS/6460 (SILVER FRAME)/RG/DE/5.jpg</v>
      </c>
      <c r="R4" s="0" t="str">
        <f aca="false">IF(ISBLANK(K4),"",IF(L4, "https://raw.githubusercontent.com/PatrickVibild/TellusAmazonPictures/master/pictures/"&amp;K4&amp;"/6.jpg", ""))</f>
        <v>https://raw.githubusercontent.com/PatrickVibild/TellusAmazonPictures/master/pictures/HP/W. PS/6460 (SILVER FRAME)/RG/DE/6.jpg</v>
      </c>
      <c r="S4" s="0" t="str">
        <f aca="false">IF(ISBLANK(K4),"",IF(L4, "https://raw.githubusercontent.com/PatrickVibild/TellusAmazonPictures/master/pictures/"&amp;K4&amp;"/7.jpg", ""))</f>
        <v>https://raw.githubusercontent.com/PatrickVibild/TellusAmazonPictures/master/pictures/HP/W. PS/6460 (SILVER FRAME)/RG/DE/7.jpg</v>
      </c>
      <c r="T4" s="0" t="str">
        <f aca="false">IF(ISBLANK(K4),"",IF(L4, "https://raw.githubusercontent.com/PatrickVibild/TellusAmazonPictures/master/pictures/"&amp;K4&amp;"/8.jpg",""))</f>
        <v>https://raw.githubusercontent.com/PatrickVibild/TellusAmazonPictures/master/pictures/HP/W. PS/6460 (SILVER FRAME)/RG/DE/8.jpg</v>
      </c>
      <c r="U4" s="0" t="str">
        <f aca="false">IF(ISBLANK(K4),"",IF(L4, "https://raw.githubusercontent.com/PatrickVibild/TellusAmazonPictures/master/pictures/"&amp;K4&amp;"/9.jpg", ""))</f>
        <v>https://raw.githubusercontent.com/PatrickVibild/TellusAmazonPictures/master/pictures/HP/W. PS/6460 (SILVER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5714401646013</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PS/6460 (SILVER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PS/6460 (SILVER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PS/6460 (SILVER FRAME)/RG/FR/3.jpg</v>
      </c>
      <c r="P5" s="0" t="str">
        <f aca="false">IF(ISBLANK(K5),"",IF(L5, "https://raw.githubusercontent.com/PatrickVibild/TellusAmazonPictures/master/pictures/"&amp;K5&amp;"/4.jpg", ""))</f>
        <v>https://raw.githubusercontent.com/PatrickVibild/TellusAmazonPictures/master/pictures/HP/W. PS/6460 (SILVER FRAME)/RG/FR/4.jpg</v>
      </c>
      <c r="Q5" s="0" t="str">
        <f aca="false">IF(ISBLANK(K5),"",IF(L5, "https://raw.githubusercontent.com/PatrickVibild/TellusAmazonPictures/master/pictures/"&amp;K5&amp;"/5.jpg", ""))</f>
        <v>https://raw.githubusercontent.com/PatrickVibild/TellusAmazonPictures/master/pictures/HP/W. PS/6460 (SILVER FRAME)/RG/FR/5.jpg</v>
      </c>
      <c r="R5" s="0" t="str">
        <f aca="false">IF(ISBLANK(K5),"",IF(L5, "https://raw.githubusercontent.com/PatrickVibild/TellusAmazonPictures/master/pictures/"&amp;K5&amp;"/6.jpg", ""))</f>
        <v>https://raw.githubusercontent.com/PatrickVibild/TellusAmazonPictures/master/pictures/HP/W. PS/6460 (SILVER FRAME)/RG/FR/6.jpg</v>
      </c>
      <c r="S5" s="0" t="str">
        <f aca="false">IF(ISBLANK(K5),"",IF(L5, "https://raw.githubusercontent.com/PatrickVibild/TellusAmazonPictures/master/pictures/"&amp;K5&amp;"/7.jpg", ""))</f>
        <v>https://raw.githubusercontent.com/PatrickVibild/TellusAmazonPictures/master/pictures/HP/W. PS/6460 (SILVER FRAME)/RG/FR/7.jpg</v>
      </c>
      <c r="T5" s="0" t="str">
        <f aca="false">IF(ISBLANK(K5),"",IF(L5, "https://raw.githubusercontent.com/PatrickVibild/TellusAmazonPictures/master/pictures/"&amp;K5&amp;"/8.jpg",""))</f>
        <v>https://raw.githubusercontent.com/PatrickVibild/TellusAmazonPictures/master/pictures/HP/W. PS/6460 (SILVER FRAME)/RG/FR/8.jpg</v>
      </c>
      <c r="U5" s="0" t="str">
        <f aca="false">IF(ISBLANK(K5),"",IF(L5, "https://raw.githubusercontent.com/PatrickVibild/TellusAmazonPictures/master/pictures/"&amp;K5&amp;"/9.jpg", ""))</f>
        <v>https://raw.githubusercontent.com/PatrickVibild/TellusAmazonPictures/master/pictures/HP/W. PS/6460 (SILVER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5714401646020</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PS/6460 (SILVER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PS/6460 (SILVER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PS/6460 (SILVER FRAME)/RG/IT/3.jpg</v>
      </c>
      <c r="P6" s="0" t="str">
        <f aca="false">IF(ISBLANK(K6),"",IF(L6, "https://raw.githubusercontent.com/PatrickVibild/TellusAmazonPictures/master/pictures/"&amp;K6&amp;"/4.jpg", ""))</f>
        <v>https://raw.githubusercontent.com/PatrickVibild/TellusAmazonPictures/master/pictures/HP/W. PS/6460 (SILVER FRAME)/RG/IT/4.jpg</v>
      </c>
      <c r="Q6" s="0" t="str">
        <f aca="false">IF(ISBLANK(K6),"",IF(L6, "https://raw.githubusercontent.com/PatrickVibild/TellusAmazonPictures/master/pictures/"&amp;K6&amp;"/5.jpg", ""))</f>
        <v>https://raw.githubusercontent.com/PatrickVibild/TellusAmazonPictures/master/pictures/HP/W. PS/6460 (SILVER FRAME)/RG/IT/5.jpg</v>
      </c>
      <c r="R6" s="0" t="str">
        <f aca="false">IF(ISBLANK(K6),"",IF(L6, "https://raw.githubusercontent.com/PatrickVibild/TellusAmazonPictures/master/pictures/"&amp;K6&amp;"/6.jpg", ""))</f>
        <v>https://raw.githubusercontent.com/PatrickVibild/TellusAmazonPictures/master/pictures/HP/W. PS/6460 (SILVER FRAME)/RG/IT/6.jpg</v>
      </c>
      <c r="S6" s="0" t="str">
        <f aca="false">IF(ISBLANK(K6),"",IF(L6, "https://raw.githubusercontent.com/PatrickVibild/TellusAmazonPictures/master/pictures/"&amp;K6&amp;"/7.jpg", ""))</f>
        <v>https://raw.githubusercontent.com/PatrickVibild/TellusAmazonPictures/master/pictures/HP/W. PS/6460 (SILVER FRAME)/RG/IT/7.jpg</v>
      </c>
      <c r="T6" s="0" t="str">
        <f aca="false">IF(ISBLANK(K6),"",IF(L6, "https://raw.githubusercontent.com/PatrickVibild/TellusAmazonPictures/master/pictures/"&amp;K6&amp;"/8.jpg",""))</f>
        <v>https://raw.githubusercontent.com/PatrickVibild/TellusAmazonPictures/master/pictures/HP/W. PS/6460 (SILVER FRAME)/RG/IT/8.jpg</v>
      </c>
      <c r="U6" s="0" t="str">
        <f aca="false">IF(ISBLANK(K6),"",IF(L6, "https://raw.githubusercontent.com/PatrickVibild/TellusAmazonPictures/master/pictures/"&amp;K6&amp;"/9.jpg", ""))</f>
        <v>https://raw.githubusercontent.com/PatrickVibild/TellusAmazonPictures/master/pictures/HP/W. PS/6460 (SILVER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5714401646037</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PS/6460 (SILVER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PS/6460 (SILVER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PS/6460 (SILVER FRAME)/RG/ES/3.jpg</v>
      </c>
      <c r="P7" s="0" t="str">
        <f aca="false">IF(ISBLANK(K7),"",IF(L7, "https://raw.githubusercontent.com/PatrickVibild/TellusAmazonPictures/master/pictures/"&amp;K7&amp;"/4.jpg", ""))</f>
        <v>https://raw.githubusercontent.com/PatrickVibild/TellusAmazonPictures/master/pictures/HP/W. PS/6460 (SILVER FRAME)/RG/ES/4.jpg</v>
      </c>
      <c r="Q7" s="0" t="str">
        <f aca="false">IF(ISBLANK(K7),"",IF(L7, "https://raw.githubusercontent.com/PatrickVibild/TellusAmazonPictures/master/pictures/"&amp;K7&amp;"/5.jpg", ""))</f>
        <v>https://raw.githubusercontent.com/PatrickVibild/TellusAmazonPictures/master/pictures/HP/W. PS/6460 (SILVER FRAME)/RG/ES/5.jpg</v>
      </c>
      <c r="R7" s="0" t="str">
        <f aca="false">IF(ISBLANK(K7),"",IF(L7, "https://raw.githubusercontent.com/PatrickVibild/TellusAmazonPictures/master/pictures/"&amp;K7&amp;"/6.jpg", ""))</f>
        <v>https://raw.githubusercontent.com/PatrickVibild/TellusAmazonPictures/master/pictures/HP/W. PS/6460 (SILVER FRAME)/RG/ES/6.jpg</v>
      </c>
      <c r="S7" s="0" t="str">
        <f aca="false">IF(ISBLANK(K7),"",IF(L7, "https://raw.githubusercontent.com/PatrickVibild/TellusAmazonPictures/master/pictures/"&amp;K7&amp;"/7.jpg", ""))</f>
        <v>https://raw.githubusercontent.com/PatrickVibild/TellusAmazonPictures/master/pictures/HP/W. PS/6460 (SILVER FRAME)/RG/ES/7.jpg</v>
      </c>
      <c r="T7" s="0" t="str">
        <f aca="false">IF(ISBLANK(K7),"",IF(L7, "https://raw.githubusercontent.com/PatrickVibild/TellusAmazonPictures/master/pictures/"&amp;K7&amp;"/8.jpg",""))</f>
        <v>https://raw.githubusercontent.com/PatrickVibild/TellusAmazonPictures/master/pictures/HP/W. PS/6460 (SILVER FRAME)/RG/ES/8.jpg</v>
      </c>
      <c r="U7" s="0" t="str">
        <f aca="false">IF(ISBLANK(K7),"",IF(L7, "https://raw.githubusercontent.com/PatrickVibild/TellusAmazonPictures/master/pictures/"&amp;K7&amp;"/9.jpg", ""))</f>
        <v>https://raw.githubusercontent.com/PatrickVibild/TellusAmazonPictures/master/pictures/HP/W. PS/6460 (SILVER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5714401646044</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PS/6460 (SILVER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PS/6460 (SILVER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PS/6460 (SILVER FRAME)/RG/UK/3.jpg</v>
      </c>
      <c r="P8" s="0" t="str">
        <f aca="false">IF(ISBLANK(K8),"",IF(L8, "https://raw.githubusercontent.com/PatrickVibild/TellusAmazonPictures/master/pictures/"&amp;K8&amp;"/4.jpg", ""))</f>
        <v>https://raw.githubusercontent.com/PatrickVibild/TellusAmazonPictures/master/pictures/HP/W. PS/6460 (SILVER FRAME)/RG/UK/4.jpg</v>
      </c>
      <c r="Q8" s="0" t="str">
        <f aca="false">IF(ISBLANK(K8),"",IF(L8, "https://raw.githubusercontent.com/PatrickVibild/TellusAmazonPictures/master/pictures/"&amp;K8&amp;"/5.jpg", ""))</f>
        <v>https://raw.githubusercontent.com/PatrickVibild/TellusAmazonPictures/master/pictures/HP/W. PS/6460 (SILVER FRAME)/RG/UK/5.jpg</v>
      </c>
      <c r="R8" s="0" t="str">
        <f aca="false">IF(ISBLANK(K8),"",IF(L8, "https://raw.githubusercontent.com/PatrickVibild/TellusAmazonPictures/master/pictures/"&amp;K8&amp;"/6.jpg", ""))</f>
        <v>https://raw.githubusercontent.com/PatrickVibild/TellusAmazonPictures/master/pictures/HP/W. PS/6460 (SILVER FRAME)/RG/UK/6.jpg</v>
      </c>
      <c r="S8" s="0" t="str">
        <f aca="false">IF(ISBLANK(K8),"",IF(L8, "https://raw.githubusercontent.com/PatrickVibild/TellusAmazonPictures/master/pictures/"&amp;K8&amp;"/7.jpg", ""))</f>
        <v>https://raw.githubusercontent.com/PatrickVibild/TellusAmazonPictures/master/pictures/HP/W. PS/6460 (SILVER FRAME)/RG/UK/7.jpg</v>
      </c>
      <c r="T8" s="0" t="str">
        <f aca="false">IF(ISBLANK(K8),"",IF(L8, "https://raw.githubusercontent.com/PatrickVibild/TellusAmazonPictures/master/pictures/"&amp;K8&amp;"/8.jpg",""))</f>
        <v>https://raw.githubusercontent.com/PatrickVibild/TellusAmazonPictures/master/pictures/HP/W. PS/6460 (SILVER FRAME)/RG/UK/8.jpg</v>
      </c>
      <c r="U8" s="0" t="str">
        <f aca="false">IF(ISBLANK(K8),"",IF(L8, "https://raw.githubusercontent.com/PatrickVibild/TellusAmazonPictures/master/pictures/"&amp;K8&amp;"/9.jpg", ""))</f>
        <v>https://raw.githubusercontent.com/PatrickVibild/TellusAmazonPictures/master/pictures/HP/W. PS/6460 (SILVER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5714401646051</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PS/6460 (SILVER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PS/6460 (SILVER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PS/6460 (SILVER FRAME)/RG/NOR/3.jpg</v>
      </c>
      <c r="P9" s="0" t="str">
        <f aca="false">IF(ISBLANK(K9),"",IF(L9, "https://raw.githubusercontent.com/PatrickVibild/TellusAmazonPictures/master/pictures/"&amp;K9&amp;"/4.jpg", ""))</f>
        <v>https://raw.githubusercontent.com/PatrickVibild/TellusAmazonPictures/master/pictures/HP/W. PS/6460 (SILVER FRAME)/RG/NOR/4.jpg</v>
      </c>
      <c r="Q9" s="0" t="str">
        <f aca="false">IF(ISBLANK(K9),"",IF(L9, "https://raw.githubusercontent.com/PatrickVibild/TellusAmazonPictures/master/pictures/"&amp;K9&amp;"/5.jpg", ""))</f>
        <v>https://raw.githubusercontent.com/PatrickVibild/TellusAmazonPictures/master/pictures/HP/W. PS/6460 (SILVER FRAME)/RG/NOR/5.jpg</v>
      </c>
      <c r="R9" s="0" t="str">
        <f aca="false">IF(ISBLANK(K9),"",IF(L9, "https://raw.githubusercontent.com/PatrickVibild/TellusAmazonPictures/master/pictures/"&amp;K9&amp;"/6.jpg", ""))</f>
        <v>https://raw.githubusercontent.com/PatrickVibild/TellusAmazonPictures/master/pictures/HP/W. PS/6460 (SILVER FRAME)/RG/NOR/6.jpg</v>
      </c>
      <c r="S9" s="0" t="str">
        <f aca="false">IF(ISBLANK(K9),"",IF(L9, "https://raw.githubusercontent.com/PatrickVibild/TellusAmazonPictures/master/pictures/"&amp;K9&amp;"/7.jpg", ""))</f>
        <v>https://raw.githubusercontent.com/PatrickVibild/TellusAmazonPictures/master/pictures/HP/W. PS/6460 (SILVER FRAME)/RG/NOR/7.jpg</v>
      </c>
      <c r="T9" s="0" t="str">
        <f aca="false">IF(ISBLANK(K9),"",IF(L9, "https://raw.githubusercontent.com/PatrickVibild/TellusAmazonPictures/master/pictures/"&amp;K9&amp;"/8.jpg",""))</f>
        <v>https://raw.githubusercontent.com/PatrickVibild/TellusAmazonPictures/master/pictures/HP/W. PS/6460 (SILVER FRAME)/RG/NOR/8.jpg</v>
      </c>
      <c r="U9" s="0" t="str">
        <f aca="false">IF(ISBLANK(K9),"",IF(L9, "https://raw.githubusercontent.com/PatrickVibild/TellusAmazonPictures/master/pictures/"&amp;K9&amp;"/9.jpg", ""))</f>
        <v>https://raw.githubusercontent.com/PatrickVibild/TellusAmazonPictures/master/pictures/HP/W. PS/6460 (SILVER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5714401646068</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PS/6460 (SILVER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PS/6460 (SILVER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PS/6460 (SILVER FRAME)/RG/BE/3.jpg</v>
      </c>
      <c r="P10" s="0" t="str">
        <f aca="false">IF(ISBLANK(K10),"",IF(L10, "https://raw.githubusercontent.com/PatrickVibild/TellusAmazonPictures/master/pictures/"&amp;K10&amp;"/4.jpg", ""))</f>
        <v>https://raw.githubusercontent.com/PatrickVibild/TellusAmazonPictures/master/pictures/HP/W. PS/6460 (SILVER FRAME)/RG/BE/4.jpg</v>
      </c>
      <c r="Q10" s="0" t="str">
        <f aca="false">IF(ISBLANK(K10),"",IF(L10, "https://raw.githubusercontent.com/PatrickVibild/TellusAmazonPictures/master/pictures/"&amp;K10&amp;"/5.jpg", ""))</f>
        <v>https://raw.githubusercontent.com/PatrickVibild/TellusAmazonPictures/master/pictures/HP/W. PS/6460 (SILVER FRAME)/RG/BE/5.jpg</v>
      </c>
      <c r="R10" s="0" t="str">
        <f aca="false">IF(ISBLANK(K10),"",IF(L10, "https://raw.githubusercontent.com/PatrickVibild/TellusAmazonPictures/master/pictures/"&amp;K10&amp;"/6.jpg", ""))</f>
        <v>https://raw.githubusercontent.com/PatrickVibild/TellusAmazonPictures/master/pictures/HP/W. PS/6460 (SILVER FRAME)/RG/BE/6.jpg</v>
      </c>
      <c r="S10" s="0" t="str">
        <f aca="false">IF(ISBLANK(K10),"",IF(L10, "https://raw.githubusercontent.com/PatrickVibild/TellusAmazonPictures/master/pictures/"&amp;K10&amp;"/7.jpg", ""))</f>
        <v>https://raw.githubusercontent.com/PatrickVibild/TellusAmazonPictures/master/pictures/HP/W. PS/6460 (SILVER FRAME)/RG/BE/7.jpg</v>
      </c>
      <c r="T10" s="0" t="str">
        <f aca="false">IF(ISBLANK(K10),"",IF(L10, "https://raw.githubusercontent.com/PatrickVibild/TellusAmazonPictures/master/pictures/"&amp;K10&amp;"/8.jpg",""))</f>
        <v>https://raw.githubusercontent.com/PatrickVibild/TellusAmazonPictures/master/pictures/HP/W. PS/6460 (SILVER FRAME)/RG/BE/8.jpg</v>
      </c>
      <c r="U10" s="0" t="str">
        <f aca="false">IF(ISBLANK(K10),"",IF(L10, "https://raw.githubusercontent.com/PatrickVibild/TellusAmazonPictures/master/pictures/"&amp;K10&amp;"/9.jpg", ""))</f>
        <v>https://raw.githubusercontent.com/PatrickVibild/TellusAmazonPictures/master/pictures/HP/W. PS/6460 (SILVER FRAME)/RG/BE/9.jpg</v>
      </c>
      <c r="V10" s="60" t="n">
        <f aca="false">MATCH(G10,options!$D$1:$D$20,0)</f>
        <v>7</v>
      </c>
    </row>
    <row r="11" customFormat="false" ht="57.45" hidden="false" customHeight="false" outlineLevel="0" collapsed="false">
      <c r="A11" s="46" t="s">
        <v>400</v>
      </c>
      <c r="B11" s="65" t="n">
        <v>150</v>
      </c>
      <c r="C11" s="52" t="b">
        <v>0</v>
      </c>
      <c r="D11" s="52" t="n">
        <f aca="false">FALSE()</f>
        <v>0</v>
      </c>
      <c r="E11" s="50" t="n">
        <v>5714401646075</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Suizo</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PS/6460 (SILVER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PS/6460 (SILVER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PS/6460 (SILVER FRAME)/RG/CH/3.jpg</v>
      </c>
      <c r="P11" s="0" t="str">
        <f aca="false">IF(ISBLANK(K11),"",IF(L11, "https://raw.githubusercontent.com/PatrickVibild/TellusAmazonPictures/master/pictures/"&amp;K11&amp;"/4.jpg", ""))</f>
        <v>https://raw.githubusercontent.com/PatrickVibild/TellusAmazonPictures/master/pictures/HP/W. PS/6460 (SILVER FRAME)/RG/CH/4.jpg</v>
      </c>
      <c r="Q11" s="0" t="str">
        <f aca="false">IF(ISBLANK(K11),"",IF(L11, "https://raw.githubusercontent.com/PatrickVibild/TellusAmazonPictures/master/pictures/"&amp;K11&amp;"/5.jpg", ""))</f>
        <v>https://raw.githubusercontent.com/PatrickVibild/TellusAmazonPictures/master/pictures/HP/W. PS/6460 (SILVER FRAME)/RG/CH/5.jpg</v>
      </c>
      <c r="R11" s="0" t="str">
        <f aca="false">IF(ISBLANK(K11),"",IF(L11, "https://raw.githubusercontent.com/PatrickVibild/TellusAmazonPictures/master/pictures/"&amp;K11&amp;"/6.jpg", ""))</f>
        <v>https://raw.githubusercontent.com/PatrickVibild/TellusAmazonPictures/master/pictures/HP/W. PS/6460 (SILVER FRAME)/RG/CH/6.jpg</v>
      </c>
      <c r="S11" s="0" t="str">
        <f aca="false">IF(ISBLANK(K11),"",IF(L11, "https://raw.githubusercontent.com/PatrickVibild/TellusAmazonPictures/master/pictures/"&amp;K11&amp;"/7.jpg", ""))</f>
        <v>https://raw.githubusercontent.com/PatrickVibild/TellusAmazonPictures/master/pictures/HP/W. PS/6460 (SILVER FRAME)/RG/CH/7.jpg</v>
      </c>
      <c r="T11" s="0" t="str">
        <f aca="false">IF(ISBLANK(K11),"",IF(L11, "https://raw.githubusercontent.com/PatrickVibild/TellusAmazonPictures/master/pictures/"&amp;K11&amp;"/8.jpg",""))</f>
        <v>https://raw.githubusercontent.com/PatrickVibild/TellusAmazonPictures/master/pictures/HP/W. PS/6460 (SILVER FRAME)/RG/CH/8.jpg</v>
      </c>
      <c r="U11" s="0" t="str">
        <f aca="false">IF(ISBLANK(K11),"",IF(L11, "https://raw.githubusercontent.com/PatrickVibild/TellusAmazonPictures/master/pictures/"&amp;K11&amp;"/9.jpg", ""))</f>
        <v>https://raw.githubusercontent.com/PatrickVibild/TellusAmazonPictures/master/pictures/HP/W. PS/6460 (SILVER FRAME)/RG/CH/9.jpg</v>
      </c>
      <c r="V11" s="60" t="n">
        <f aca="false">MATCH(G11,options!$D$1:$D$20,0)</f>
        <v>15</v>
      </c>
    </row>
    <row r="12" customFormat="false" ht="57.45" hidden="false" customHeight="false" outlineLevel="0" collapsed="false">
      <c r="B12" s="56"/>
      <c r="C12" s="52" t="b">
        <v>0</v>
      </c>
      <c r="D12" s="52" t="n">
        <f aca="false">FALSE()</f>
        <v>0</v>
      </c>
      <c r="E12" s="50" t="n">
        <v>5714401646082</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internacional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PS/6460 (SILVER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PS/6460 (SILVER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PS/6460 (SILVER FRAME)/RG/USI/3.jpg</v>
      </c>
      <c r="P12" s="0" t="str">
        <f aca="false">IF(ISBLANK(K12),"",IF(L12, "https://raw.githubusercontent.com/PatrickVibild/TellusAmazonPictures/master/pictures/"&amp;K12&amp;"/4.jpg", ""))</f>
        <v>https://raw.githubusercontent.com/PatrickVibild/TellusAmazonPictures/master/pictures/HP/W. PS/6460 (SILVER FRAME)/RG/USI/4.jpg</v>
      </c>
      <c r="Q12" s="0" t="str">
        <f aca="false">IF(ISBLANK(K12),"",IF(L12, "https://raw.githubusercontent.com/PatrickVibild/TellusAmazonPictures/master/pictures/"&amp;K12&amp;"/5.jpg", ""))</f>
        <v>https://raw.githubusercontent.com/PatrickVibild/TellusAmazonPictures/master/pictures/HP/W. PS/6460 (SILVER FRAME)/RG/USI/5.jpg</v>
      </c>
      <c r="R12" s="0" t="str">
        <f aca="false">IF(ISBLANK(K12),"",IF(L12, "https://raw.githubusercontent.com/PatrickVibild/TellusAmazonPictures/master/pictures/"&amp;K12&amp;"/6.jpg", ""))</f>
        <v>https://raw.githubusercontent.com/PatrickVibild/TellusAmazonPictures/master/pictures/HP/W. PS/6460 (SILVER FRAME)/RG/USI/6.jpg</v>
      </c>
      <c r="S12" s="0" t="str">
        <f aca="false">IF(ISBLANK(K12),"",IF(L12, "https://raw.githubusercontent.com/PatrickVibild/TellusAmazonPictures/master/pictures/"&amp;K12&amp;"/7.jpg", ""))</f>
        <v>https://raw.githubusercontent.com/PatrickVibild/TellusAmazonPictures/master/pictures/HP/W. PS/6460 (SILVER FRAME)/RG/USI/7.jpg</v>
      </c>
      <c r="T12" s="0" t="str">
        <f aca="false">IF(ISBLANK(K12),"",IF(L12, "https://raw.githubusercontent.com/PatrickVibild/TellusAmazonPictures/master/pictures/"&amp;K12&amp;"/8.jpg",""))</f>
        <v>https://raw.githubusercontent.com/PatrickVibild/TellusAmazonPictures/master/pictures/HP/W. PS/6460 (SILVER FRAME)/RG/USI/8.jpg</v>
      </c>
      <c r="U12" s="0" t="str">
        <f aca="false">IF(ISBLANK(K12),"",IF(L12, "https://raw.githubusercontent.com/PatrickVibild/TellusAmazonPictures/master/pictures/"&amp;K12&amp;"/9.jpg", ""))</f>
        <v>https://raw.githubusercontent.com/PatrickVibild/TellusAmazonPictures/master/pictures/HP/W. PS/6460 (SILVER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5714401646099</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PS/6460 (SILVER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PS/6460 (SILVER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PS/6460 (SILVER FRAME)/RG/US/3.jpg</v>
      </c>
      <c r="P13" s="0" t="str">
        <f aca="false">IF(ISBLANK(K13),"",IF(L13, "https://raw.githubusercontent.com/PatrickVibild/TellusAmazonPictures/master/pictures/"&amp;K13&amp;"/4.jpg", ""))</f>
        <v>https://raw.githubusercontent.com/PatrickVibild/TellusAmazonPictures/master/pictures/HP/W. PS/6460 (SILVER FRAME)/RG/US/4.jpg</v>
      </c>
      <c r="Q13" s="0" t="str">
        <f aca="false">IF(ISBLANK(K13),"",IF(L13, "https://raw.githubusercontent.com/PatrickVibild/TellusAmazonPictures/master/pictures/"&amp;K13&amp;"/5.jpg", ""))</f>
        <v>https://raw.githubusercontent.com/PatrickVibild/TellusAmazonPictures/master/pictures/HP/W. PS/6460 (SILVER FRAME)/RG/US/5.jpg</v>
      </c>
      <c r="R13" s="0" t="str">
        <f aca="false">IF(ISBLANK(K13),"",IF(L13, "https://raw.githubusercontent.com/PatrickVibild/TellusAmazonPictures/master/pictures/"&amp;K13&amp;"/6.jpg", ""))</f>
        <v>https://raw.githubusercontent.com/PatrickVibild/TellusAmazonPictures/master/pictures/HP/W. PS/6460 (SILVER FRAME)/RG/US/6.jpg</v>
      </c>
      <c r="S13" s="0" t="str">
        <f aca="false">IF(ISBLANK(K13),"",IF(L13, "https://raw.githubusercontent.com/PatrickVibild/TellusAmazonPictures/master/pictures/"&amp;K13&amp;"/7.jpg", ""))</f>
        <v>https://raw.githubusercontent.com/PatrickVibild/TellusAmazonPictures/master/pictures/HP/W. PS/6460 (SILVER FRAME)/RG/US/7.jpg</v>
      </c>
      <c r="T13" s="0" t="str">
        <f aca="false">IF(ISBLANK(K13),"",IF(L13, "https://raw.githubusercontent.com/PatrickVibild/TellusAmazonPictures/master/pictures/"&amp;K13&amp;"/8.jpg",""))</f>
        <v>https://raw.githubusercontent.com/PatrickVibild/TellusAmazonPictures/master/pictures/HP/W. PS/6460 (SILVER FRAME)/RG/US/8.jpg</v>
      </c>
      <c r="U13" s="0" t="str">
        <f aca="false">IF(ISBLANK(K13),"",IF(L13, "https://raw.githubusercontent.com/PatrickVibild/TellusAmazonPictures/master/pictures/"&amp;K13&amp;"/9.jpg", ""))</f>
        <v>https://raw.githubusercontent.com/PatrickVibild/TellusAmazonPictures/master/pictures/HP/W. PS/6460 (SILVER FRAME)/RG/US/9.jpg</v>
      </c>
      <c r="V13" s="60" t="n">
        <f aca="false">MATCH(G13,options!$D$1:$D$20,0)</f>
        <v>18</v>
      </c>
    </row>
    <row r="14" customFormat="false" ht="12.8" hidden="false" customHeight="false" outlineLevel="0" collapsed="false">
      <c r="A14" s="46" t="s">
        <v>412</v>
      </c>
      <c r="B14" s="50" t="n">
        <v>5714401646990</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Alemán</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Francés</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Español</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Ingles</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Escandinavo - nórdico</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Suizo</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internacional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386</v>
      </c>
      <c r="C36" s="52"/>
      <c r="D36" s="52"/>
      <c r="E36" s="67"/>
      <c r="F36" s="45"/>
      <c r="G36" s="61" t="s">
        <v>432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433</v>
      </c>
      <c r="B37" s="66" t="s">
        <v>434</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438</v>
      </c>
      <c r="D1" s="53" t="s">
        <v>373</v>
      </c>
      <c r="E1" s="0" t="s">
        <v>439</v>
      </c>
      <c r="F1" s="0" t="s">
        <v>440</v>
      </c>
      <c r="G1" s="0" t="s">
        <v>434</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432</v>
      </c>
      <c r="E12" s="0" t="s">
        <v>453</v>
      </c>
    </row>
    <row r="13" customFormat="false" ht="12.8" hidden="false" customHeight="false" outlineLevel="0" collapsed="false">
      <c r="D13" s="53" t="s">
        <v>435</v>
      </c>
      <c r="E13" s="0" t="s">
        <v>454</v>
      </c>
    </row>
    <row r="14" customFormat="false" ht="12.8" hidden="false" customHeight="false" outlineLevel="0" collapsed="false">
      <c r="D14" s="53" t="s">
        <v>436</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437</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440</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432</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437</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2021-11-07T21:37:58Z</dcterms:modified>
  <cp:revision>219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