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<sst xmlns="http://schemas.openxmlformats.org/spreadsheetml/2006/main" count="783" uniqueCount="633">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</sst>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820 g1 parent</v>
      </c>
      <c r="C4" s="29" t="s">
        <v>345</v>
      </c>
      <c r="D4" s="30" t="n">
        <f aca="false">Values!B14</f>
        <v>5714401820994</v>
      </c>
      <c r="E4" s="31" t="s">
        <v>346</v>
      </c>
      <c r="F4" s="28" t="str">
        <f aca="false">SUBSTITUTE(Values!B1, "{language}", "") &amp; " " &amp; Values!B3</f>
        <v>clavier de remplacement  rétroéclairé pour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clavier de remplacement Allemand rétroéclairé pour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5" s="43" t="str">
        <f aca="false">CONCATENATE(IF(ISBLANK(Values!E4),"",Values!H4), "-Silver")</f>
        <v>Allemand-Silver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6" s="43" t="str">
        <f aca="false">CONCATENATE(IF(ISBLANK(Values!E5),"",Values!H5), "-Silver")</f>
        <v>Français-Silver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clavier de remplacement Italien rétroéclairé pour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7" s="43" t="str">
        <f aca="false">CONCATENATE(IF(ISBLANK(Values!E6),"",Values!H6), "-Silver")</f>
        <v>Italien-Silver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4"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clavier de remplacement Espagnol rétroéclairé pour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8" s="43" t="str">
        <f aca="false">CONCATENATE(IF(ISBLANK(Values!E7),"",Values!H7), "-Silver")</f>
        <v>Espagnol-Silver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4"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clavier de remplacement UK rétroéclairé pour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9" s="43" t="str">
        <f aca="false">CONCATENATE(IF(ISBLANK(Values!E8),"",Values!H8), "-Silver")</f>
        <v>UK-Silver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4"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clavier de remplacement Belge rétroéclairé pour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Belge rétroéclairé.</v>
      </c>
      <c r="AM10" s="1" t="str">
        <f aca="false">SUBSTITUTE(IF(ISBLANK(Values!E9),"",Values!$B$27),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0" s="43" t="str">
        <f aca="false">CONCATENATE(IF(ISBLANK(Values!E9),"",Values!H9), "-Silver")</f>
        <v>Belge-Silver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4"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clavier de remplacement Suisse rétroéclairé pour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Suisse rétroéclairé.</v>
      </c>
      <c r="AM11" s="1" t="str">
        <f aca="false">SUBSTITUTE(IF(ISBLANK(Values!E10),"",Values!$B$27),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1" s="43" t="str">
        <f aca="false">CONCATENATE(IF(ISBLANK(Values!E10),"",Values!H10), "-Silver")</f>
        <v>Suisse-Silver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4"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clavier de remplacement US international rétroéclairé pour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with € symbol US international rétroéclairé.</v>
      </c>
      <c r="AM12" s="1" t="str">
        <f aca="false">SUBSTITUTE(IF(ISBLANK(Values!E11),"",Values!$B$27),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2" s="43" t="str">
        <f aca="false">CONCATENATE(IF(ISBLANK(Values!E11),"",Values!H11), "-Silver")</f>
        <v>US international-Silver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4"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clavier de remplacement US rétroéclairé pour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US rétroéclairé.</v>
      </c>
      <c r="AM13" s="1" t="str">
        <f aca="false">SUBSTITUTE(IF(ISBLANK(Values!E12),"",Values!$B$27),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3" s="43" t="str">
        <f aca="false">CONCATENATE(IF(ISBLANK(Values!E12),"",Values!H12), "-Silver")</f>
        <v>US-Silver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4"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clavier de remplacement US rétroéclairé pour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n">
        <f aca="false">IF(ISBLANK(Values!E13),"",IF($CO14="DEFAULT", Values!$B$18, ""))</f>
        <v>5</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US rétroéclairé.</v>
      </c>
      <c r="AM14" s="1" t="str">
        <f aca="false">SUBSTITUTE(IF(ISBLANK(Values!E13),"",Values!$B$27),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4" s="43" t="str">
        <f aca="false">CONCATENATE(IF(ISBLANK(Values!E13),"",Values!H13), "-Silver")</f>
        <v>US-Silver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4"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clavier de remplacement Allemand rétroéclairé pour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str">
        <f aca="false">IF(ISBLANK(Values!E14),"",IF($CO15="DEFAULT", Values!$B$18, ""))</f>
        <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Allemand rétroéclairé.</v>
      </c>
      <c r="AM15" s="1" t="str">
        <f aca="false">SUBSTITUTE(IF(ISBLANK(Values!E14),"",Values!$B$27),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5" s="43" t="str">
        <f aca="false">CONCATENATE(IF(ISBLANK(Values!E14),"",Values!H14), "-Black")</f>
        <v>Allemand-Black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4"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clavier de remplacement Français rétroéclairé pour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str">
        <f aca="false">IF(ISBLANK(Values!E15),"",IF($CO16="DEFAULT", Values!$B$18, ""))</f>
        <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Français rétroéclairé.</v>
      </c>
      <c r="AM16" s="1" t="str">
        <f aca="false">SUBSTITUTE(IF(ISBLANK(Values!E15),"",Values!$B$27),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6" s="43" t="str">
        <f aca="false">CONCATENATE(IF(ISBLANK(Values!E15),"",Values!H15), "-Black")</f>
        <v>Français-Black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4"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clavier de remplacement Italien rétroéclairé pour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str">
        <f aca="false">IF(ISBLANK(Values!E16),"",IF($CO17="DEFAULT", Values!$B$18, ""))</f>
        <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Italien rétroéclairé.</v>
      </c>
      <c r="AM17" s="1" t="str">
        <f aca="false">SUBSTITUTE(IF(ISBLANK(Values!E16),"",Values!$B$27),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7" s="43" t="str">
        <f aca="false">CONCATENATE(IF(ISBLANK(Values!E16),"",Values!H16), "-Black")</f>
        <v>Italien-Black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4"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clavier de remplacement Espagnol rétroéclairé pour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str">
        <f aca="false">IF(ISBLANK(Values!E17),"",IF($CO18="DEFAULT", Values!$B$18, ""))</f>
        <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Espagnol rétroéclairé.</v>
      </c>
      <c r="AM18" s="1" t="str">
        <f aca="false">SUBSTITUTE(IF(ISBLANK(Values!E17),"",Values!$B$27),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8" s="43" t="str">
        <f aca="false">CONCATENATE(IF(ISBLANK(Values!E17),"",Values!H17), "-Black")</f>
        <v>Espagnol-Black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4"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clavier de remplacement UK rétroéclairé pour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str">
        <f aca="false">IF(ISBLANK(Values!E18),"",IF($CO19="DEFAULT", Values!$B$18, ""))</f>
        <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UK rétroéclairé.</v>
      </c>
      <c r="AM19" s="1" t="str">
        <f aca="false">SUBSTITUTE(IF(ISBLANK(Values!E18),"",Values!$B$27),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19" s="43" t="str">
        <f aca="false">CONCATENATE(IF(ISBLANK(Values!E18),"",Values!H18), "-Black")</f>
        <v>UK-Black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4"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clavier de remplacement Scandinave - nordique rétroéclairé pour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 🇩🇰 Scandinave - nordique rétroéclairé.</v>
      </c>
      <c r="AM20" s="1" t="str">
        <f aca="false">SUBSTITUTE(IF(ISBLANK(Values!E19),"",Values!$B$27),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20" s="43" t="str">
        <f aca="false">CONCATENATE(IF(ISBLANK(Values!E19),"",Values!H19), "-Black")</f>
        <v>Scandinave - nordique-Black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4"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clavier de remplacement Belge rétroéclairé pour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Belge rétroéclairé.</v>
      </c>
      <c r="AM21" s="1" t="str">
        <f aca="false">SUBSTITUTE(IF(ISBLANK(Values!E20),"",Values!$B$27),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21" s="43" t="str">
        <f aca="false">CONCATENATE(IF(ISBLANK(Values!E20),"",Values!H20), "-Black")</f>
        <v>Belge-Black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4"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clavier de remplacement Suisse rétroéclairé pour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Suisse rétroéclairé.</v>
      </c>
      <c r="AM22" s="1" t="str">
        <f aca="false">SUBSTITUTE(IF(ISBLANK(Values!E21),"",Values!$B$27),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T22" s="43" t="str">
        <f aca="false">CONCATENATE(IF(ISBLANK(Values!E21),"",Values!H21), "-Black")</f>
        <v>Suisse-Black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4"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computercomponent</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clavier de remplacement US international rétroéclairé pour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with € symbol US international rétroéclairé.</v>
      </c>
      <c r="AM23" s="1" t="str">
        <f aca="false">SUBSTITUTE(IF(ISBLANK(Values!E22),"",Values!$B$27),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N23" s="1"/>
      <c r="AO23" s="1"/>
      <c r="AP23" s="1"/>
      <c r="AQ23" s="1"/>
      <c r="AR23" s="1"/>
      <c r="AS23" s="1"/>
      <c r="AT23" s="43" t="str">
        <f aca="false">CONCATENATE(IF(ISBLANK(Values!E22),"",Values!H22), "-Black")</f>
        <v>US international-Black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computercomponent</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clavier de remplacement US rétroéclairé pour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n">
        <f aca="false">IF(ISBLANK(Values!E23),"",IF($CO24="DEFAULT", Values!$B$18, ""))</f>
        <v>5</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rétroéclairé.</v>
      </c>
      <c r="AM24" s="1" t="str">
        <f aca="false">SUBSTITUTE(IF(ISBLANK(Values!E23),"",Values!$B$27), "{model}", Values!$B$3)</f>
        <v>👉 COMPATIBLE AVEC - HP 720 G1, 720 G2, 725 G1, 725 G2, 820 G1, 820 G2. Veuillez vérifier attentivement l'image et la description avant d'acheter un clavier. Cela garantit que vous obtenez le bon clavier d'ordinateur portable pour votre ordinateur. Installation super facile. </v>
      </c>
      <c r="AN24" s="1"/>
      <c r="AO24" s="1"/>
      <c r="AP24" s="1"/>
      <c r="AQ24" s="1"/>
      <c r="AR24" s="1"/>
      <c r="AS24" s="1"/>
      <c r="AT24" s="43" t="str">
        <f aca="false">CONCATENATE(IF(ISBLANK(Values!E23),"",Values!H23), "-Black")</f>
        <v>US-Black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Belge</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Suisse</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377</v>
      </c>
      <c r="C36" s="53"/>
      <c r="D36" s="53"/>
      <c r="E36" s="68"/>
      <c r="F36" s="46"/>
      <c r="G36" s="62" t="s">
        <v>452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453</v>
      </c>
      <c r="B37" s="67" t="s">
        <v>454</v>
      </c>
      <c r="C37" s="53"/>
      <c r="D37" s="53"/>
      <c r="E37" s="68"/>
      <c r="F37" s="46"/>
      <c r="G37" s="62" t="s">
        <v>455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458</v>
      </c>
      <c r="D1" s="54" t="s">
        <v>373</v>
      </c>
      <c r="E1" s="0" t="s">
        <v>459</v>
      </c>
      <c r="F1" s="0" t="s">
        <v>460</v>
      </c>
      <c r="G1" s="0" t="s">
        <v>454</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452</v>
      </c>
      <c r="E12" s="0" t="s">
        <v>473</v>
      </c>
    </row>
    <row r="13" customFormat="false" ht="12.8" hidden="false" customHeight="false" outlineLevel="0" collapsed="false">
      <c r="D13" s="54" t="s">
        <v>455</v>
      </c>
      <c r="E13" s="0" t="s">
        <v>474</v>
      </c>
    </row>
    <row r="14" customFormat="false" ht="12.8" hidden="false" customHeight="false" outlineLevel="0" collapsed="false">
      <c r="D14" s="54" t="s">
        <v>456</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457</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452</v>
      </c>
    </row>
    <row r="32" customFormat="false" ht="12.8" hidden="false" customHeight="false" outlineLevel="0" collapsed="false">
      <c r="B32" s="54" t="s">
        <v>455</v>
      </c>
    </row>
    <row r="33" customFormat="false" ht="12.8" hidden="false" customHeight="false" outlineLevel="0" collapsed="false">
      <c r="B33" s="54" t="s">
        <v>456</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457</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2021-11-07T22:15:36Z</dcterms:modified>
  <cp:revision>228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