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<sst xmlns="http://schemas.openxmlformats.org/spreadsheetml/2006/main" count="787" uniqueCount="633">
  <si>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</si>
  <si>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</si>
  <si>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</si>
  <si>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</si>
  <si>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</si>
  <si>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</si>
  <si>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</si>
  <si>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</si>
  <si>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</si>
  <si>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</si>
  <si>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</si>
  <si>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</si>
  <si>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</si>
  <si>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</si>
  <si>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</si>
  <si>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</si>
  <si>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</si>
  <si>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</si>
  <si>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</si>
  <si>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</si>
  <si>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</si>
  <si>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</si>
  <si>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</si>
  <si>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</si>
  <si>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</si>
  <si>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</si>
  <si>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</si>
  <si>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</si>
  <si>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</si>
  <si>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</si>
  <si>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</si>
  <si>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</si>
  <si>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</si>
  <si>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</si>
  <si>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</si>
  <si>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</si>
  <si>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</si>
  <si>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</si>
  <si>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</si>
  <si>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</si>
  <si>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</si>
  <si>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</si>
  <si>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</si>
  <si>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</si>
  <si>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</si>
  <si>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</si>
  <si>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</si>
  <si>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</si>
  <si>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</si>
  <si>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</si>
  <si>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</si>
  <si>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</si>
  <si>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</si>
  <si>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</si>
  <si>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</si>
  <si>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</si>
  <si>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</si>
  <si>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</si>
  <si>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</si>
  <si>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</si>
  <si>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</si>
  <si>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</si>
  <si>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</si>
  <si>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</si>
  <si>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</si>
  <si>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</si>
  <si>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</si>
  <si>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</si>
  <si>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</si>
  <si>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</si>
  <si>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</si>
  <si>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</si>
  <si>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</si>
  <si>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</si>
  <si>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</si>
  <si>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</si>
  <si>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</si>
  <si>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</si>
  <si>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</si>
  <si>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</si>
  <si>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</si>
  <si>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</si>
  <si>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</si>
  <si>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</si>
  <si>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</si>
  <si>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</si>
  <si>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</si>
  <si>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</si>
  <si>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</si>
  <si>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</si>
  <si>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</si>
  <si>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</si>
  <si>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</si>
  <si>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</si>
  <si>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</si>
  <si>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</si>
  <si>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</si>
  <si>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</si>
  <si>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</si>
  <si>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</si>
  <si>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</si>
  <si>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</si>
  <si>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</si>
  <si>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</si>
  <si>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</si>
  <si>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</si>
  <si>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</si>
  <si>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</si>
  <si>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</si>
  <si>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</si>
  <si>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</si>
  <si>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</si>
  <si>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</si>
  <si>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</si>
  <si>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</si>
  <si>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</si>
  <si>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</si>
  <si>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</si>
  <si>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</si>
  <si>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</si>
  <si>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</si>
  <si>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</si>
  <si>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</si>
  <si>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</si>
  <si>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</si>
  <si>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</si>
  <si>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</si>
  <si>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</si>
  <si>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</si>
  <si>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</si>
  <si>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</si>
  <si>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</si>
  <si>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</si>
  <si>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</si>
  <si>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</si>
  <si>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</si>
  <si>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</si>
  <si>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</si>
  <si>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</si>
  <si>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</si>
  <si>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</si>
  <si>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</si>
  <si>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</si>
  <si>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</si>
  <si>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</si>
  <si>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</si>
  <si>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</si>
  <si>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</si>
  <si>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</si>
  <si>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</si>
  <si>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</si>
  <si>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</si>
  <si>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</si>
  <si>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</si>
  <si>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</si>
  <si>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</si>
  <si>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</si>
  <si>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</si>
  <si>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</si>
  <si>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</si>
  <si>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</si>
  <si>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</si>
  <si>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</si>
  <si>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</si>
  <si>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</si>
  <si>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</si>
  <si>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</si>
  <si>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</si>
  <si>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</si>
  <si>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</si>
  <si>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</si>
  <si>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</si>
  <si>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</si>
  <si>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</si>
  <si>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</si>
  <si>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</si>
  <si>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</si>
  <si>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</si>
  <si>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</si>
  <si>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</si>
  <si>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</si>
  <si>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</si>
  <si>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</si>
  <si>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</si>
  <si>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</si>
  <si>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</si>
  <si>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</si>
  <si>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</si>
  <si>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</si>
  <si>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</si>
  <si>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</si>
  <si>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</si>
  <si>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</si>
  <si>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</si>
  <si>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</si>
  <si>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</si>
  <si>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</si>
  <si>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</si>
  <si>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</si>
  <si>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</si>
  <si>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</si>
  <si>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</si>
  <si>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</si>
  <si>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</si>
  <si>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</si>
  <si>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</si>
  <si>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</si>
  <si>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</si>
  <si>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</si>
  <si>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</si>
  <si>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</si>
  <si>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</si>
  <si>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</si>
  <si>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</si>
  <si>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</si>
  <si>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</si>
  <si>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</si>
  <si>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</si>
  <si>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</si>
  <si>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</si>
  <si>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</si>
  <si>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</si>
  <si>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</si>
  <si>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</si>
  <si>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</si>
  <si>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</si>
  <si>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</si>
  <si>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</si>
  <si>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</si>
  <si>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</si>
  <si>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</si>
  <si>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</si>
  <si>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</si>
  <si>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</si>
  <si>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</si>
  <si>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</si>
  <si>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</si>
  <si>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</si>
  <si>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</si>
  <si>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</si>
  <si>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</si>
  <si>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</si>
  <si>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</si>
  <si>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</si>
  <si>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</si>
  <si>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</si>
  <si>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</si>
  <si>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</si>
  <si>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</si>
  <si>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</si>
  <si>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</si>
  <si>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</si>
  <si>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</si>
  <si>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</si>
  <si>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</si>
  <si>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</si>
  <si>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</si>
  <si>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</si>
  <si>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</si>
  <si>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</si>
  <si>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</si>
  <si>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</si>
  <si>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</si>
  <si>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</si>
  <si>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</si>
  <si>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</si>
  <si>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</si>
  <si>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</si>
  <si>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</si>
  <si>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</si>
  <si>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</si>
  <si>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</si>
  <si>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</si>
  <si>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</si>
  <si>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</si>
  <si>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</si>
  <si>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</si>
  <si>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</si>
  <si>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</si>
  <si>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</si>
  <si>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</si>
  <si>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</si>
  <si>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</si>
  <si>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</si>
  <si>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</si>
  <si>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</si>
  <si>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</si>
  <si>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</si>
  <si>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</si>
  <si>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</si>
  <si>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</si>
  <si>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</si>
  <si>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</si>
  <si>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</si>
  <si>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</si>
  <si>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</si>
  <si>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</si>
  <si>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</si>
  <si>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</si>
  <si>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</si>
  <si>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</si>
  <si>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</si>
  <si>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</si>
  <si>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</si>
  <si>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</si>
  <si>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</si>
  <si>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</si>
  <si>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</si>
  <si>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</si>
  <si>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</si>
  <si>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</si>
  <si>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</si>
  <si>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</si>
  <si>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</si>
  <si>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</si>
  <si>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</si>
  <si>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</si>
  <si>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</si>
  <si>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</si>
  <si>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</si>
  <si>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</si>
  <si>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</si>
  <si>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</si>
  <si>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</si>
  <si>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</si>
  <si>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</si>
  <si>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</si>
  <si>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</si>
  <si>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</si>
  <si>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</si>
  <si>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</si>
  <si>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</si>
  <si>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</si>
  <si>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</si>
  <si>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</si>
  <si>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</si>
  <si>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</si>
  <si>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</si>
  <si>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</si>
  <si>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</si>
  <si>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</si>
  <si>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</si>
  <si>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</si>
  <si>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</si>
  <si>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</si>
  <si>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</si>
  <si>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</si>
  <si>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</si>
  <si>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</si>
  <si>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</si>
  <si>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</si>
  <si>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</si>
  <si>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</si>
  <si>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</si>
  <si>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</si>
  <si>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</si>
  <si>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</si>
  <si>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</si>
  <si>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</si>
  <si>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</si>
  <si>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</si>
  <si>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</si>
  <si>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</si>
  <si>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</si>
  <si>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</si>
  <si>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</si>
  <si>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</si>
  <si>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</si>
  <si>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</si>
  <si>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</si>
  <si>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</si>
  <si>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</si>
  <si>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</si>
  <si>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</si>
  <si>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</si>
  <si>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</si>
  <si>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</si>
  <si>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</si>
  <si>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</si>
  <si>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</si>
  <si>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</si>
  <si>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</si>
  <si>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</si>
  <si>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</si>
  <si>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</si>
  <si>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</si>
  <si>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</si>
  <si>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</si>
  <si>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</si>
  <si>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</si>
  <si>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</si>
  <si>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</si>
  <si>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</si>
  <si>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</si>
  <si>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</si>
  <si>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</si>
  <si>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</si>
  <si>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</si>
  <si>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</si>
  <si>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</si>
  <si>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</si>
  <si>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</si>
  <si>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</si>
  <si>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</si>
  <si>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</si>
  <si>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</si>
  <si>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</si>
  <si>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</si>
  <si>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</si>
  <si>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</si>
  <si>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</si>
  <si>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</si>
  <si>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</si>
  <si>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</si>
  <si>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</si>
  <si>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</si>
  <si>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</si>
  <si>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</si>
  <si>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</si>
  <si>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</si>
  <si>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</si>
  <si>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</si>
  <si>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</si>
  <si>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</si>
  <si>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</si>
  <si>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</si>
  <si>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</si>
  <si>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</si>
  <si>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</si>
  <si>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</si>
  <si>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</si>
  <si>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</si>
  <si>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</si>
  <si>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</si>
  <si>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</si>
  <si>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</si>
  <si>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</si>
  <si>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</si>
  <si>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</si>
  <si>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</si>
  <si>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</si>
  <si>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</si>
  <si>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</si>
  <si>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</si>
  <si>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</si>
  <si>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</si>
  <si>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</si>
  <si>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</si>
  <si>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</si>
  <si>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</si>
  <si>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</si>
  <si>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English</t>
  </si>
  <si>
    <t xml:space="preserve">Marketplace</t>
  </si>
  <si>
    <t xml:space="preserve">04Y0960</t>
  </si>
  <si>
    <t xml:space="preserve">04Y0927</t>
  </si>
  <si>
    <t xml:space="preserve">04Y0930</t>
  </si>
  <si>
    <t xml:space="preserve">04Y0938</t>
  </si>
  <si>
    <t xml:space="preserve">Russian</t>
  </si>
  <si>
    <t xml:space="preserve">Small</t>
  </si>
  <si>
    <t xml:space="preserve">🇩🇪</t>
  </si>
  <si>
    <t xml:space="preserve">EU</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</si>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</sst>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v>
      </c>
      <c r="B4" s="28" t="str">
        <f aca="false">Values!B13</f>
        <v>Lenovo B5080 parent</v>
      </c>
      <c r="C4" s="29" t="s">
        <v>345</v>
      </c>
      <c r="D4" s="30" t="n">
        <f aca="false">Values!B14</f>
        <v>5714401508991</v>
      </c>
      <c r="E4" s="31" t="s">
        <v>346</v>
      </c>
      <c r="F4" s="28" t="str">
        <f aca="false">SUBSTITUTE(Values!B1, "{language}", "") &amp; " " &amp; Values!B3</f>
        <v>replacement  backlit keyboard for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n">
        <f aca="false">IF(ISBLANK(Values!E4),"",IF($CO5="DEFAULT", Values!$B$18, ""))</f>
        <v>10</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B50-80 B50-30 B50-30 B50-45 B50-70.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DEFAULT</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n">
        <f aca="false">IF(ISBLANK(Values!E4),"",IF(CO5&lt;&gt;"DEFAULT", "", 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n">
        <f aca="false">IF(ISBLANK(Values!E5),"",IF($CO6="DEFAULT", Values!$B$18, ""))</f>
        <v>10</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B50-80 B50-30 B50-30 B50-45 B50-70.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DEFAULT</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n">
        <f aca="false">IF(ISBLANK(Values!E5),"",IF(CO6&lt;&gt;"DEFAULT", "", 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n">
        <f aca="false">IF(ISBLANK(Values!E6),"",IF($CO7="DEFAULT", Values!$B$18, ""))</f>
        <v>10</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B50-80 B50-30 B50-30 B50-45 B50-70.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DEFAULT</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n">
        <f aca="false">IF(ISBLANK(Values!E6),"",IF(CO7&lt;&gt;"DEFAULT", "", 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n">
        <f aca="false">IF(ISBLANK(Values!E7),"",IF($CO8="DEFAULT", Values!$B$18, ""))</f>
        <v>10</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B50-80 B50-30 B50-30 B50-45 B50-70.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DEFAULT</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n">
        <f aca="false">IF(ISBLANK(Values!E7),"",IF(CO8&lt;&gt;"DEFAULT", "", 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replacement UK non-backlit keyboard for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n">
        <f aca="false">IF(ISBLANK(Values!E8),"",IF($CO9="DEFAULT", Values!$B$18, ""))</f>
        <v>10</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B50-80 B50-30 B50-30 B50-45 B50-70.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DEFAULT</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n">
        <f aca="false">IF(ISBLANK(Values!E8),"",IF(CO9&lt;&gt;"DEFAULT", "", 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replacement US non-backlit keyboard for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str">
        <f aca="false">IF(ISBLANK(Values!E11),"",IF($CO12="DEFAULT", Values!$B$18, ""))</f>
        <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B50-80 B50-30 B50-30 B50-45 B50-70</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US NO backlit.</v>
      </c>
      <c r="AM12" s="1" t="str">
        <f aca="false">SUBSTITUTE(IF(ISBLANK(Values!E11),"",Values!$B$27), "{model}", Values!$B$3)</f>
        <v>👉 COMPATIBLE WITH - Lenovo B50-80 B50-30 B50-30 B50-45 B50-70. Please check the picture and description carefully before purchasing any keyboard. This ensures that you get the correct laptop keyboard for your computer. Super easy installation.</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AMAZON_NA</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str">
        <f aca="false">IF(ISBLANK(Values!E11),"",IF(CO12&lt;&gt;"DEFAULT", "", 3))</f>
        <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37" activeCellId="0" sqref="B37"/>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451</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452</v>
      </c>
      <c r="B37" s="66" t="s">
        <v>399</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4" t="n">
        <f aca="false">TRUE()</f>
        <v>1</v>
      </c>
      <c r="J37" s="55" t="n">
        <f aca="false">FALSE()</f>
        <v>0</v>
      </c>
      <c r="K37" s="45" t="s">
        <v>453</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4" t="n">
        <f aca="false">TRUE()</f>
        <v>1</v>
      </c>
      <c r="J39" s="55" t="n">
        <f aca="false">FALSE()</f>
        <v>0</v>
      </c>
      <c r="K39" s="45" t="s">
        <v>454</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t="s">
        <v>455</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t="s">
        <v>456</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458</v>
      </c>
      <c r="D1" s="53" t="s">
        <v>373</v>
      </c>
      <c r="E1" s="0" t="s">
        <v>459</v>
      </c>
      <c r="F1" s="0" t="s">
        <v>451</v>
      </c>
      <c r="G1" s="0" t="s">
        <v>460</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457</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451</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457</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2021-04-11T23:31:02Z</dcterms:modified>
  <cp:revision>180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