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DB8D639E-98CB-CE42-8D29-2E5556580376}"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L9" i="1" l="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<sst xmlns="http://schemas.openxmlformats.org/spreadsheetml/2006/main" count="761" uniqueCount="611">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</sst>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New replacement  backlit keyboard for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New replacement German non-backlit keyboard for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48"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New replacement French non-backlit keyboard for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48"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New replacement Italian non-backlit keyboard for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48"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New replacement Spanish non-backlit keyboard for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48"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New replacement UK non-backlit keyboard for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48"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New replacement US International non-backlit keyboard for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with € symbol US International NO backlit.</v>
      </c>
      <c r="AM10" s="2" t="str">
        <f>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8" t="str">
        <f>IF(ISBLANK(Values!E9),"",Values!H9)</f>
        <v>US International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48"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New replacement US non-backlit keyboard for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US NO backlit.</v>
      </c>
      <c r="AM11" s="2" t="str">
        <f>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8" t="str">
        <f>IF(ISBLANK(Values!E10),"",Values!H10)</f>
        <v>US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1">
        <v>58.99</v>
      </c>
      <c r="C4" s="42" t="b">
        <f>FALSE()</f>
        <v>0</v>
      </c>
      <c r="D4" s="42" t="b">
        <f>TRUE()</f>
        <v>1</v>
      </c>
      <c r="E4" s="37">
        <v>5714401650010</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37"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8" t="s">
        <v>374</v>
      </c>
      <c r="B5" s="41">
        <v>51.99</v>
      </c>
      <c r="C5" s="42" t="b">
        <f>FALSE()</f>
        <v>0</v>
      </c>
      <c r="D5" s="42" t="b">
        <f>TRUE()</f>
        <v>1</v>
      </c>
      <c r="E5" s="37">
        <v>5714401650027</v>
      </c>
      <c r="F5" s="37"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7"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8" t="s">
        <v>377</v>
      </c>
      <c r="B6" s="50" t="s">
        <v>378</v>
      </c>
      <c r="C6" s="42" t="b">
        <f>FALSE()</f>
        <v>0</v>
      </c>
      <c r="D6" s="42" t="b">
        <f>TRUE()</f>
        <v>1</v>
      </c>
      <c r="E6" s="37">
        <v>5714401650034</v>
      </c>
      <c r="F6" s="37"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7"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8" t="s">
        <v>381</v>
      </c>
      <c r="B7" s="51" t="str">
        <f>IF(B6=options!C1,"41","41")</f>
        <v>41</v>
      </c>
      <c r="C7" s="42" t="b">
        <f>FALSE()</f>
        <v>0</v>
      </c>
      <c r="D7" s="42" t="b">
        <f>TRUE()</f>
        <v>1</v>
      </c>
      <c r="E7" s="37">
        <v>5714401650041</v>
      </c>
      <c r="F7" s="37"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7"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8" t="s">
        <v>384</v>
      </c>
      <c r="B8" s="51" t="str">
        <f>IF(B6=options!C1,"17","17")</f>
        <v>17</v>
      </c>
      <c r="C8" s="42" t="b">
        <f>FALSE()</f>
        <v>0</v>
      </c>
      <c r="D8" s="42" t="b">
        <f>TRUE()</f>
        <v>1</v>
      </c>
      <c r="E8" s="37">
        <v>5714401650058</v>
      </c>
      <c r="F8" s="37"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8" t="s">
        <v>387</v>
      </c>
      <c r="B9" s="51" t="str">
        <f>IF(B6=options!C1,"5","5")</f>
        <v>5</v>
      </c>
      <c r="C9" s="42" t="b">
        <f>TRUE()</f>
        <v>1</v>
      </c>
      <c r="D9" s="42" t="b">
        <f>TRUE()</f>
        <v>1</v>
      </c>
      <c r="E9" s="37">
        <v>5714401650188</v>
      </c>
      <c r="F9" s="37"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4" t="b">
        <f>TRUE()</f>
        <v>1</v>
      </c>
      <c r="J9" s="45" t="b">
        <v>0</v>
      </c>
      <c r="K9" s="37"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7">
        <v>5714401650201</v>
      </c>
      <c r="F10" s="37"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4" t="b">
        <f>TRUE()</f>
        <v>1</v>
      </c>
      <c r="J10" s="45" t="b">
        <v>0</v>
      </c>
      <c r="K10" s="37"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8" t="s">
        <v>393</v>
      </c>
      <c r="B11" s="53">
        <v>150</v>
      </c>
      <c r="C11" s="42"/>
      <c r="D11" s="42"/>
      <c r="E11" s="54"/>
      <c r="F11" s="37"/>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7"/>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0</v>
      </c>
      <c r="K12" s="37"/>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396</v>
      </c>
      <c r="B13" s="37" t="s">
        <v>397</v>
      </c>
      <c r="C13" s="42"/>
      <c r="D13" s="42"/>
      <c r="E13" s="54"/>
      <c r="F13" s="37"/>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0</v>
      </c>
      <c r="K13" s="37"/>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8" t="s">
        <v>399</v>
      </c>
      <c r="B14" s="37">
        <v>5714401650997</v>
      </c>
      <c r="C14" s="42"/>
      <c r="D14" s="42"/>
      <c r="E14" s="54"/>
      <c r="F14" s="37"/>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0</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7"/>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402</v>
      </c>
      <c r="B16" s="39" t="s">
        <v>403</v>
      </c>
      <c r="C16" s="42"/>
      <c r="D16" s="42"/>
      <c r="E16" s="54"/>
      <c r="F16" s="37"/>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0</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7"/>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0</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406</v>
      </c>
      <c r="B18" s="53">
        <v>5</v>
      </c>
      <c r="C18" s="42"/>
      <c r="D18" s="42"/>
      <c r="E18" s="54"/>
      <c r="F18" s="37"/>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0</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7"/>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0</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409</v>
      </c>
      <c r="B20" s="55" t="s">
        <v>410</v>
      </c>
      <c r="C20" s="42"/>
      <c r="D20" s="42"/>
      <c r="E20" s="54"/>
      <c r="F20" s="37"/>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0</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7"/>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7"/>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4" t="b">
        <f>TRUE()</f>
        <v>1</v>
      </c>
      <c r="J22" s="45" t="b">
        <f>TRUE()</f>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8" t="s">
        <v>412</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c r="D23" s="42"/>
      <c r="E23" s="54"/>
      <c r="F23" s="37"/>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4" t="b">
        <f>TRUE()</f>
        <v>1</v>
      </c>
      <c r="J23" s="45" t="b">
        <f>FALSE()</f>
        <v>0</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56" x14ac:dyDescent="0.15">
      <c r="A24" s="38" t="s">
        <v>413</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4"/>
      <c r="F24" s="37"/>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414</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4"/>
      <c r="F25" s="37"/>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415</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4"/>
      <c r="F26" s="37"/>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414</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4"/>
      <c r="F27" s="37"/>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7"/>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417</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4"/>
      <c r="F29" s="37"/>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7"/>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419</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4"/>
      <c r="F31" s="37"/>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7"/>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420</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4"/>
      <c r="F33" s="37"/>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7"/>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7"/>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421</v>
      </c>
      <c r="B36" s="55" t="s">
        <v>422</v>
      </c>
      <c r="C36" s="42"/>
      <c r="D36" s="42"/>
      <c r="E36" s="54"/>
      <c r="F36" s="37"/>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427</v>
      </c>
      <c r="C37" s="42"/>
      <c r="D37" s="42"/>
      <c r="E37" s="54"/>
      <c r="F37" s="37"/>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7"/>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7"/>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7"/>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7"/>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2024-07-25T01:51:06Z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