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8AF9788A-7625-B540-8A47-67415CA5388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U28" i="2"/>
  <c r="T28" i="2"/>
  <c r="S28" i="2"/>
  <c r="R28" i="2"/>
  <c r="Q28" i="2"/>
  <c r="P28" i="2"/>
  <c r="O28" i="2"/>
  <c r="N28" i="2"/>
  <c r="M28" i="2"/>
  <c r="L28" i="2"/>
  <c r="J28" i="2"/>
  <c r="I28" i="2"/>
  <c r="H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Q23" i="2"/>
  <c r="P23" i="2"/>
  <c r="M23" i="2"/>
  <c r="L23" i="2"/>
  <c r="N23" i="2" s="1"/>
  <c r="N24" i="1" s="1"/>
  <c r="I23" i="2"/>
  <c r="D23" i="2"/>
  <c r="B23" i="2"/>
  <c r="V22" i="2"/>
  <c r="H22" i="2" s="1"/>
  <c r="R22" i="2"/>
  <c r="L22" i="2"/>
  <c r="S22" i="2" s="1"/>
  <c r="S23" i="1" s="1"/>
  <c r="I22" i="2"/>
  <c r="D22" i="2"/>
  <c r="V21" i="2"/>
  <c r="H21" i="2" s="1"/>
  <c r="L21" i="2"/>
  <c r="M21" i="2" s="1"/>
  <c r="M22" i="1" s="1"/>
  <c r="I21" i="2"/>
  <c r="D21" i="2"/>
  <c r="V20" i="2"/>
  <c r="T20" i="2"/>
  <c r="S20" i="2"/>
  <c r="P20" i="2"/>
  <c r="O20" i="2"/>
  <c r="N20" i="2"/>
  <c r="M20" i="2"/>
  <c r="L20" i="2"/>
  <c r="Q20" i="2" s="1"/>
  <c r="Q21" i="1" s="1"/>
  <c r="I20" i="2"/>
  <c r="H20" i="2"/>
  <c r="D20" i="2"/>
  <c r="C20" i="2"/>
  <c r="V19" i="2"/>
  <c r="U19" i="2"/>
  <c r="T19" i="2"/>
  <c r="S19" i="2"/>
  <c r="R19" i="2"/>
  <c r="Q19" i="2"/>
  <c r="P19" i="2"/>
  <c r="O19" i="2"/>
  <c r="N19" i="2"/>
  <c r="L19" i="2"/>
  <c r="M19" i="2" s="1"/>
  <c r="M20" i="1" s="1"/>
  <c r="I19" i="2"/>
  <c r="H19" i="2"/>
  <c r="D19" i="2"/>
  <c r="C19" i="2"/>
  <c r="V18" i="2"/>
  <c r="T18" i="2"/>
  <c r="S18" i="2"/>
  <c r="P18" i="2"/>
  <c r="O18" i="2"/>
  <c r="N18" i="2"/>
  <c r="M18" i="2"/>
  <c r="L18" i="2"/>
  <c r="Q18" i="2" s="1"/>
  <c r="Q19" i="1" s="1"/>
  <c r="I18" i="2"/>
  <c r="H18" i="2"/>
  <c r="D18" i="2"/>
  <c r="C18" i="2"/>
  <c r="V17" i="2"/>
  <c r="U17" i="2"/>
  <c r="T17" i="2"/>
  <c r="S17" i="2"/>
  <c r="R17" i="2"/>
  <c r="Q17" i="2"/>
  <c r="P17" i="2"/>
  <c r="O17" i="2"/>
  <c r="N17" i="2"/>
  <c r="L17" i="2"/>
  <c r="M17" i="2" s="1"/>
  <c r="M18" i="1" s="1"/>
  <c r="I17" i="2"/>
  <c r="H17" i="2"/>
  <c r="D17" i="2"/>
  <c r="C17" i="2"/>
  <c r="V16" i="2"/>
  <c r="T16" i="2"/>
  <c r="S16" i="2"/>
  <c r="P16" i="2"/>
  <c r="O16" i="2"/>
  <c r="N16" i="2"/>
  <c r="M16" i="2"/>
  <c r="L16" i="2"/>
  <c r="Q16" i="2" s="1"/>
  <c r="Q17" i="1" s="1"/>
  <c r="I16" i="2"/>
  <c r="H16" i="2"/>
  <c r="D16" i="2"/>
  <c r="C16" i="2"/>
  <c r="V15" i="2"/>
  <c r="U15" i="2"/>
  <c r="T15" i="2"/>
  <c r="S15" i="2"/>
  <c r="R15" i="2"/>
  <c r="Q15" i="2"/>
  <c r="P15" i="2"/>
  <c r="O15" i="2"/>
  <c r="N15" i="2"/>
  <c r="L15" i="2"/>
  <c r="M15" i="2" s="1"/>
  <c r="M16" i="1" s="1"/>
  <c r="I15" i="2"/>
  <c r="H15" i="2"/>
  <c r="D15" i="2"/>
  <c r="C15" i="2"/>
  <c r="V14" i="2"/>
  <c r="T14" i="2"/>
  <c r="S14" i="2"/>
  <c r="P14" i="2"/>
  <c r="O14" i="2"/>
  <c r="N14" i="2"/>
  <c r="M14" i="2"/>
  <c r="L14" i="2"/>
  <c r="Q14" i="2" s="1"/>
  <c r="Q15" i="1" s="1"/>
  <c r="I14" i="2"/>
  <c r="H14" i="2"/>
  <c r="D14" i="2"/>
  <c r="C14" i="2"/>
  <c r="V13" i="2"/>
  <c r="U13" i="2"/>
  <c r="T13" i="2"/>
  <c r="S13" i="2"/>
  <c r="R13" i="2"/>
  <c r="Q13" i="2"/>
  <c r="P13" i="2"/>
  <c r="O13" i="2"/>
  <c r="N13" i="2"/>
  <c r="L13" i="2"/>
  <c r="M13" i="2" s="1"/>
  <c r="M14" i="1" s="1"/>
  <c r="I13" i="2"/>
  <c r="H13" i="2"/>
  <c r="D13" i="2"/>
  <c r="V12" i="2"/>
  <c r="H12" i="2" s="1"/>
  <c r="S12" i="2"/>
  <c r="R12" i="2"/>
  <c r="O12" i="2"/>
  <c r="N12" i="2"/>
  <c r="L12" i="2"/>
  <c r="P12" i="2" s="1"/>
  <c r="P13" i="1" s="1"/>
  <c r="I12" i="2"/>
  <c r="D12" i="2"/>
  <c r="V11" i="2"/>
  <c r="H11" i="2" s="1"/>
  <c r="S11" i="2"/>
  <c r="M11" i="2"/>
  <c r="L11" i="2"/>
  <c r="T11" i="2" s="1"/>
  <c r="T12" i="1" s="1"/>
  <c r="I11" i="2"/>
  <c r="D11" i="2"/>
  <c r="V10" i="2"/>
  <c r="H10" i="2" s="1"/>
  <c r="Q10" i="2"/>
  <c r="P10" i="2"/>
  <c r="M10" i="2"/>
  <c r="L10" i="2"/>
  <c r="N10" i="2" s="1"/>
  <c r="N11" i="1" s="1"/>
  <c r="I10" i="2"/>
  <c r="D10" i="2"/>
  <c r="C10" i="2"/>
  <c r="V9" i="2"/>
  <c r="H9" i="2" s="1"/>
  <c r="L9" i="2"/>
  <c r="S9" i="2" s="1"/>
  <c r="S10" i="1" s="1"/>
  <c r="I9" i="2"/>
  <c r="D9" i="2"/>
  <c r="C9" i="2"/>
  <c r="B9" i="2"/>
  <c r="V8" i="2"/>
  <c r="H8" i="2" s="1"/>
  <c r="U8" i="2"/>
  <c r="R8" i="2"/>
  <c r="Q8" i="2"/>
  <c r="N8" i="2"/>
  <c r="M8" i="2"/>
  <c r="L8" i="2"/>
  <c r="O8" i="2" s="1"/>
  <c r="O9" i="1" s="1"/>
  <c r="I8" i="2"/>
  <c r="D8" i="2"/>
  <c r="C8" i="2"/>
  <c r="B8" i="2"/>
  <c r="V7" i="2"/>
  <c r="U7" i="2"/>
  <c r="T7" i="2"/>
  <c r="S7" i="2"/>
  <c r="R7" i="2"/>
  <c r="Q7" i="2"/>
  <c r="P7" i="2"/>
  <c r="O7" i="2"/>
  <c r="N7" i="2"/>
  <c r="M7" i="2"/>
  <c r="L7" i="2"/>
  <c r="I7" i="2"/>
  <c r="H7" i="2"/>
  <c r="D7" i="2"/>
  <c r="C7" i="2"/>
  <c r="B7" i="2"/>
  <c r="V6" i="2"/>
  <c r="T6" i="2"/>
  <c r="S6" i="2"/>
  <c r="P6" i="2"/>
  <c r="O6" i="2"/>
  <c r="N6" i="2"/>
  <c r="M6" i="2"/>
  <c r="L6" i="2"/>
  <c r="Q6" i="2" s="1"/>
  <c r="Q7" i="1" s="1"/>
  <c r="I6" i="2"/>
  <c r="H6" i="2"/>
  <c r="D6" i="2"/>
  <c r="C6" i="2"/>
  <c r="V5" i="2"/>
  <c r="U5" i="2"/>
  <c r="T5" i="2"/>
  <c r="S5" i="2"/>
  <c r="R5" i="2"/>
  <c r="Q5" i="2"/>
  <c r="P5" i="2"/>
  <c r="O5" i="2"/>
  <c r="N5" i="2"/>
  <c r="L5" i="2"/>
  <c r="M5" i="2" s="1"/>
  <c r="M6" i="1" s="1"/>
  <c r="I5" i="2"/>
  <c r="H5" i="2"/>
  <c r="D5" i="2"/>
  <c r="C5" i="2"/>
  <c r="V4" i="2"/>
  <c r="T4" i="2"/>
  <c r="S4" i="2"/>
  <c r="P4" i="2"/>
  <c r="O4" i="2"/>
  <c r="N4" i="2"/>
  <c r="M4" i="2"/>
  <c r="L4" i="2"/>
  <c r="Q4" i="2" s="1"/>
  <c r="Q5" i="1" s="1"/>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Q24" i="1"/>
  <c r="P24" i="1"/>
  <c r="M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M23" i="1"/>
  <c r="AK23" i="1"/>
  <c r="AJ23" i="1"/>
  <c r="AI23" i="1"/>
  <c r="AB23" i="1"/>
  <c r="AA23" i="1"/>
  <c r="Z23" i="1"/>
  <c r="Y23" i="1"/>
  <c r="X23" i="1"/>
  <c r="W23" i="1"/>
  <c r="R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K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T21" i="1"/>
  <c r="S21" i="1"/>
  <c r="P21" i="1"/>
  <c r="O21" i="1"/>
  <c r="N21" i="1"/>
  <c r="M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T19" i="1"/>
  <c r="S19" i="1"/>
  <c r="P19" i="1"/>
  <c r="O19" i="1"/>
  <c r="N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B17" i="1"/>
  <c r="AA17" i="1"/>
  <c r="Z17" i="1"/>
  <c r="Y17" i="1"/>
  <c r="X17" i="1"/>
  <c r="W17" i="1"/>
  <c r="T17" i="1"/>
  <c r="S17" i="1"/>
  <c r="P17" i="1"/>
  <c r="O17" i="1"/>
  <c r="N17" i="1"/>
  <c r="M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P15" i="1"/>
  <c r="O15" i="1"/>
  <c r="N15" i="1"/>
  <c r="M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S13" i="1"/>
  <c r="R13" i="1"/>
  <c r="O13" i="1"/>
  <c r="N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S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Q11" i="1"/>
  <c r="P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U9" i="1"/>
  <c r="R9" i="1"/>
  <c r="Q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T7" i="1"/>
  <c r="S7" i="1"/>
  <c r="P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T5" i="1"/>
  <c r="S5" i="1"/>
  <c r="P5" i="1"/>
  <c r="O5" i="1"/>
  <c r="N5" i="1"/>
  <c r="M5" i="1"/>
  <c r="K5" i="1"/>
  <c r="J5" i="1"/>
  <c r="I5" i="1"/>
  <c r="H5" i="1"/>
  <c r="G5" i="1"/>
  <c r="F5" i="1"/>
  <c r="E5" i="1"/>
  <c r="D5" i="1"/>
  <c r="C5" i="1"/>
  <c r="B5" i="1"/>
  <c r="A5" i="1"/>
  <c r="AA4" i="1"/>
  <c r="J4" i="1"/>
  <c r="I4" i="1"/>
  <c r="H4" i="1"/>
  <c r="F4" i="1"/>
  <c r="D4" i="1"/>
  <c r="B4" i="1"/>
  <c r="A4" i="1"/>
  <c r="F13" i="1" l="1"/>
  <c r="AT13" i="1"/>
  <c r="AL13" i="1"/>
  <c r="F24" i="1"/>
  <c r="AT24" i="1"/>
  <c r="AL24" i="1"/>
  <c r="AT9" i="1"/>
  <c r="AL9" i="1"/>
  <c r="F9" i="1"/>
  <c r="AT12" i="1"/>
  <c r="AL12" i="1"/>
  <c r="F12" i="1"/>
  <c r="AT23" i="1"/>
  <c r="AL23" i="1"/>
  <c r="F23" i="1"/>
  <c r="AL11" i="1"/>
  <c r="F11" i="1"/>
  <c r="AT11" i="1"/>
  <c r="AT22" i="1"/>
  <c r="AL22" i="1"/>
  <c r="F22" i="1"/>
  <c r="AL10" i="1"/>
  <c r="F10" i="1"/>
  <c r="AT10" i="1"/>
  <c r="FE17" i="1"/>
  <c r="R4" i="2"/>
  <c r="R5" i="1" s="1"/>
  <c r="R6" i="2"/>
  <c r="R7" i="1" s="1"/>
  <c r="P8" i="2"/>
  <c r="P9" i="1" s="1"/>
  <c r="T9" i="2"/>
  <c r="T10" i="1" s="1"/>
  <c r="O10" i="2"/>
  <c r="O11" i="1" s="1"/>
  <c r="U11" i="2"/>
  <c r="U12" i="1" s="1"/>
  <c r="Q12" i="2"/>
  <c r="Q13" i="1" s="1"/>
  <c r="R14" i="2"/>
  <c r="R15" i="1" s="1"/>
  <c r="R16" i="2"/>
  <c r="R17" i="1" s="1"/>
  <c r="R18" i="2"/>
  <c r="R19" i="1" s="1"/>
  <c r="R20" i="2"/>
  <c r="R21" i="1" s="1"/>
  <c r="N21" i="2"/>
  <c r="N22" i="1" s="1"/>
  <c r="T22" i="2"/>
  <c r="T23" i="1" s="1"/>
  <c r="O23" i="2"/>
  <c r="O24" i="1" s="1"/>
  <c r="FE7" i="1"/>
  <c r="FE24" i="1"/>
  <c r="U9" i="2"/>
  <c r="U10" i="1" s="1"/>
  <c r="O21" i="2"/>
  <c r="O22" i="1" s="1"/>
  <c r="U22" i="2"/>
  <c r="U23" i="1" s="1"/>
  <c r="P21" i="2"/>
  <c r="P22" i="1" s="1"/>
  <c r="U4" i="2"/>
  <c r="U5" i="1" s="1"/>
  <c r="U6" i="2"/>
  <c r="U7" i="1" s="1"/>
  <c r="S8" i="2"/>
  <c r="S9" i="1" s="1"/>
  <c r="M9" i="2"/>
  <c r="M10" i="1" s="1"/>
  <c r="R10" i="2"/>
  <c r="R11" i="1" s="1"/>
  <c r="N11" i="2"/>
  <c r="N12" i="1" s="1"/>
  <c r="T12" i="2"/>
  <c r="T13" i="1" s="1"/>
  <c r="U14" i="2"/>
  <c r="U15" i="1" s="1"/>
  <c r="U16" i="2"/>
  <c r="U17" i="1" s="1"/>
  <c r="U18" i="2"/>
  <c r="U19" i="1" s="1"/>
  <c r="U20" i="2"/>
  <c r="U21" i="1" s="1"/>
  <c r="Q21" i="2"/>
  <c r="Q22" i="1" s="1"/>
  <c r="M22" i="2"/>
  <c r="M23" i="1" s="1"/>
  <c r="R23" i="2"/>
  <c r="R24" i="1" s="1"/>
  <c r="FE15" i="1"/>
  <c r="T8" i="2"/>
  <c r="T9" i="1" s="1"/>
  <c r="N9" i="2"/>
  <c r="N10" i="1" s="1"/>
  <c r="S10" i="2"/>
  <c r="S11" i="1" s="1"/>
  <c r="O11" i="2"/>
  <c r="O12" i="1" s="1"/>
  <c r="U12" i="2"/>
  <c r="U13" i="1" s="1"/>
  <c r="R21" i="2"/>
  <c r="R22" i="1" s="1"/>
  <c r="N22" i="2"/>
  <c r="N23" i="1" s="1"/>
  <c r="S23" i="2"/>
  <c r="S24" i="1" s="1"/>
  <c r="L5" i="1"/>
  <c r="L22" i="1"/>
  <c r="O9" i="2"/>
  <c r="O10" i="1" s="1"/>
  <c r="T10" i="2"/>
  <c r="T11" i="1" s="1"/>
  <c r="P11" i="2"/>
  <c r="P12" i="1" s="1"/>
  <c r="S21" i="2"/>
  <c r="S22" i="1" s="1"/>
  <c r="O22" i="2"/>
  <c r="O23" i="1" s="1"/>
  <c r="T23" i="2"/>
  <c r="T24" i="1" s="1"/>
  <c r="FE9" i="1"/>
  <c r="FE19" i="1"/>
  <c r="P9" i="2"/>
  <c r="P10" i="1" s="1"/>
  <c r="U10" i="2"/>
  <c r="U11" i="1" s="1"/>
  <c r="Q11" i="2"/>
  <c r="Q12" i="1" s="1"/>
  <c r="M12" i="2"/>
  <c r="M13" i="1" s="1"/>
  <c r="T21" i="2"/>
  <c r="T22" i="1" s="1"/>
  <c r="P22" i="2"/>
  <c r="P23" i="1" s="1"/>
  <c r="U23" i="2"/>
  <c r="U24" i="1" s="1"/>
  <c r="Q9" i="2"/>
  <c r="Q10" i="1" s="1"/>
  <c r="R11" i="2"/>
  <c r="R12" i="1" s="1"/>
  <c r="U21" i="2"/>
  <c r="U22" i="1" s="1"/>
  <c r="Q22" i="2"/>
  <c r="Q23" i="1" s="1"/>
  <c r="FE13" i="1"/>
  <c r="R9" i="2"/>
  <c r="R10" i="1" s="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<sst xmlns="http://schemas.openxmlformats.org/spreadsheetml/2006/main" count="785" uniqueCount="635">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</sst>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computercomponent</v>
      </c>
      <c r="B4" s="28" t="str">
        <f>Values!B13</f>
        <v>HP 820 g1 parent</v>
      </c>
      <c r="C4" s="28" t="s">
        <v>345</v>
      </c>
      <c r="D4" s="29">
        <f>Values!B14</f>
        <v>5714401820994</v>
      </c>
      <c r="E4" s="2" t="s">
        <v>346</v>
      </c>
      <c r="F4" s="28" t="str">
        <f>SUBSTITUTE(Values!B1, "{language}", "") &amp; " " &amp; Values!B3</f>
        <v>Teclado de respuesto  retroiluminado  para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Teclado de respuesto Alemán retroiluminado  para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t="str">
        <f>IF(ISBLANK(Values!E4),"",IF($CO5="DEFAULT", Values!$B$18, ""))</f>
        <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con retroiluminación.</v>
      </c>
      <c r="AM5" s="2" t="str">
        <f>SUBSTITUTE(IF(ISBLANK(Values!E4),"",Values!$B$27), "{model}", Values!$B$3)</f>
        <v>👉 COMPATIBLE CON: HP 720 G1, 720 G2, 725 G1, 725 G2, 820 G1, 820 G2. Por favor, revise la imagen y la descripción cuidadosamente antes de comprar cualquier teclado. Esto asegura que obtenga el teclado correcto para su portátil. Instalación fácil.</v>
      </c>
      <c r="AT5" s="28" t="str">
        <f>CONCATENATE(IF(ISBLANK(Values!E4),"",Values!H4), "-Silver")</f>
        <v>Alemán-Silver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48" x14ac:dyDescent="0.2">
      <c r="A6" s="2" t="str">
        <f>IF(ISBLANK(Values!E5),"",IF(Values!$B$37="EU","computercomponent","computer"))</f>
        <v>computercomponent</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Teclado de respuesto Francés retroiluminado  para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t="str">
        <f>IF(ISBLANK(Values!E5),"",IF($CO6="DEFAULT", Values!$B$18, ""))</f>
        <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con retroiluminación.</v>
      </c>
      <c r="AM6" s="2" t="str">
        <f>SUBSTITUTE(IF(ISBLANK(Values!E5),"",Values!$B$27), "{model}", Values!$B$3)</f>
        <v>👉 COMPATIBLE CON: HP 720 G1, 720 G2, 725 G1, 725 G2, 820 G1, 820 G2. Por favor, revise la imagen y la descripción cuidadosamente antes de comprar cualquier teclado. Esto asegura que obtenga el teclado correcto para su portátil. Instalación fácil.</v>
      </c>
      <c r="AT6" s="28" t="str">
        <f>CONCATENATE(IF(ISBLANK(Values!E5),"",Values!H5), "-Silver")</f>
        <v>Francés-Silver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48" x14ac:dyDescent="0.2">
      <c r="A7" s="2" t="str">
        <f>IF(ISBLANK(Values!E6),"",IF(Values!$B$37="EU","computercomponent","computer"))</f>
        <v>computercomponent</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Teclado de respuesto Italiano retroiluminado  para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t="str">
        <f>IF(ISBLANK(Values!E6),"",IF($CO7="DEFAULT", Values!$B$18, ""))</f>
        <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con retroiluminación.</v>
      </c>
      <c r="AM7" s="2" t="str">
        <f>SUBSTITUTE(IF(ISBLANK(Values!E6),"",Values!$B$27), "{model}", Values!$B$3)</f>
        <v>👉 COMPATIBLE CON: HP 720 G1, 720 G2, 725 G1, 725 G2, 820 G1, 820 G2. Por favor, revise la imagen y la descripción cuidadosamente antes de comprar cualquier teclado. Esto asegura que obtenga el teclado correcto para su portátil. Instalación fácil.</v>
      </c>
      <c r="AT7" s="28" t="str">
        <f>CONCATENATE(IF(ISBLANK(Values!E6),"",Values!H6), "-Silver")</f>
        <v>Italiano-Silver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48" x14ac:dyDescent="0.2">
      <c r="A8" s="2" t="str">
        <f>IF(ISBLANK(Values!E7),"",IF(Values!$B$37="EU","computercomponent","computer"))</f>
        <v>computercomponent</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Teclado de respuesto Español retroiluminado  para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t="str">
        <f>IF(ISBLANK(Values!E7),"",IF($CO8="DEFAULT", Values!$B$18, ""))</f>
        <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con retroiluminación.</v>
      </c>
      <c r="AM8" s="2" t="str">
        <f>SUBSTITUTE(IF(ISBLANK(Values!E7),"",Values!$B$27), "{model}", Values!$B$3)</f>
        <v>👉 COMPATIBLE CON: HP 720 G1, 720 G2, 725 G1, 725 G2, 820 G1, 820 G2. Por favor, revise la imagen y la descripción cuidadosamente antes de comprar cualquier teclado. Esto asegura que obtenga el teclado correcto para su portátil. Instalación fácil.</v>
      </c>
      <c r="AT8" s="28" t="str">
        <f>CONCATENATE(IF(ISBLANK(Values!E7),"",Values!H7), "-Silver")</f>
        <v>Español-Silver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48" x14ac:dyDescent="0.2">
      <c r="A9" s="2" t="str">
        <f>IF(ISBLANK(Values!E8),"",IF(Values!$B$37="EU","computercomponent","computer"))</f>
        <v>computercomponent</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Teclado de respuesto Ingles retroiluminado  para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t="str">
        <f>IF(ISBLANK(Values!E8),"",IF($CO9="DEFAULT", Values!$B$18, ""))</f>
        <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con retroiluminación.</v>
      </c>
      <c r="AM9" s="2" t="str">
        <f>SUBSTITUTE(IF(ISBLANK(Values!E8),"",Values!$B$27), "{model}", Values!$B$3)</f>
        <v>👉 COMPATIBLE CON: HP 720 G1, 720 G2, 725 G1, 725 G2, 820 G1, 820 G2. Por favor, revise la imagen y la descripción cuidadosamente antes de comprar cualquier teclado. Esto asegura que obtenga el teclado correcto para su portátil. Instalación fácil.</v>
      </c>
      <c r="AT9" s="28" t="str">
        <f>CONCATENATE(IF(ISBLANK(Values!E8),"",Values!H8), "-Silver")</f>
        <v>Ingles-Silver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48" x14ac:dyDescent="0.2">
      <c r="A10" s="2" t="str">
        <f>IF(ISBLANK(Values!E9),"",IF(Values!$B$37="EU","computercomponent","computer"))</f>
        <v>computercomponent</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Teclado de respuesto Belga retroiluminado  para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Belga con retroiluminación.</v>
      </c>
      <c r="AM10" s="2" t="str">
        <f>SUBSTITUTE(IF(ISBLANK(Values!E9),"",Values!$B$27), "{model}", Values!$B$3)</f>
        <v>👉 COMPATIBLE CON: HP 720 G1, 720 G2, 725 G1, 725 G2, 820 G1, 820 G2. Por favor, revise la imagen y la descripción cuidadosamente antes de comprar cualquier teclado. Esto asegura que obtenga el teclado correcto para su portátil. Instalación fácil.</v>
      </c>
      <c r="AT10" s="28" t="str">
        <f>CONCATENATE(IF(ISBLANK(Values!E9),"",Values!H9), "-Silver")</f>
        <v>Belga-Silver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48" x14ac:dyDescent="0.2">
      <c r="A11" s="2" t="str">
        <f>IF(ISBLANK(Values!E10),"",IF(Values!$B$37="EU","computercomponent","computer"))</f>
        <v>computercomponent</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Teclado de respuesto Suizo retroiluminado  para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Suizo con retroiluminación.</v>
      </c>
      <c r="AM11" s="2" t="str">
        <f>SUBSTITUTE(IF(ISBLANK(Values!E10),"",Values!$B$27), "{model}", Values!$B$3)</f>
        <v>👉 COMPATIBLE CON: HP 720 G1, 720 G2, 725 G1, 725 G2, 820 G1, 820 G2. Por favor, revise la imagen y la descripción cuidadosamente antes de comprar cualquier teclado. Esto asegura que obtenga el teclado correcto para su portátil. Instalación fácil.</v>
      </c>
      <c r="AT11" s="28" t="str">
        <f>CONCATENATE(IF(ISBLANK(Values!E10),"",Values!H10), "-Silver")</f>
        <v>Suizo-Silver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48" x14ac:dyDescent="0.2">
      <c r="A12" s="2" t="str">
        <f>IF(ISBLANK(Values!E11),"",IF(Values!$B$37="EU","computercomponent","computer"))</f>
        <v>computercomponent</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Teclado de respuesto US internacional retroiluminado  para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with € symbol US internacional con retroiluminación.</v>
      </c>
      <c r="AM12" s="2" t="str">
        <f>SUBSTITUTE(IF(ISBLANK(Values!E11),"",Values!$B$27), "{model}", Values!$B$3)</f>
        <v>👉 COMPATIBLE CON: HP 720 G1, 720 G2, 725 G1, 725 G2, 820 G1, 820 G2. Por favor, revise la imagen y la descripción cuidadosamente antes de comprar cualquier teclado. Esto asegura que obtenga el teclado correcto para su portátil. Instalación fácil.</v>
      </c>
      <c r="AT12" s="28" t="str">
        <f>CONCATENATE(IF(ISBLANK(Values!E11),"",Values!H11), "-Silver")</f>
        <v>US internacional-Silver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48" x14ac:dyDescent="0.2">
      <c r="A13" s="2" t="str">
        <f>IF(ISBLANK(Values!E12),"",IF(Values!$B$37="EU","computercomponent","computer"))</f>
        <v>computercomponent</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Teclado de respuesto US retroiluminado  para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US con retroiluminación.</v>
      </c>
      <c r="AM13" s="2" t="str">
        <f>SUBSTITUTE(IF(ISBLANK(Values!E12),"",Values!$B$27), "{model}", Values!$B$3)</f>
        <v>👉 COMPATIBLE CON: HP 720 G1, 720 G2, 725 G1, 725 G2, 820 G1, 820 G2. Por favor, revise la imagen y la descripción cuidadosamente antes de comprar cualquier teclado. Esto asegura que obtenga el teclado correcto para su portátil. Instalación fácil.</v>
      </c>
      <c r="AT13" s="28" t="str">
        <f>CONCATENATE(IF(ISBLANK(Values!E12),"",Values!H12), "-Silver")</f>
        <v>US-Silver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48" x14ac:dyDescent="0.2">
      <c r="A14" s="2" t="str">
        <f>IF(ISBLANK(Values!E13),"",IF(Values!$B$37="EU","computercomponent","computer"))</f>
        <v>computercomponent</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Teclado de respuesto US retroiluminado  para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f>IF(ISBLANK(Values!E13),"",IF($CO14="DEFAULT", Values!$B$18, ""))</f>
        <v>5</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con retroiluminación.</v>
      </c>
      <c r="AM14" s="2" t="str">
        <f>SUBSTITUTE(IF(ISBLANK(Values!E13),"",Values!$B$27), "{model}", Values!$B$3)</f>
        <v>👉 COMPATIBLE CON: HP 720 G1, 720 G2, 725 G1, 725 G2, 820 G1, 820 G2. Por favor, revise la imagen y la descripción cuidadosamente antes de comprar cualquier teclado. Esto asegura que obtenga el teclado correcto para su portátil. Instalación fácil.</v>
      </c>
      <c r="AT14" s="28" t="str">
        <f>CONCATENATE(IF(ISBLANK(Values!E13),"",Values!H13), "-Silver")</f>
        <v>US-Silver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48" x14ac:dyDescent="0.2">
      <c r="A15" s="2" t="str">
        <f>IF(ISBLANK(Values!E14),"",IF(Values!$B$37="EU","computercomponent","computer"))</f>
        <v>computercomponent</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Teclado de respuesto Alemán retroiluminado  para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t="str">
        <f>IF(ISBLANK(Values!E14),"",IF($CO15="DEFAULT", Values!$B$18, ""))</f>
        <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3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Alemán con retroiluminación.</v>
      </c>
      <c r="AM15" s="2" t="str">
        <f>SUBSTITUTE(IF(ISBLANK(Values!E14),"",Values!$B$27), "{model}", Values!$B$3)</f>
        <v>👉 COMPATIBLE CON: HP 720 G1, 720 G2, 725 G1, 725 G2, 820 G1, 820 G2. Por favor, revise la imagen y la descripción cuidadosamente antes de comprar cualquier teclado. Esto asegura que obtenga el teclado correcto para su portátil. Instalación fácil.</v>
      </c>
      <c r="AT15" s="28" t="str">
        <f>CONCATENATE(IF(ISBLANK(Values!E14),"",Values!H14), "-Black")</f>
        <v>Alemán-Black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48" x14ac:dyDescent="0.2">
      <c r="A16" s="2" t="str">
        <f>IF(ISBLANK(Values!E15),"",IF(Values!$B$37="EU","computercomponent","computer"))</f>
        <v>computercomponent</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Teclado de respuesto Francés retroiluminado  para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t="str">
        <f>IF(ISBLANK(Values!E15),"",IF($CO16="DEFAULT", Values!$B$18, ""))</f>
        <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3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Francés con retroiluminación.</v>
      </c>
      <c r="AM16" s="2" t="str">
        <f>SUBSTITUTE(IF(ISBLANK(Values!E15),"",Values!$B$27), "{model}", Values!$B$3)</f>
        <v>👉 COMPATIBLE CON: HP 720 G1, 720 G2, 725 G1, 725 G2, 820 G1, 820 G2. Por favor, revise la imagen y la descripción cuidadosamente antes de comprar cualquier teclado. Esto asegura que obtenga el teclado correcto para su portátil. Instalación fácil.</v>
      </c>
      <c r="AT16" s="28" t="str">
        <f>CONCATENATE(IF(ISBLANK(Values!E15),"",Values!H15), "-Black")</f>
        <v>Francés-Black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48" x14ac:dyDescent="0.2">
      <c r="A17" s="2" t="str">
        <f>IF(ISBLANK(Values!E16),"",IF(Values!$B$37="EU","computercomponent","computer"))</f>
        <v>computercomponent</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Teclado de respuesto Italiano retroiluminado  para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t="str">
        <f>IF(ISBLANK(Values!E16),"",IF($CO17="DEFAULT", Values!$B$18, ""))</f>
        <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3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Italiano con retroiluminación.</v>
      </c>
      <c r="AM17" s="2" t="str">
        <f>SUBSTITUTE(IF(ISBLANK(Values!E16),"",Values!$B$27), "{model}", Values!$B$3)</f>
        <v>👉 COMPATIBLE CON: HP 720 G1, 720 G2, 725 G1, 725 G2, 820 G1, 820 G2. Por favor, revise la imagen y la descripción cuidadosamente antes de comprar cualquier teclado. Esto asegura que obtenga el teclado correcto para su portátil. Instalación fácil.</v>
      </c>
      <c r="AT17" s="28" t="str">
        <f>CONCATENATE(IF(ISBLANK(Values!E16),"",Values!H16), "-Black")</f>
        <v>Italiano-Black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48" x14ac:dyDescent="0.2">
      <c r="A18" s="2" t="str">
        <f>IF(ISBLANK(Values!E17),"",IF(Values!$B$37="EU","computercomponent","computer"))</f>
        <v>computercomponent</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Teclado de respuesto Español retroiluminado  para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t="str">
        <f>IF(ISBLANK(Values!E17),"",IF($CO18="DEFAULT", Values!$B$18, ""))</f>
        <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3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Español con retroiluminación.</v>
      </c>
      <c r="AM18" s="2" t="str">
        <f>SUBSTITUTE(IF(ISBLANK(Values!E17),"",Values!$B$27), "{model}", Values!$B$3)</f>
        <v>👉 COMPATIBLE CON: HP 720 G1, 720 G2, 725 G1, 725 G2, 820 G1, 820 G2. Por favor, revise la imagen y la descripción cuidadosamente antes de comprar cualquier teclado. Esto asegura que obtenga el teclado correcto para su portátil. Instalación fácil.</v>
      </c>
      <c r="AT18" s="28" t="str">
        <f>CONCATENATE(IF(ISBLANK(Values!E17),"",Values!H17), "-Black")</f>
        <v>Español-Black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48" x14ac:dyDescent="0.2">
      <c r="A19" s="2" t="str">
        <f>IF(ISBLANK(Values!E18),"",IF(Values!$B$37="EU","computercomponent","computer"))</f>
        <v>computercomponent</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Teclado de respuesto Ingles retroiluminado  para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t="str">
        <f>IF(ISBLANK(Values!E18),"",IF($CO19="DEFAULT", Values!$B$18, ""))</f>
        <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IF(ISBLANK(Values!E18),"",IF(Values!I18,Values!$B$23,Values!$B$33))</f>
        <v>👉 REFORMADO: AHORRE DINERO - Reemplazo del teclado para portátil HP, misma calidad que los teclados OEM. TellusRem es el distribuidor líder de teclados en el mundo desde 2011. Teclado de reemplazo perfecto, fácil de reemplazar e instalar.</v>
      </c>
      <c r="AJ19" s="3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Ingles con retroiluminación.</v>
      </c>
      <c r="AM19" s="2" t="str">
        <f>SUBSTITUTE(IF(ISBLANK(Values!E18),"",Values!$B$27), "{model}", Values!$B$3)</f>
        <v>👉 COMPATIBLE CON: HP 720 G1, 720 G2, 725 G1, 725 G2, 820 G1, 820 G2. Por favor, revise la imagen y la descripción cuidadosamente antes de comprar cualquier teclado. Esto asegura que obtenga el teclado correcto para su portátil. Instalación fácil.</v>
      </c>
      <c r="AT19" s="28" t="str">
        <f>CONCATENATE(IF(ISBLANK(Values!E18),"",Values!H18), "-Black")</f>
        <v>Ingles-Black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48" x14ac:dyDescent="0.2">
      <c r="A20" s="2" t="str">
        <f>IF(ISBLANK(Values!E19),"",IF(Values!$B$37="EU","computercomponent","computer"))</f>
        <v>computercomponent</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Teclado de respuesto Escandinavo - nórdico retroiluminado  para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IF(ISBLANK(Values!E19),"",IF(Values!I19,Values!$B$23,Values!$B$33))</f>
        <v>👉 REFORMADO: AHORRE DINERO - Reemplazo del teclado para portátil HP, misma calidad que los teclados OEM. TellusRem es el distribuidor líder de teclados en el mundo desde 2011. Teclado de reemplazo perfecto, fácil de reemplazar e instalar.</v>
      </c>
      <c r="AJ20" s="3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 🇩🇰 Escandinavo - nórdico con retroiluminación.</v>
      </c>
      <c r="AM20" s="2" t="str">
        <f>SUBSTITUTE(IF(ISBLANK(Values!E19),"",Values!$B$27), "{model}", Values!$B$3)</f>
        <v>👉 COMPATIBLE CON: HP 720 G1, 720 G2, 725 G1, 725 G2, 820 G1, 820 G2. Por favor, revise la imagen y la descripción cuidadosamente antes de comprar cualquier teclado. Esto asegura que obtenga el teclado correcto para su portátil. Instalación fácil.</v>
      </c>
      <c r="AT20" s="28" t="str">
        <f>CONCATENATE(IF(ISBLANK(Values!E19),"",Values!H19), "-Black")</f>
        <v>Escandinavo - nórdico-Black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48" x14ac:dyDescent="0.2">
      <c r="A21" s="2" t="str">
        <f>IF(ISBLANK(Values!E20),"",IF(Values!$B$37="EU","computercomponent","computer"))</f>
        <v>computercomponent</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Teclado de respuesto Belga retroiluminado  para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3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Belga con retroiluminación.</v>
      </c>
      <c r="AM21" s="2" t="str">
        <f>SUBSTITUTE(IF(ISBLANK(Values!E20),"",Values!$B$27), "{model}", Values!$B$3)</f>
        <v>👉 COMPATIBLE CON: HP 720 G1, 720 G2, 725 G1, 725 G2, 820 G1, 820 G2. Por favor, revise la imagen y la descripción cuidadosamente antes de comprar cualquier teclado. Esto asegura que obtenga el teclado correcto para su portátil. Instalación fácil.</v>
      </c>
      <c r="AT21" s="28" t="str">
        <f>CONCATENATE(IF(ISBLANK(Values!E20),"",Values!H20), "-Black")</f>
        <v>Belga-Black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48" x14ac:dyDescent="0.2">
      <c r="A22" s="2" t="str">
        <f>IF(ISBLANK(Values!E21),"",IF(Values!$B$37="EU","computercomponent","computer"))</f>
        <v>computercomponent</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Teclado de respuesto Suizo retroiluminado  para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3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Suizo con retroiluminación.</v>
      </c>
      <c r="AM22" s="2" t="str">
        <f>SUBSTITUTE(IF(ISBLANK(Values!E21),"",Values!$B$27), "{model}", Values!$B$3)</f>
        <v>👉 COMPATIBLE CON: HP 720 G1, 720 G2, 725 G1, 725 G2, 820 G1, 820 G2. Por favor, revise la imagen y la descripción cuidadosamente antes de comprar cualquier teclado. Esto asegura que obtenga el teclado correcto para su portátil. Instalación fácil.</v>
      </c>
      <c r="AT22" s="28" t="str">
        <f>CONCATENATE(IF(ISBLANK(Values!E21),"",Values!H21), "-Black")</f>
        <v>Suizo-Black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48" x14ac:dyDescent="0.2">
      <c r="A23" s="2" t="str">
        <f>IF(ISBLANK(Values!E22),"",IF(Values!$B$37="EU","computercomponent","computer"))</f>
        <v>computercomponent</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Teclado de respuesto US internacional retroiluminado  para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IF(ISBLANK(Values!E22),"",IF(Values!I22,Values!$B$23,Values!$B$33))</f>
        <v>👉 REFORMADO: AHORRE DINERO - Reemplazo del teclado para portátil HP, misma calidad que los teclados OEM. TellusRem es el distribuidor líder de teclados en el mundo desde 2011. Teclado de reemplazo perfecto, fácil de reemplazar e instalar.</v>
      </c>
      <c r="AJ23" s="3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with € symbol US internacional con retroiluminación.</v>
      </c>
      <c r="AM23" s="2" t="str">
        <f>SUBSTITUTE(IF(ISBLANK(Values!E22),"",Values!$B$27), "{model}", Values!$B$3)</f>
        <v>👉 COMPATIBLE CON: HP 720 G1, 720 G2, 725 G1, 725 G2, 820 G1, 820 G2. Por favor, revise la imagen y la descripción cuidadosamente antes de comprar cualquier teclado. Esto asegura que obtenga el teclado correcto para su portátil. Instalación fácil.</v>
      </c>
      <c r="AN23" s="2"/>
      <c r="AO23" s="2"/>
      <c r="AP23" s="2"/>
      <c r="AQ23" s="2"/>
      <c r="AR23" s="2"/>
      <c r="AS23" s="2"/>
      <c r="AT23" s="28" t="str">
        <f>CONCATENATE(IF(ISBLANK(Values!E22),"",Values!H22), "-Black")</f>
        <v>US internacional-Black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48" x14ac:dyDescent="0.2">
      <c r="A24" s="2" t="str">
        <f>IF(ISBLANK(Values!E23),"",IF(Values!$B$37="EU","computercomponent","computer"))</f>
        <v>computercomponent</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Teclado de respuesto US retroiluminado  para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f>IF(ISBLANK(Values!E23),"",IF($CO24="DEFAULT", Values!$B$18, ""))</f>
        <v>5</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3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con retroiluminación.</v>
      </c>
      <c r="AM24" s="2" t="str">
        <f>SUBSTITUTE(IF(ISBLANK(Values!E23),"",Values!$B$27), "{model}", Values!$B$3)</f>
        <v>👉 COMPATIBLE CON: HP 720 G1, 720 G2, 725 G1, 725 G2, 820 G1, 820 G2. Por favor, revise la imagen y la descripción cuidadosamente antes de comprar cualquier teclado. Esto asegura que obtenga el teclado correcto para su portátil. Instalación fácil.</v>
      </c>
      <c r="AN24" s="2"/>
      <c r="AO24" s="2"/>
      <c r="AP24" s="2"/>
      <c r="AQ24" s="2"/>
      <c r="AR24" s="2"/>
      <c r="AS24" s="2"/>
      <c r="AT24" s="28" t="str">
        <f>CONCATENATE(IF(ISBLANK(Values!E23),"",Values!H23), "-Black")</f>
        <v>US-Black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7:AT15 AT17: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Suizo</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internacional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70" x14ac:dyDescent="0.15">
      <c r="A24" s="38" t="s">
        <v>439</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440</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440</v>
      </c>
      <c r="B27" s="39"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444</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386</v>
      </c>
      <c r="C36" s="42"/>
      <c r="D36" s="42"/>
      <c r="E36" s="56"/>
      <c r="F36" s="37"/>
      <c r="G36" s="50" t="s">
        <v>452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453</v>
      </c>
      <c r="B37" s="55" t="s">
        <v>454</v>
      </c>
      <c r="C37" s="42"/>
      <c r="D37" s="42"/>
      <c r="E37" s="56"/>
      <c r="F37" s="37"/>
      <c r="G37" s="50" t="s">
        <v>455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458</v>
      </c>
      <c r="D1" s="43" t="s">
        <v>373</v>
      </c>
      <c r="E1" t="s">
        <v>459</v>
      </c>
      <c r="F1" t="s">
        <v>460</v>
      </c>
      <c r="G1" t="s">
        <v>454</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452</v>
      </c>
      <c r="E12" t="s">
        <v>473</v>
      </c>
    </row>
    <row r="13" spans="1:7" x14ac:dyDescent="0.15">
      <c r="D13" s="43" t="s">
        <v>455</v>
      </c>
      <c r="E13" t="s">
        <v>474</v>
      </c>
    </row>
    <row r="14" spans="1:7" x14ac:dyDescent="0.15">
      <c r="D14" s="43" t="s">
        <v>456</v>
      </c>
      <c r="E14" t="s">
        <v>475</v>
      </c>
    </row>
    <row r="15" spans="1:7" x14ac:dyDescent="0.15">
      <c r="D15" s="43" t="s">
        <v>398</v>
      </c>
      <c r="E15" t="s">
        <v>476</v>
      </c>
    </row>
    <row r="16" spans="1:7" x14ac:dyDescent="0.15">
      <c r="D16" s="43" t="s">
        <v>402</v>
      </c>
      <c r="E16" s="60" t="s">
        <v>477</v>
      </c>
    </row>
    <row r="17" spans="4:5" x14ac:dyDescent="0.15">
      <c r="D17" s="43" t="s">
        <v>457</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460</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452</v>
      </c>
    </row>
    <row r="32" spans="2:2" x14ac:dyDescent="0.15">
      <c r="B32" s="43" t="s">
        <v>455</v>
      </c>
    </row>
    <row r="33" spans="2:4" x14ac:dyDescent="0.15">
      <c r="B33" s="43" t="s">
        <v>456</v>
      </c>
    </row>
    <row r="34" spans="2:4" x14ac:dyDescent="0.15">
      <c r="B34" s="43" t="s">
        <v>398</v>
      </c>
      <c r="D34" s="62"/>
    </row>
    <row r="35" spans="2:4" x14ac:dyDescent="0.15">
      <c r="B35" s="43" t="s">
        <v>402</v>
      </c>
      <c r="D35" s="62"/>
    </row>
    <row r="36" spans="2:4" x14ac:dyDescent="0.15">
      <c r="B36" s="43" t="s">
        <v>457</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231</cp:revision>
  <dcterms:created xsi:type="dcterms:W3CDTF">2020-07-27T15:42:24Z</dcterms:created>
  <dcterms:modified xsi:type="dcterms:W3CDTF">2024-07-24T23:20:02Z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