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silver/"/>
    </mc:Choice>
  </mc:AlternateContent>
  <xr:revisionPtr revIDLastSave="0" documentId="13_ncr:1_{5F0E1BB0-E996-5A40-AF1E-59B1AC0A1CA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5" i="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<sst xmlns="http://schemas.openxmlformats.org/spreadsheetml/2006/main" count="879" uniqueCount="710">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</sst>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709</v>
      </c>
    </row>
    <row r="4" spans="1:193" ht="17" x14ac:dyDescent="0.2">
      <c r="A4" s="1" t="str">
        <f>IF(ISBLANK(Values!E3),"",IF(Values!$B$37="EU","computercomponent","computer"))</f>
        <v>computer</v>
      </c>
      <c r="B4" s="27" t="str">
        <f>Values!B13</f>
        <v>HP 840 G1 parent</v>
      </c>
      <c r="C4" s="27" t="s">
        <v>345</v>
      </c>
      <c r="D4" s="28">
        <f>Values!B14</f>
        <v>5714401841999</v>
      </c>
      <c r="E4" s="1" t="s">
        <v>346</v>
      </c>
      <c r="F4" s="27" t="str">
        <f>SUBSTITUTE(Values!B1, "{language}", "") &amp; " " &amp; Values!B3</f>
        <v>replacement  backlit keyboard for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replacement German backlit keyboard for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f>IF(ISBLANK(Values!E4),"",IF($CO5="DEFAULT", Values!$B$18, ""))</f>
        <v>5</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47.99</v>
      </c>
    </row>
    <row r="6" spans="1:193" ht="48" x14ac:dyDescent="0.2">
      <c r="A6" s="1" t="str">
        <f>IF(ISBLANK(Values!E5),"",IF(Values!$B$37="EU","computercomponent","computer"))</f>
        <v>computer</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replacement French backlit keyboard for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f>IF(ISBLANK(Values!E5),"",IF($CO6="DEFAULT", Values!$B$18, ""))</f>
        <v>5</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47.99</v>
      </c>
    </row>
    <row r="7" spans="1:193" ht="48" x14ac:dyDescent="0.2">
      <c r="A7" s="1" t="str">
        <f>IF(ISBLANK(Values!E6),"",IF(Values!$B$37="EU","computercomponent","computer"))</f>
        <v>computer</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replacement Italian backlit keyboard for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f>IF(ISBLANK(Values!E6),"",IF($CO7="DEFAULT", Values!$B$18, ""))</f>
        <v>5</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47.99</v>
      </c>
    </row>
    <row r="8" spans="1:193" ht="48" x14ac:dyDescent="0.2">
      <c r="A8" s="1" t="str">
        <f>IF(ISBLANK(Values!E7),"",IF(Values!$B$37="EU","computercomponent","computer"))</f>
        <v>computer</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replacement Spanish backlit keyboard for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f>IF(ISBLANK(Values!E7),"",IF($CO8="DEFAULT", Values!$B$18, ""))</f>
        <v>5</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47.99</v>
      </c>
    </row>
    <row r="9" spans="1:193" ht="48" x14ac:dyDescent="0.2">
      <c r="A9" s="1" t="str">
        <f>IF(ISBLANK(Values!E8),"",IF(Values!$B$37="EU","computercomponent","computer"))</f>
        <v>computer</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replacement UK backlit keyboard for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f>IF(ISBLANK(Values!E8),"",IF($CO9="DEFAULT", Values!$B$18, ""))</f>
        <v>5</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47.99</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48" x14ac:dyDescent="0.2">
      <c r="A12" s="1" t="str">
        <f>IF(ISBLANK(Values!E11),"",IF(Values!$B$37="EU","computercomponent","computer"))</f>
        <v>computer</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replacement US International backlit keyboard for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f>IF(ISBLANK(Values!E11),"",IF($CO12="DEFAULT", Values!$B$18, ""))</f>
        <v>5</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with € symbol US International backlit.</v>
      </c>
      <c r="AM12" s="1" t="str">
        <f>SUBSTITUTE(IF(ISBLANK(Values!E11),"",Values!$B$27), "{model}", Values!$B$3)</f>
        <v>👉 COMPATIBLE WITH - HP 840 G1, 840 G2, 850 G1, 850 G2. Please check the picture and description carefully before purchasing any keyboard. This ensures that you get the correct laptop keyboard for your computer. Super easy installation.</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47.99</v>
      </c>
    </row>
    <row r="13" spans="1:193" ht="48" x14ac:dyDescent="0.2">
      <c r="A13" s="1" t="str">
        <f>IF(ISBLANK(Values!E12),"",IF(Values!$B$37="EU","computercomponent","computer"))</f>
        <v>computer</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replacement US backlit keyboard for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t="str">
        <f>IF(ISBLANK(Values!E12),"",IF($CO13="DEFAULT", Values!$B$18, ""))</f>
        <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US backlit.</v>
      </c>
      <c r="AM13" s="1" t="str">
        <f>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AMAZON_NA</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47.99</v>
      </c>
    </row>
    <row r="14" spans="1:193" ht="48" x14ac:dyDescent="0.2">
      <c r="A14" s="1" t="str">
        <f>IF(ISBLANK(Values!E13),"",IF(Values!$B$37="EU","computercomponent","computer"))</f>
        <v>computer</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replacement German non-backlit keyboard for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f>IF(ISBLANK(Values!E13),"",IF($CO14="DEFAULT", Values!$B$18, ""))</f>
        <v>5</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German NO backlit.</v>
      </c>
      <c r="AM14" s="1" t="str">
        <f>SUBSTITUTE(IF(ISBLANK(Values!E13),"",Values!$B$27), "{model}", Values!$B$3)</f>
        <v>👉 COMPATIBLE WITH - HP 840 G1, 840 G2, 850 G1, 850 G2. Please check the picture and description carefully before purchasing any keyboard. This ensures that you get the correct laptop keyboard for your computer. Super easy installation.</v>
      </c>
      <c r="AT14" s="27" t="str">
        <f>IF(ISBLANK(Values!E13),"",Values!H13)</f>
        <v>German</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48" x14ac:dyDescent="0.2">
      <c r="A15" s="1" t="str">
        <f>IF(ISBLANK(Values!E14),"",IF(Values!$B$37="EU","computercomponent","computer"))</f>
        <v>computer</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replacement French non-backlit keyboard for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f>IF(ISBLANK(Values!E14),"",IF($CO15="DEFAULT", Values!$B$18, ""))</f>
        <v>5</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HP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French NO backlit.</v>
      </c>
      <c r="AM15" s="1" t="str">
        <f>SUBSTITUTE(IF(ISBLANK(Values!E14),"",Values!$B$27), "{model}", Values!$B$3)</f>
        <v>👉 COMPATIBLE WITH - HP 840 G1, 840 G2, 850 G1, 850 G2. Please check the picture and description carefully before purchasing any keyboard. This ensures that you get the correct laptop keyboard for your computer. Super easy installation.</v>
      </c>
      <c r="AT15" s="27" t="str">
        <f>IF(ISBLANK(Values!E14),"",Values!H14)</f>
        <v>French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3">
        <f>K15</f>
        <v>42.99</v>
      </c>
    </row>
    <row r="16" spans="1:193" ht="48" x14ac:dyDescent="0.2">
      <c r="A16" s="1" t="str">
        <f>IF(ISBLANK(Values!E15),"",IF(Values!$B$37="EU","computercomponent","computer"))</f>
        <v>computer</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replacement Italian non-backlit keyboard for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f>IF(ISBLANK(Values!E15),"",IF($CO16="DEFAULT", Values!$B$18, ""))</f>
        <v>5</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HP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Italian NO backlit.</v>
      </c>
      <c r="AM16" s="1" t="str">
        <f>SUBSTITUTE(IF(ISBLANK(Values!E15),"",Values!$B$27), "{model}", Values!$B$3)</f>
        <v>👉 COMPATIBLE WITH - HP 840 G1, 840 G2, 850 G1, 850 G2. Please check the picture and description carefully before purchasing any keyboard. This ensures that you get the correct laptop keyboard for your computer. Super easy installation.</v>
      </c>
      <c r="AT16" s="27" t="str">
        <f>IF(ISBLANK(Values!E15),"",Values!H15)</f>
        <v>Italian</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3">
        <f>K16</f>
        <v>42.99</v>
      </c>
    </row>
    <row r="17" spans="1:193" ht="48" x14ac:dyDescent="0.2">
      <c r="A17" s="1" t="str">
        <f>IF(ISBLANK(Values!E16),"",IF(Values!$B$37="EU","computercomponent","computer"))</f>
        <v>computer</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replacement Spanish non-backlit keyboard for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f>IF(ISBLANK(Values!E16),"",IF($CO17="DEFAULT", Values!$B$18, ""))</f>
        <v>5</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HP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Spanish NO backlit.</v>
      </c>
      <c r="AM17" s="1" t="str">
        <f>SUBSTITUTE(IF(ISBLANK(Values!E16),"",Values!$B$27), "{model}", Values!$B$3)</f>
        <v>👉 COMPATIBLE WITH - HP 840 G1, 840 G2, 850 G1, 850 G2. Please check the picture and description carefully before purchasing any keyboard. This ensures that you get the correct laptop keyboard for your computer. Super easy installation.</v>
      </c>
      <c r="AT17" s="27" t="str">
        <f>IF(ISBLANK(Values!E16),"",Values!H16)</f>
        <v>Spanish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3">
        <f>K17</f>
        <v>42.99</v>
      </c>
    </row>
    <row r="18" spans="1:193" ht="48" x14ac:dyDescent="0.2">
      <c r="A18" s="1" t="str">
        <f>IF(ISBLANK(Values!E17),"",IF(Values!$B$37="EU","computercomponent","computer"))</f>
        <v>computer</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replacement UK non-backlit keyboard for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f>IF(ISBLANK(Values!E17),"",IF($CO18="DEFAULT", Values!$B$18, ""))</f>
        <v>5</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HP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UK NO backlit.</v>
      </c>
      <c r="AM18" s="1" t="str">
        <f>SUBSTITUTE(IF(ISBLANK(Values!E17),"",Values!$B$27), "{model}", Values!$B$3)</f>
        <v>👉 COMPATIBLE WITH - HP 840 G1, 840 G2, 850 G1, 850 G2. Please check the picture and description carefully before purchasing any keyboard. This ensures that you get the correct laptop keyboard for your computer. Super easy installation.</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3">
        <f>K18</f>
        <v>42.99</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48" x14ac:dyDescent="0.2">
      <c r="A21" s="1" t="str">
        <f>IF(ISBLANK(Values!E20),"",IF(Values!$B$37="EU","computercomponent","computer"))</f>
        <v>computer</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replacement US International non-backlit keyboard for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f>IF(ISBLANK(Values!E20),"",IF($CO21="DEFAULT", Values!$B$18, ""))</f>
        <v>5</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HP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with € symbol US International NO backlit.</v>
      </c>
      <c r="AM21" s="1" t="str">
        <f>SUBSTITUTE(IF(ISBLANK(Values!E20),"",Values!$B$27), "{model}", Values!$B$3)</f>
        <v>👉 COMPATIBLE WITH - HP 840 G1, 840 G2, 850 G1, 850 G2. Please check the picture and description carefully before purchasing any keyboard. This ensures that you get the correct laptop keyboard for your computer. Super easy installation.</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3">
        <f>K21</f>
        <v>42.99</v>
      </c>
    </row>
    <row r="22" spans="1:193" ht="48" x14ac:dyDescent="0.2">
      <c r="A22" s="1" t="str">
        <f>IF(ISBLANK(Values!E21),"",IF(Values!$B$37="EU","computercomponent","computer"))</f>
        <v>computer</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replacement US non-backlit keyboard for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t="str">
        <f>IF(ISBLANK(Values!E21),"",IF($CO22="DEFAULT", Values!$B$18, ""))</f>
        <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HP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NO backlit.</v>
      </c>
      <c r="AM22" s="1" t="str">
        <f>SUBSTITUTE(IF(ISBLANK(Values!E21),"",Values!$B$27), "{model}", Values!$B$3)</f>
        <v>👉 COMPATIBLE WITH - HP 840 G1, 840 G2, 850 G1, 850 G2. Please check the picture and description carefully before purchasing any keyboard. This ensures that you get the correct laptop keyboard for your computer. Super easy installation.</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AMAZON_NA</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IF(ISBLANK(Values!E21),"",IF(CO22&lt;&gt;"DEFAULT", "", 3))</f>
        <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3">
        <f>K22</f>
        <v>42.99</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German</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French</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Italian</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Spanish</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Scandinavian – Nordic</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Belgian</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2024-07-24T22:25:30Z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