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091F32B5-BD06-004A-9EB5-E7A9852E6E3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<sst xmlns="http://schemas.openxmlformats.org/spreadsheetml/2006/main" count="865" uniqueCount="696">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</sst>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G5 parent</v>
      </c>
      <c r="C4" s="27" t="s">
        <v>345</v>
      </c>
      <c r="D4" s="28">
        <f>Values!B14</f>
        <v>5714401845997</v>
      </c>
      <c r="E4" s="1" t="s">
        <v>346</v>
      </c>
      <c r="F4" s="27" t="str">
        <f>SUBSTITUTE(Values!B1, "{language}", "") &amp; " " &amp; Values!B3</f>
        <v>sostituzione della tastiera  retroilluminata per HP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sostituzione della tastiera Tedesco retroilluminata per HP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t="str">
        <f>IF(ISBLANK(Values!E4),"",IF($CO5="DEFAULT", Values!$B$18, ""))</f>
        <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48" x14ac:dyDescent="0.2">
      <c r="A6" s="1" t="str">
        <f>IF(ISBLANK(Values!E5),"",IF(Values!$B$37="EU","computercomponent","computer"))</f>
        <v>computercomponent</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sostituzione della tastiera Francese retroilluminata per HP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t="str">
        <f>IF(ISBLANK(Values!E5),"",IF($CO6="DEFAULT", Values!$B$18, ""))</f>
        <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48" x14ac:dyDescent="0.2">
      <c r="A7" s="1" t="str">
        <f>IF(ISBLANK(Values!E6),"",IF(Values!$B$37="EU","computercomponent","computer"))</f>
        <v>computercomponent</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sostituzione della tastiera Italiano retroilluminata per HP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t="str">
        <f>IF(ISBLANK(Values!E6),"",IF($CO7="DEFAULT", Values!$B$18, ""))</f>
        <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48" x14ac:dyDescent="0.2">
      <c r="A8" s="1" t="str">
        <f>IF(ISBLANK(Values!E7),"",IF(Values!$B$37="EU","computercomponent","computer"))</f>
        <v>computercomponent</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sostituzione della tastiera Spagnolo retroilluminata per HP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t="str">
        <f>IF(ISBLANK(Values!E7),"",IF($CO8="DEFAULT", Values!$B$18, ""))</f>
        <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48" x14ac:dyDescent="0.2">
      <c r="A9" s="1" t="str">
        <f>IF(ISBLANK(Values!E8),"",IF(Values!$B$37="EU","computercomponent","computer"))</f>
        <v>computercomponent</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sostituzione della tastiera UK retroilluminata per HP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t="str">
        <f>IF(ISBLANK(Values!E8),"",IF($CO9="DEFAULT", Values!$B$18, ""))</f>
        <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48" x14ac:dyDescent="0.2">
      <c r="A10" s="1" t="str">
        <f>IF(ISBLANK(Values!E9),"",IF(Values!$B$37="EU","computercomponent","computer"))</f>
        <v>computercomponent</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sostituzione della tastiera Scandinavo - Nordico retroilluminata per HP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t="str">
        <f>IF(ISBLANK(Values!E9),"",IF($CO10="DEFAULT", Values!$B$18, ""))</f>
        <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sostituzione della tastiera US international retroilluminata per HP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https://raw.githubusercontent.com/PatrickVibild/TellusAmazonPictures/master/pictures/HP/W. PS/840 G5 silver/BL/USI/1.jpg</v>
      </c>
      <c r="N13" s="27" t="str">
        <f>IF(ISBLANK(Values!$F12),"",Values!N12)</f>
        <v>https://raw.githubusercontent.com/PatrickVibild/TellusAmazonPictures/master/pictures/HP/W. PS/840 G5 silver/BL/USI/2.jpg</v>
      </c>
      <c r="O13" s="27" t="str">
        <f>IF(ISBLANK(Values!$F12),"",Values!O12)</f>
        <v>https://raw.githubusercontent.com/PatrickVibild/TellusAmazonPictures/master/pictures/HP/W. PS/840 G5 silver/BL/USI/3.jpg</v>
      </c>
      <c r="P13" s="27" t="str">
        <f>IF(ISBLANK(Values!$F12),"",Values!P12)</f>
        <v>https://raw.githubusercontent.com/PatrickVibild/TellusAmazonPictures/master/pictures/HP/W. PS/840 G5 silver/BL/USI/4.jpg</v>
      </c>
      <c r="Q13" s="27" t="str">
        <f>IF(ISBLANK(Values!$F12),"",Values!Q12)</f>
        <v>https://raw.githubusercontent.com/PatrickVibild/TellusAmazonPictures/master/pictures/HP/W. PS/840 G5 silver/BL/USI/5.jpg</v>
      </c>
      <c r="R13" s="27" t="str">
        <f>IF(ISBLANK(Values!$F12),"",Values!R12)</f>
        <v>https://raw.githubusercontent.com/PatrickVibild/TellusAmazonPictures/master/pictures/HP/W. PS/840 G5 silver/BL/USI/6.jpg</v>
      </c>
      <c r="S13" s="27" t="str">
        <f>IF(ISBLANK(Values!$F12),"",Values!S12)</f>
        <v>https://raw.githubusercontent.com/PatrickVibild/TellusAmazonPictures/master/pictures/HP/W. PS/840 G5 silver/BL/USI/7.jpg</v>
      </c>
      <c r="T13" s="27" t="str">
        <f>IF(ISBLANK(Values!$F12),"",Values!T12)</f>
        <v>https://raw.githubusercontent.com/PatrickVibild/TellusAmazonPictures/master/pictures/HP/W. PS/840 G5 silver/BL/USI/8.jpg</v>
      </c>
      <c r="U13" s="27" t="str">
        <f>IF(ISBLANK(Values!$F12),"",Values!U12)</f>
        <v>https://raw.githubusercontent.com/PatrickVibild/TellusAmazonPictures/master/pictures/HP/W. PS/840 G5 silver/BL/USI/9.jpg</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48" x14ac:dyDescent="0.2">
      <c r="A14" s="1" t="str">
        <f>IF(ISBLANK(Values!E13),"",IF(Values!$B$37="EU","computercomponent","computer"))</f>
        <v>computercomponent</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sostituzione della tastiera US  retroilluminata per HP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f>IF(ISBLANK(Values!E13),"",IF($CO14="DEFAULT", Values!$B$18, ""))</f>
        <v>5</v>
      </c>
      <c r="M14" s="27" t="str">
        <f>IF(ISBLANK(Values!E13),"",Values!$M13)</f>
        <v>https://raw.githubusercontent.com/PatrickVibild/TellusAmazonPictures/master/pictures/HP/W. PS/840 G5 silver/BL/US/1.jpg</v>
      </c>
      <c r="N14" s="27" t="str">
        <f>IF(ISBLANK(Values!$F13),"",Values!N13)</f>
        <v>https://raw.githubusercontent.com/PatrickVibild/TellusAmazonPictures/master/pictures/HP/W. PS/840 G5 silver/BL/US/2.jpg</v>
      </c>
      <c r="O14" s="27" t="str">
        <f>IF(ISBLANK(Values!$F13),"",Values!O13)</f>
        <v>https://raw.githubusercontent.com/PatrickVibild/TellusAmazonPictures/master/pictures/HP/W. PS/840 G5 silver/BL/US/3.jpg</v>
      </c>
      <c r="P14" s="27" t="str">
        <f>IF(ISBLANK(Values!$F13),"",Values!P13)</f>
        <v>https://raw.githubusercontent.com/PatrickVibild/TellusAmazonPictures/master/pictures/HP/W. PS/840 G5 silver/BL/US/4.jpg</v>
      </c>
      <c r="Q14" s="27" t="str">
        <f>IF(ISBLANK(Values!$F13),"",Values!Q13)</f>
        <v>https://raw.githubusercontent.com/PatrickVibild/TellusAmazonPictures/master/pictures/HP/W. PS/840 G5 silver/BL/US/5.jpg</v>
      </c>
      <c r="R14" s="27" t="str">
        <f>IF(ISBLANK(Values!$F13),"",Values!R13)</f>
        <v>https://raw.githubusercontent.com/PatrickVibild/TellusAmazonPictures/master/pictures/HP/W. PS/840 G5 silver/BL/US/6.jpg</v>
      </c>
      <c r="S14" s="27" t="str">
        <f>IF(ISBLANK(Values!$F13),"",Values!S13)</f>
        <v>https://raw.githubusercontent.com/PatrickVibild/TellusAmazonPictures/master/pictures/HP/W. PS/840 G5 silver/BL/US/7.jpg</v>
      </c>
      <c r="T14" s="27" t="str">
        <f>IF(ISBLANK(Values!$F13),"",Values!T13)</f>
        <v>https://raw.githubusercontent.com/PatrickVibild/TellusAmazonPictures/master/pictures/HP/W. PS/840 G5 silver/BL/US/8.jpg</v>
      </c>
      <c r="U14" s="27" t="str">
        <f>IF(ISBLANK(Values!$F13),"",Values!U13)</f>
        <v>https://raw.githubusercontent.com/PatrickVibild/TellusAmazonPictures/master/pictures/HP/W. PS/840 G5 silver/BL/US/9.jpg</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687</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688</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689</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691</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PS/840 G5 silver/BL/USI/1.jpg</v>
      </c>
      <c r="N12" s="47" t="str">
        <f t="shared" si="1"/>
        <v>https://raw.githubusercontent.com/PatrickVibild/TellusAmazonPictures/master/pictures/HP/W. PS/840 G5 silver/BL/USI/2.jpg</v>
      </c>
      <c r="O12" s="48"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43">
        <f>MATCH(G12,options!$D$1:$D$20,0)</f>
        <v>16</v>
      </c>
    </row>
    <row r="13" spans="1:22" ht="42" x14ac:dyDescent="0.15">
      <c r="A13" s="37" t="s">
        <v>387</v>
      </c>
      <c r="B13" s="60" t="s">
        <v>685</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693</v>
      </c>
      <c r="L13" s="46" t="b">
        <v>1</v>
      </c>
      <c r="M13" s="47" t="str">
        <f t="shared" si="0"/>
        <v>https://raw.githubusercontent.com/PatrickVibild/TellusAmazonPictures/master/pictures/HP/W. PS/840 G5 silver/BL/US/1.jpg</v>
      </c>
      <c r="N13" s="47" t="str">
        <f t="shared" si="1"/>
        <v>https://raw.githubusercontent.com/PatrickVibild/TellusAmazonPictures/master/pictures/HP/W. PS/840 G5 silver/BL/US/2.jpg</v>
      </c>
      <c r="O13" s="48"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2024-07-24T22:44:28Z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