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
    </mc:Choice>
  </mc:AlternateContent>
  <xr:revisionPtr revIDLastSave="0" documentId="13_ncr:1_{254DE08E-76E6-0C4E-B085-CB7A94261E9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I9" i="1" l="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<sst xmlns="http://schemas.openxmlformats.org/spreadsheetml/2006/main" count="796" uniqueCount="640">
  <si>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</si>
  <si>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</si>
  <si>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</si>
  <si>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</si>
  <si>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</si>
  <si>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</si>
  <si>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</si>
  <si>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</si>
  <si>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</si>
  <si>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</si>
  <si>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</si>
  <si>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</si>
  <si>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</si>
  <si>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</si>
  <si>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</si>
  <si>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</si>
  <si>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</si>
  <si>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</si>
  <si>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</si>
  <si>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</si>
  <si>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</si>
  <si>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</si>
  <si>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</si>
  <si>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</si>
  <si>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</si>
  <si>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</si>
  <si>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</si>
  <si>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</si>
  <si>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</si>
  <si>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</si>
  <si>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</si>
  <si>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</si>
  <si>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</si>
  <si>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</si>
  <si>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</si>
  <si>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</si>
  <si>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</si>
  <si>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</si>
  <si>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</si>
  <si>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</si>
  <si>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</si>
  <si>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</si>
  <si>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</si>
  <si>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</si>
  <si>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</si>
  <si>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</si>
  <si>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</si>
  <si>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</si>
  <si>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</si>
  <si>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</si>
  <si>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</si>
  <si>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</si>
  <si>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</si>
  <si>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</si>
  <si>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</si>
  <si>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</si>
  <si>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</si>
  <si>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</si>
  <si>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</si>
  <si>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</si>
  <si>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</si>
  <si>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</si>
  <si>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</si>
  <si>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</si>
  <si>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</si>
  <si>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</si>
  <si>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</si>
  <si>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</si>
  <si>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</si>
  <si>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</si>
  <si>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</si>
  <si>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</si>
  <si>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</si>
  <si>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</si>
  <si>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</si>
  <si>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</si>
  <si>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</si>
  <si>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</si>
  <si>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</si>
  <si>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</si>
  <si>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</si>
  <si>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</si>
  <si>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</si>
  <si>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</si>
  <si>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</si>
  <si>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</si>
  <si>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</si>
  <si>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</si>
  <si>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</si>
  <si>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</si>
  <si>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</si>
  <si>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</si>
  <si>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</si>
  <si>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</si>
  <si>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</si>
  <si>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</si>
  <si>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</si>
  <si>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</si>
  <si>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</si>
  <si>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</si>
  <si>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</si>
  <si>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</si>
  <si>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</si>
  <si>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</si>
  <si>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</si>
  <si>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</si>
  <si>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</si>
  <si>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</si>
  <si>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</si>
  <si>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</si>
  <si>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</si>
  <si>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</si>
  <si>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</si>
  <si>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</si>
  <si>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</si>
  <si>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</si>
  <si>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</si>
  <si>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</si>
  <si>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</si>
  <si>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</si>
  <si>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</si>
  <si>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</si>
  <si>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</si>
  <si>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</si>
  <si>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</si>
  <si>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</si>
  <si>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</si>
  <si>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</si>
  <si>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</si>
  <si>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</si>
  <si>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</si>
  <si>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</si>
  <si>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</si>
  <si>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</si>
  <si>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</si>
  <si>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</si>
  <si>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</si>
  <si>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</si>
  <si>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</si>
  <si>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</si>
  <si>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</si>
  <si>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</si>
  <si>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</si>
  <si>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</si>
  <si>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</si>
  <si>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</si>
  <si>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</si>
  <si>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</si>
  <si>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</si>
  <si>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</si>
  <si>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</si>
  <si>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</si>
  <si>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</si>
  <si>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</si>
  <si>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</si>
  <si>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</si>
  <si>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</si>
  <si>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</si>
  <si>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</si>
  <si>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</si>
  <si>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</si>
  <si>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</si>
  <si>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</si>
  <si>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</si>
  <si>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</si>
  <si>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</si>
  <si>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</si>
  <si>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</si>
  <si>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</si>
  <si>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</si>
  <si>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</si>
  <si>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</si>
  <si>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</si>
  <si>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</si>
  <si>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</si>
  <si>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</si>
  <si>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</si>
  <si>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</si>
  <si>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</si>
  <si>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</si>
  <si>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</si>
  <si>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</si>
  <si>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</si>
  <si>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</si>
  <si>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</si>
  <si>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</si>
  <si>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</si>
  <si>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</si>
  <si>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</si>
  <si>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</si>
  <si>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</si>
  <si>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</si>
  <si>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</si>
  <si>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</si>
  <si>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</si>
  <si>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</si>
  <si>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</si>
  <si>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</si>
  <si>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</si>
  <si>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</si>
  <si>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</si>
  <si>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</si>
  <si>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</si>
  <si>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</si>
  <si>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</si>
  <si>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</si>
  <si>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</si>
  <si>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</si>
  <si>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</si>
  <si>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</si>
  <si>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</si>
  <si>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</si>
  <si>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</si>
  <si>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</si>
  <si>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</si>
  <si>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</si>
  <si>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</si>
  <si>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</si>
  <si>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</si>
  <si>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</si>
  <si>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</si>
  <si>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</si>
  <si>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</si>
  <si>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</si>
  <si>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</si>
  <si>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</si>
  <si>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</si>
  <si>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</si>
  <si>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</si>
  <si>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</si>
  <si>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</si>
  <si>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</si>
  <si>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</si>
  <si>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</si>
  <si>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</si>
  <si>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</si>
  <si>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</si>
  <si>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</si>
  <si>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</si>
  <si>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</si>
  <si>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</si>
  <si>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</si>
  <si>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</si>
  <si>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</si>
  <si>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</si>
  <si>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</si>
  <si>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</si>
  <si>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</si>
  <si>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</si>
  <si>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</si>
  <si>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</si>
  <si>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</si>
  <si>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</si>
  <si>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</si>
  <si>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</si>
  <si>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</si>
  <si>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</si>
  <si>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</si>
  <si>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</si>
  <si>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</si>
  <si>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</si>
  <si>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</si>
  <si>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</si>
  <si>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</si>
  <si>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</si>
  <si>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</si>
  <si>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</si>
  <si>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</si>
  <si>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</si>
  <si>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</si>
  <si>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</si>
  <si>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</si>
  <si>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</si>
  <si>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</si>
  <si>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</si>
  <si>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</si>
  <si>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</si>
  <si>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</si>
  <si>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</si>
  <si>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</si>
  <si>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</si>
  <si>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</si>
  <si>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</si>
  <si>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</si>
  <si>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</si>
  <si>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</si>
  <si>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</si>
  <si>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</si>
  <si>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</si>
  <si>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</si>
  <si>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</si>
  <si>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</si>
  <si>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</si>
  <si>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</si>
  <si>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</si>
  <si>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</si>
  <si>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</si>
  <si>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</si>
  <si>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</si>
  <si>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</si>
  <si>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</si>
  <si>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</si>
  <si>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</si>
  <si>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</si>
  <si>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</si>
  <si>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</si>
  <si>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</si>
  <si>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</si>
  <si>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</si>
  <si>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</si>
  <si>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</si>
  <si>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</si>
  <si>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</si>
  <si>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</si>
  <si>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</si>
  <si>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</si>
  <si>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</si>
  <si>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</si>
  <si>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</si>
  <si>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</si>
  <si>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</si>
  <si>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</si>
  <si>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</si>
  <si>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</si>
  <si>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</si>
  <si>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</si>
  <si>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</si>
  <si>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</si>
  <si>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</si>
  <si>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</si>
  <si>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</si>
  <si>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</si>
  <si>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</si>
  <si>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</si>
  <si>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</si>
  <si>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</si>
  <si>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</si>
  <si>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</si>
  <si>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</si>
  <si>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</si>
  <si>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</si>
  <si>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</si>
  <si>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</si>
  <si>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</si>
  <si>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</si>
  <si>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</si>
  <si>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</si>
  <si>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</si>
  <si>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</si>
  <si>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</si>
  <si>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</si>
  <si>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</si>
  <si>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</si>
  <si>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</si>
  <si>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</si>
  <si>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</si>
  <si>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</si>
  <si>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</si>
  <si>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</si>
  <si>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</si>
  <si>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</si>
  <si>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</si>
  <si>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</si>
  <si>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</si>
  <si>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</si>
  <si>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</si>
  <si>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</si>
  <si>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</si>
  <si>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</si>
  <si>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</si>
  <si>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</si>
  <si>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</si>
  <si>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</si>
  <si>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</si>
  <si>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01EN776</t>
  </si>
  <si>
    <t>Price – NON-Backlit</t>
  </si>
  <si>
    <t>French</t>
  </si>
  <si>
    <t>01EN807</t>
  </si>
  <si>
    <t>Packing size</t>
  </si>
  <si>
    <t>Big</t>
  </si>
  <si>
    <t>Italian</t>
  </si>
  <si>
    <t>01EN781</t>
  </si>
  <si>
    <t>Package height (CM)</t>
  </si>
  <si>
    <t>Spanish</t>
  </si>
  <si>
    <t>01EN815</t>
  </si>
  <si>
    <t>Package width (CM)</t>
  </si>
  <si>
    <t>UK</t>
  </si>
  <si>
    <t>01EN793</t>
  </si>
  <si>
    <t>Package length (CM)</t>
  </si>
  <si>
    <t>Scandinavian – Nordic</t>
  </si>
  <si>
    <t>01EN804</t>
  </si>
  <si>
    <t>Origin of Product</t>
  </si>
  <si>
    <t>Belgian</t>
  </si>
  <si>
    <t>01EN811</t>
  </si>
  <si>
    <t>Package weight (GR)</t>
  </si>
  <si>
    <t>Swiss</t>
  </si>
  <si>
    <t>01EN832</t>
  </si>
  <si>
    <t>US International</t>
  </si>
  <si>
    <t>01EN794</t>
  </si>
  <si>
    <t>Parent sku</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</si>
  <si>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</si>
  <si>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</si>
  <si>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</si>
  <si>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</si>
  <si>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</si>
  <si>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</si>
  <si>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</si>
  <si>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</si>
  <si>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</si>
  <si>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</si>
  <si>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</si>
  <si>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</si>
  <si>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</si>
  <si>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</si>
  <si>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</si>
  <si>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</si>
  <si>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</si>
  <si>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</si>
  <si>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</si>
  <si>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</si>
  <si>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</si>
  <si>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</si>
  <si>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</si>
  <si>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</si>
  <si>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</si>
  <si>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</si>
  <si>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</si>
  <si>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</si>
  <si>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</si>
  <si>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</si>
  <si>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</si>
  <si>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</si>
  <si>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</si>
  <si>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</si>
  <si>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</si>
  <si>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</si>
  <si>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</si>
  <si>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</si>
  <si>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</si>
  <si>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</si>
  <si>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</si>
  <si>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</si>
  <si>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</si>
  <si>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</si>
  <si>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</si>
  <si>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</si>
  <si>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</si>
  <si>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</si>
  <si>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</si>
  <si>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</si>
  <si>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</si>
  <si>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</si>
  <si>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</si>
  <si>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</si>
  <si>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</si>
  <si>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</si>
  <si>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</si>
  <si>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</si>
  <si>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</si>
  <si>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</si>
  <si>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</si>
  <si>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</si>
  <si>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</si>
  <si>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</si>
  <si>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</si>
  <si>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</si>
  <si>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</si>
  <si>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</si>
  <si>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</si>
  <si>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</si>
  <si>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</si>
  <si>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</si>
  <si>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</si>
  <si>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</si>
  <si>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</si>
  <si>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</si>
  <si>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</si>
  <si>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</si>
  <si>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</si>
  <si>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</si>
  <si>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</si>
  <si>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</si>
  <si>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</si>
  <si>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</si>
  <si>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</si>
  <si>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</si>
  <si>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</si>
  <si>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</si>
  <si>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</si>
  <si>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</si>
  <si>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</si>
  <si>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</si>
  <si>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</si>
  <si>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</si>
  <si>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</si>
  <si>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</si>
  <si>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</si>
  <si>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</si>
  <si>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</si>
  <si>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</si>
  <si>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</si>
  <si>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</si>
  <si>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</si>
  <si>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</si>
  <si>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</si>
  <si>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</si>
  <si>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</si>
  <si>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</si>
  <si>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</si>
  <si>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</si>
  <si>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</si>
  <si>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</si>
  <si>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</si>
  <si>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</si>
  <si>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</si>
  <si>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</si>
  <si>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</si>
  <si>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</si>
  <si>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</si>
  <si>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</si>
  <si>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</si>
  <si>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</si>
  <si>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</si>
  <si>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</si>
  <si>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</si>
  <si>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</si>
  <si>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</si>
  <si>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</si>
  <si>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</si>
  <si>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</si>
  <si>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</si>
  <si>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</si>
  <si>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</si>
  <si>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</si>
  <si>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</si>
  <si>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</si>
  <si>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</si>
  <si>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</si>
  <si>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</si>
  <si>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</si>
  <si>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</si>
  <si>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</si>
  <si>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</si>
  <si>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</si>
  <si>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</si>
  <si>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</si>
  <si>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</si>
  <si>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</si>
  <si>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</si>
  <si>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</si>
  <si>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</si>
  <si>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</si>
  <si>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</si>
  <si>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</si>
  <si>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</si>
  <si>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</si>
  <si>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</si>
  <si>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</si>
  <si>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</si>
  <si>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</si>
  <si>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</si>
  <si>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</si>
  <si>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</si>
  <si>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</si>
  <si>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</si>
  <si>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</si>
  <si>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</si>
  <si>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</si>
  <si>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</si>
  <si>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</si>
  <si>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</si>
  <si>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</si>
  <si>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</si>
  <si>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</si>
  <si>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</si>
  <si>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</si>
  <si>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</si>
  <si>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</si>
  <si>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</si>
  <si>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</si>
  <si>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</si>
  <si>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</si>
  <si>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</si>
  <si>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</si>
  <si>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</si>
  <si>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</si>
  <si>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</si>
  <si>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</si>
  <si>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</si>
  <si>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</si>
  <si>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</si>
  <si>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</si>
  <si>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</si>
  <si>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</si>
  <si>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</si>
  <si>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</si>
  <si>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</si>
  <si>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</si>
  <si>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</si>
  <si>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</si>
  <si>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</si>
  <si>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</si>
  <si>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</si>
  <si>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</si>
  <si>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</si>
  <si>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</si>
  <si>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</si>
  <si>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</si>
  <si>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</si>
  <si>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</si>
  <si>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</si>
  <si>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</si>
  <si>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</si>
  <si>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</si>
  <si>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</si>
  <si>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</si>
  <si>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</si>
  <si>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</si>
  <si>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</si>
  <si>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</si>
  <si>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</si>
  <si>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</si>
  <si>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</si>
  <si>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</si>
  <si>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</si>
  <si>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</si>
  <si>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</si>
  <si>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</si>
  <si>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</si>
  <si>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</si>
  <si>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</si>
  <si>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</si>
  <si>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</si>
  <si>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</si>
  <si>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</si>
  <si>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</si>
  <si>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</si>
  <si>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Lenovo 13 2nd G BL</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</si>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</sst>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8"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639</v>
      </c>
    </row>
    <row r="4" spans="1:193" ht="17" x14ac:dyDescent="0.2">
      <c r="A4" s="2" t="str">
        <f>IF(ISBLANK(Values!F3),"",IF(Values!$B$37="EU","computercomponent","computer"))</f>
        <v>computer</v>
      </c>
      <c r="B4" s="28" t="str">
        <f>Values!B13</f>
        <v>Lenovo 13 2nd G BL</v>
      </c>
      <c r="C4" s="28" t="s">
        <v>345</v>
      </c>
      <c r="D4" s="29">
        <f>Values!B14</f>
        <v>5714401131991</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 BL</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17"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c r="GK5" s="63" t="str">
        <f>K5</f>
        <v/>
      </c>
    </row>
    <row r="6" spans="1:193" ht="17"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c r="GK6" s="63" t="str">
        <f>K6</f>
        <v/>
      </c>
    </row>
    <row r="7" spans="1:193" ht="17"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c r="GK7" s="63" t="str">
        <f>K7</f>
        <v/>
      </c>
    </row>
    <row r="8" spans="1:193" ht="17"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c r="GK8" s="63" t="str">
        <f>K8</f>
        <v/>
      </c>
    </row>
    <row r="9" spans="1:193" ht="17"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c r="GK9" s="63" t="str">
        <f>K9</f>
        <v/>
      </c>
    </row>
    <row r="10" spans="1:193" ht="17"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c r="GK10" s="63" t="str">
        <f>K10</f>
        <v/>
      </c>
    </row>
    <row r="11" spans="1:193" ht="17"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c r="GK11" s="63" t="str">
        <f>K11</f>
        <v/>
      </c>
    </row>
    <row r="12" spans="1:193" ht="17"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c r="GK12" s="63" t="str">
        <f>K12</f>
        <v/>
      </c>
    </row>
    <row r="13" spans="1:193" ht="17"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c r="GK13" s="63" t="str">
        <f>K13</f>
        <v/>
      </c>
    </row>
    <row r="14" spans="1:193" ht="17"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c r="GK14" s="63" t="str">
        <f>K14</f>
        <v/>
      </c>
    </row>
    <row r="15" spans="1:193" ht="48" x14ac:dyDescent="0.2">
      <c r="A15" s="2" t="str">
        <f>IF(ISBLANK(Values!F14),"",IF(Values!$B$37="EU","computercomponent","computer"))</f>
        <v>computer</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replacement German backlit keyboard for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f>IF(ISBLANK(Values!F14),"",IF($CO15="DEFAULT", Values!$B$18, ""))</f>
        <v>5</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 BL</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backlit.</v>
      </c>
      <c r="AM15" s="2" t="str">
        <f>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DEFAULT</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f>IF(ISBLANK(Values!F14),"",IF(CO15&lt;&gt;"DEFAULT", "", 3))</f>
        <v>3</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3">
        <f>K15</f>
        <v>44.95</v>
      </c>
    </row>
    <row r="16" spans="1:193" ht="48" x14ac:dyDescent="0.2">
      <c r="A16" s="2" t="str">
        <f>IF(ISBLANK(Values!F15),"",IF(Values!$B$37="EU","computercomponent","computer"))</f>
        <v>computer</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replacement French backlit keyboard for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f>IF(ISBLANK(Values!F15),"",IF($CO16="DEFAULT", Values!$B$18, ""))</f>
        <v>5</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 BL</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backlit.</v>
      </c>
      <c r="AM16" s="2" t="str">
        <f>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DEFAULT</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f>IF(ISBLANK(Values!F15),"",IF(CO16&lt;&gt;"DEFAULT", "", 3))</f>
        <v>3</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3">
        <f>K16</f>
        <v>44.95</v>
      </c>
    </row>
    <row r="17" spans="1:193" ht="48" x14ac:dyDescent="0.2">
      <c r="A17" s="2" t="str">
        <f>IF(ISBLANK(Values!F16),"",IF(Values!$B$37="EU","computercomponent","computer"))</f>
        <v>computer</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replacement Italian backlit keyboard for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f>IF(ISBLANK(Values!F16),"",IF($CO17="DEFAULT", Values!$B$18, ""))</f>
        <v>5</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 BL</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backlit.</v>
      </c>
      <c r="AM17" s="2" t="str">
        <f>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DEFAULT</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f>IF(ISBLANK(Values!F16),"",IF(CO17&lt;&gt;"DEFAULT", "", 3))</f>
        <v>3</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3">
        <f>K17</f>
        <v>44.95</v>
      </c>
    </row>
    <row r="18" spans="1:193" ht="48" x14ac:dyDescent="0.2">
      <c r="A18" s="2" t="str">
        <f>IF(ISBLANK(Values!F17),"",IF(Values!$B$37="EU","computercomponent","computer"))</f>
        <v>computer</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replacement Spanish backlit keyboard for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f>IF(ISBLANK(Values!F17),"",IF($CO18="DEFAULT", Values!$B$18, ""))</f>
        <v>5</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 BL</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backlit.</v>
      </c>
      <c r="AM18" s="2" t="str">
        <f>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DEFAULT</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f>IF(ISBLANK(Values!F17),"",IF(CO18&lt;&gt;"DEFAULT", "", 3))</f>
        <v>3</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3">
        <f>K18</f>
        <v>44.95</v>
      </c>
    </row>
    <row r="19" spans="1:193" ht="48" x14ac:dyDescent="0.2">
      <c r="A19" s="2" t="str">
        <f>IF(ISBLANK(Values!F18),"",IF(Values!$B$37="EU","computercomponent","computer"))</f>
        <v>computer</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replacement UK backlit keyboard for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f>IF(ISBLANK(Values!F18),"",IF($CO19="DEFAULT", Values!$B$18, ""))</f>
        <v>5</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 BL</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backlit.</v>
      </c>
      <c r="AM19" s="2" t="str">
        <f>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DEFAULT</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f>IF(ISBLANK(Values!F18),"",IF(CO19&lt;&gt;"DEFAULT", "", 3))</f>
        <v>3</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3">
        <f>K19</f>
        <v>44.95</v>
      </c>
    </row>
    <row r="20" spans="1:193" ht="48" x14ac:dyDescent="0.2">
      <c r="A20" s="2" t="str">
        <f>IF(ISBLANK(Values!F19),"",IF(Values!$B$37="EU","computercomponent","computer"))</f>
        <v>computer</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replacement Scandinavian – Nordic backlit keyboard for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f>IF(ISBLANK(Values!F19),"",IF($CO20="DEFAULT", Values!$B$18, ""))</f>
        <v>5</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 BL</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backlit.</v>
      </c>
      <c r="AM20" s="2" t="str">
        <f>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DEFAULT</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f>IF(ISBLANK(Values!F19),"",IF(CO20&lt;&gt;"DEFAULT", "", 3))</f>
        <v>3</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3">
        <f>K20</f>
        <v>44.95</v>
      </c>
    </row>
    <row r="21" spans="1:193" ht="48" x14ac:dyDescent="0.2">
      <c r="A21" s="2" t="str">
        <f>IF(ISBLANK(Values!F20),"",IF(Values!$B$37="EU","computercomponent","computer"))</f>
        <v>computer</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replacement Belgian backlit keyboard for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f>IF(ISBLANK(Values!F20),"",IF($CO21="DEFAULT", Values!$B$18, ""))</f>
        <v>5</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 BL</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backlit.</v>
      </c>
      <c r="AM21" s="2" t="str">
        <f>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f>IF(ISBLANK(Values!F20),"",IF(CO21&lt;&gt;"DEFAULT", "", 3))</f>
        <v>3</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3">
        <f>K21</f>
        <v>44.95</v>
      </c>
    </row>
    <row r="22" spans="1:193" ht="48" x14ac:dyDescent="0.2">
      <c r="A22" s="2" t="str">
        <f>IF(ISBLANK(Values!F21),"",IF(Values!$B$37="EU","computercomponent","computer"))</f>
        <v>computer</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replacement Swiss backlit keyboard for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f>IF(ISBLANK(Values!F21),"",IF($CO22="DEFAULT", Values!$B$18, ""))</f>
        <v>5</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 BL</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backlit.</v>
      </c>
      <c r="AM22" s="2" t="str">
        <f>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f>IF(ISBLANK(Values!F21),"",IF(CO22&lt;&gt;"DEFAULT", "", 3))</f>
        <v>3</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3">
        <f>K22</f>
        <v>44.95</v>
      </c>
    </row>
    <row r="23" spans="1:193" s="36" customFormat="1" ht="48" x14ac:dyDescent="0.2">
      <c r="A23" s="2" t="str">
        <f>IF(ISBLANK(Values!F22),"",IF(Values!$B$37="EU","computercomponent","computer"))</f>
        <v>computer</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replacement US International backlit keyboard for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f>IF(ISBLANK(Values!F22),"",IF($CO23="DEFAULT", Values!$B$18, ""))</f>
        <v>5</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 BL</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backlit.</v>
      </c>
      <c r="AM23" s="2" t="str">
        <f>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4">
        <f>K23</f>
        <v>44.95</v>
      </c>
    </row>
    <row r="24" spans="1:193" s="36" customFormat="1" ht="48" x14ac:dyDescent="0.2">
      <c r="A24" s="2" t="str">
        <f>IF(ISBLANK(Values!F23),"",IF(Values!$B$37="EU","computercomponent","computer"))</f>
        <v>computer</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replacement US backlit keyboard for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t="str">
        <f>IF(ISBLANK(Values!F23),"",IF($CO24="DEFAULT", Values!$B$18, ""))</f>
        <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 BL</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backlit.</v>
      </c>
      <c r="AM24" s="2" t="str">
        <f>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AMAZON_NA</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t="str">
        <f>IF(ISBLANK(Values!F23),"",IF(CO24&lt;&gt;"DEFAULT", "", 3))</f>
        <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4">
        <f>K24</f>
        <v>44.95</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4"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4">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4"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3"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3"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3"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3"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3"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3"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3"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3"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4" sqref="C4:G1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2" t="s">
        <v>353</v>
      </c>
      <c r="G1" s="62"/>
      <c r="H1" s="62"/>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c r="D4" s="44"/>
      <c r="E4" s="44"/>
      <c r="F4" s="39"/>
      <c r="G4" s="39"/>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374</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375</v>
      </c>
      <c r="B5" s="43">
        <v>34.950000000000003</v>
      </c>
      <c r="C5" s="44"/>
      <c r="D5" s="44"/>
      <c r="E5" s="44"/>
      <c r="F5" s="39"/>
      <c r="G5" s="39"/>
      <c r="H5" s="45"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377</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378</v>
      </c>
      <c r="B6" s="51" t="s">
        <v>379</v>
      </c>
      <c r="C6" s="44"/>
      <c r="D6" s="44"/>
      <c r="E6" s="44"/>
      <c r="F6" s="39"/>
      <c r="G6" s="39"/>
      <c r="H6" s="45"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381</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382</v>
      </c>
      <c r="B7" s="52" t="str">
        <f>IF(B6=options!C1,"41","41")</f>
        <v>41</v>
      </c>
      <c r="C7" s="44"/>
      <c r="D7" s="44"/>
      <c r="E7" s="44"/>
      <c r="F7" s="39"/>
      <c r="G7" s="39"/>
      <c r="H7" s="45"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384</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385</v>
      </c>
      <c r="B8" s="52" t="str">
        <f>IF(B6=options!C1,"17","17")</f>
        <v>17</v>
      </c>
      <c r="C8" s="44"/>
      <c r="D8" s="44"/>
      <c r="E8" s="44"/>
      <c r="F8" s="39"/>
      <c r="G8" s="39"/>
      <c r="H8" s="45"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387</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388</v>
      </c>
      <c r="B9" s="52" t="str">
        <f>IF(B6=options!C1,"5","5")</f>
        <v>5</v>
      </c>
      <c r="C9" s="44"/>
      <c r="D9" s="44"/>
      <c r="E9" s="44"/>
      <c r="F9" s="39"/>
      <c r="G9" s="39"/>
      <c r="H9" s="45"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390</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391</v>
      </c>
      <c r="B10" s="53"/>
      <c r="C10" s="44"/>
      <c r="D10" s="44"/>
      <c r="E10" s="44"/>
      <c r="F10" s="39"/>
      <c r="G10" s="39"/>
      <c r="H10" s="45"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393</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394</v>
      </c>
      <c r="B11" s="43">
        <v>150</v>
      </c>
      <c r="C11" s="44"/>
      <c r="D11" s="44"/>
      <c r="E11" s="44"/>
      <c r="F11" s="39"/>
      <c r="G11" s="39"/>
      <c r="H11" s="45"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396</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c r="D12" s="44"/>
      <c r="E12" s="44"/>
      <c r="F12" s="39"/>
      <c r="G12" s="39"/>
      <c r="H12" s="45"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398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399</v>
      </c>
      <c r="B13" s="61" t="s">
        <v>637</v>
      </c>
      <c r="C13" s="44"/>
      <c r="D13" s="44"/>
      <c r="E13" s="44"/>
      <c r="F13" s="39"/>
      <c r="G13" s="39"/>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401</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402</v>
      </c>
      <c r="B14" s="61">
        <v>5714401131991</v>
      </c>
      <c r="C14" s="44" t="b">
        <f>FALSE()</f>
        <v>0</v>
      </c>
      <c r="D14" s="44" t="b">
        <f>TRUE()</f>
        <v>1</v>
      </c>
      <c r="E14" s="44"/>
      <c r="F14" s="39">
        <v>5714401131007</v>
      </c>
      <c r="G14" s="39" t="s">
        <v>403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632</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404</v>
      </c>
      <c r="H15" s="45"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636</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405</v>
      </c>
      <c r="B16" s="41" t="s">
        <v>406</v>
      </c>
      <c r="C16" s="44" t="b">
        <f>FALSE()</f>
        <v>0</v>
      </c>
      <c r="D16" s="44" t="b">
        <f>TRUE()</f>
        <v>1</v>
      </c>
      <c r="E16" s="44"/>
      <c r="F16" s="39">
        <v>5714401131021</v>
      </c>
      <c r="G16" s="39" t="s">
        <v>407</v>
      </c>
      <c r="H16" s="45"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633</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408</v>
      </c>
      <c r="H17" s="45"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384</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409</v>
      </c>
      <c r="B18" s="43">
        <v>5</v>
      </c>
      <c r="C18" s="44" t="b">
        <f>FALSE()</f>
        <v>0</v>
      </c>
      <c r="D18" s="44" t="b">
        <f>TRUE()</f>
        <v>1</v>
      </c>
      <c r="E18" s="44"/>
      <c r="F18" s="39">
        <v>5714401131045</v>
      </c>
      <c r="G18" s="39" t="s">
        <v>410</v>
      </c>
      <c r="H18" s="45"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634</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411</v>
      </c>
      <c r="H19" s="45"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635</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412</v>
      </c>
      <c r="B20" s="55" t="s">
        <v>413</v>
      </c>
      <c r="C20" s="44" t="b">
        <f>FALSE()</f>
        <v>0</v>
      </c>
      <c r="D20" s="44" t="b">
        <f>TRUE()</f>
        <v>1</v>
      </c>
      <c r="E20" s="44"/>
      <c r="F20" s="39">
        <v>5714401131069</v>
      </c>
      <c r="G20" s="39" t="s">
        <v>414</v>
      </c>
      <c r="H20" s="45" t="s">
        <v>392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393</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415</v>
      </c>
      <c r="H21" s="45" t="s">
        <v>395</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396</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416</v>
      </c>
      <c r="H22" s="45"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398</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417</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t="b">
        <f>TRUE()</f>
        <v>1</v>
      </c>
      <c r="D23" s="44" t="b">
        <f>FALSE()</f>
        <v>0</v>
      </c>
      <c r="E23" s="44"/>
      <c r="F23" s="39">
        <v>5714401131090</v>
      </c>
      <c r="G23" s="39" t="s">
        <v>418</v>
      </c>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401</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419</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420</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421</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422</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423</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424</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421</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425</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426</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427</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428</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429</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40" t="s">
        <v>430</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431</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432</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433</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434</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435</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436</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437</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438</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439</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440</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441</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442</v>
      </c>
      <c r="B36" s="55" t="s">
        <v>460</v>
      </c>
      <c r="C36" s="44"/>
      <c r="D36" s="44"/>
      <c r="E36" s="44"/>
      <c r="F36" s="39"/>
      <c r="G36" s="39"/>
      <c r="H36" s="45" t="s">
        <v>443</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444</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445</v>
      </c>
      <c r="B37" s="55" t="s">
        <v>400</v>
      </c>
      <c r="C37" s="44"/>
      <c r="D37" s="44"/>
      <c r="E37" s="44"/>
      <c r="F37" s="39"/>
      <c r="G37" s="39"/>
      <c r="H37" s="45" t="s">
        <v>447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448</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449</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450</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451</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452</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453</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455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457</v>
      </c>
      <c r="B1" s="44" t="b">
        <f>TRUE()</f>
        <v>1</v>
      </c>
      <c r="C1" t="s">
        <v>458</v>
      </c>
      <c r="D1" s="45" t="s">
        <v>373</v>
      </c>
      <c r="E1" t="s">
        <v>459</v>
      </c>
      <c r="F1" t="s">
        <v>460</v>
      </c>
      <c r="G1" t="s">
        <v>446</v>
      </c>
    </row>
    <row r="2" spans="1:7" x14ac:dyDescent="0.15">
      <c r="A2" t="s">
        <v>413</v>
      </c>
      <c r="B2" s="44" t="b">
        <f>FALSE()</f>
        <v>0</v>
      </c>
      <c r="C2" t="s">
        <v>379</v>
      </c>
      <c r="D2" s="45" t="s">
        <v>376</v>
      </c>
      <c r="E2" t="s">
        <v>461</v>
      </c>
      <c r="F2" t="s">
        <v>376</v>
      </c>
      <c r="G2" t="s">
        <v>400</v>
      </c>
    </row>
    <row r="3" spans="1:7" x14ac:dyDescent="0.15">
      <c r="A3" t="s">
        <v>462</v>
      </c>
      <c r="D3" s="45" t="s">
        <v>380</v>
      </c>
      <c r="E3" t="s">
        <v>463</v>
      </c>
      <c r="F3" t="s">
        <v>373</v>
      </c>
    </row>
    <row r="4" spans="1:7" x14ac:dyDescent="0.15">
      <c r="D4" s="45" t="s">
        <v>383</v>
      </c>
      <c r="E4" t="s">
        <v>464</v>
      </c>
      <c r="F4" t="s">
        <v>380</v>
      </c>
    </row>
    <row r="5" spans="1:7" x14ac:dyDescent="0.15">
      <c r="D5" s="45" t="s">
        <v>386</v>
      </c>
      <c r="E5" t="s">
        <v>465</v>
      </c>
      <c r="F5" t="s">
        <v>383</v>
      </c>
    </row>
    <row r="6" spans="1:7" x14ac:dyDescent="0.15">
      <c r="D6" s="45" t="s">
        <v>389</v>
      </c>
      <c r="E6" t="s">
        <v>466</v>
      </c>
      <c r="F6" t="s">
        <v>440</v>
      </c>
    </row>
    <row r="7" spans="1:7" x14ac:dyDescent="0.15">
      <c r="D7" s="45" t="s">
        <v>392</v>
      </c>
      <c r="E7" t="s">
        <v>467</v>
      </c>
    </row>
    <row r="8" spans="1:7" x14ac:dyDescent="0.15">
      <c r="D8" s="45" t="s">
        <v>431</v>
      </c>
      <c r="E8" t="s">
        <v>468</v>
      </c>
    </row>
    <row r="9" spans="1:7" x14ac:dyDescent="0.15">
      <c r="D9" s="45" t="s">
        <v>436</v>
      </c>
      <c r="E9" t="s">
        <v>469</v>
      </c>
    </row>
    <row r="10" spans="1:7" x14ac:dyDescent="0.15">
      <c r="D10" s="45" t="s">
        <v>440</v>
      </c>
      <c r="E10" t="s">
        <v>470</v>
      </c>
    </row>
    <row r="11" spans="1:7" x14ac:dyDescent="0.15">
      <c r="D11" s="45" t="s">
        <v>443</v>
      </c>
      <c r="E11" t="s">
        <v>471</v>
      </c>
    </row>
    <row r="12" spans="1:7" x14ac:dyDescent="0.15">
      <c r="D12" s="45" t="s">
        <v>447</v>
      </c>
      <c r="E12" t="s">
        <v>472</v>
      </c>
    </row>
    <row r="13" spans="1:7" x14ac:dyDescent="0.15">
      <c r="D13" s="45" t="s">
        <v>448</v>
      </c>
      <c r="E13" t="s">
        <v>473</v>
      </c>
    </row>
    <row r="14" spans="1:7" x14ac:dyDescent="0.15">
      <c r="D14" s="45" t="s">
        <v>450</v>
      </c>
      <c r="E14" t="s">
        <v>474</v>
      </c>
    </row>
    <row r="15" spans="1:7" x14ac:dyDescent="0.15">
      <c r="D15" s="45" t="s">
        <v>395</v>
      </c>
      <c r="E15" t="s">
        <v>475</v>
      </c>
    </row>
    <row r="16" spans="1:7" x14ac:dyDescent="0.15">
      <c r="D16" s="45" t="s">
        <v>397</v>
      </c>
      <c r="E16" s="59" t="s">
        <v>476</v>
      </c>
    </row>
    <row r="17" spans="4:5" x14ac:dyDescent="0.15">
      <c r="D17" s="45" t="s">
        <v>454</v>
      </c>
      <c r="E17" t="s">
        <v>477</v>
      </c>
    </row>
    <row r="18" spans="4:5" x14ac:dyDescent="0.15">
      <c r="D18" s="45" t="s">
        <v>400</v>
      </c>
      <c r="E18" t="s">
        <v>478</v>
      </c>
    </row>
    <row r="19" spans="4:5" x14ac:dyDescent="0.15">
      <c r="D19" s="45" t="s">
        <v>438</v>
      </c>
      <c r="E19" t="s">
        <v>479</v>
      </c>
    </row>
    <row r="20" spans="4:5" x14ac:dyDescent="0.15">
      <c r="D20" s="45" t="s">
        <v>433</v>
      </c>
      <c r="E20" t="s">
        <v>480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460</v>
      </c>
    </row>
    <row r="3" spans="1:2" x14ac:dyDescent="0.15">
      <c r="B3" s="42" t="s">
        <v>481</v>
      </c>
    </row>
    <row r="4" spans="1:2" x14ac:dyDescent="0.15">
      <c r="B4" s="42" t="s">
        <v>482</v>
      </c>
    </row>
    <row r="5" spans="1:2" x14ac:dyDescent="0.15">
      <c r="B5" s="42" t="s">
        <v>483</v>
      </c>
    </row>
    <row r="6" spans="1:2" x14ac:dyDescent="0.15">
      <c r="A6" t="s">
        <v>484</v>
      </c>
      <c r="B6" s="42" t="s">
        <v>485</v>
      </c>
    </row>
    <row r="7" spans="1:2" x14ac:dyDescent="0.15">
      <c r="B7" s="42" t="s">
        <v>486</v>
      </c>
    </row>
    <row r="8" spans="1:2" x14ac:dyDescent="0.15">
      <c r="A8" t="s">
        <v>40</v>
      </c>
      <c r="B8" s="42" t="s">
        <v>487</v>
      </c>
    </row>
    <row r="9" spans="1:2" x14ac:dyDescent="0.15">
      <c r="A9" t="s">
        <v>488</v>
      </c>
      <c r="B9" s="42" t="s">
        <v>489</v>
      </c>
    </row>
    <row r="10" spans="1:2" x14ac:dyDescent="0.15">
      <c r="B10" t="s">
        <v>490</v>
      </c>
    </row>
    <row r="11" spans="1:2" x14ac:dyDescent="0.15">
      <c r="B11" t="s">
        <v>491</v>
      </c>
    </row>
    <row r="14" spans="1:2" x14ac:dyDescent="0.15">
      <c r="B14" s="42" t="s">
        <v>492</v>
      </c>
    </row>
    <row r="20" spans="2:2" x14ac:dyDescent="0.15">
      <c r="B20" s="45" t="s">
        <v>373</v>
      </c>
    </row>
    <row r="21" spans="2:2" x14ac:dyDescent="0.15">
      <c r="B21" s="45" t="s">
        <v>376</v>
      </c>
    </row>
    <row r="22" spans="2:2" x14ac:dyDescent="0.15">
      <c r="B22" s="45" t="s">
        <v>380</v>
      </c>
    </row>
    <row r="23" spans="2:2" x14ac:dyDescent="0.15">
      <c r="B23" s="45" t="s">
        <v>383</v>
      </c>
    </row>
    <row r="24" spans="2:2" x14ac:dyDescent="0.15">
      <c r="B24" s="45" t="s">
        <v>386</v>
      </c>
    </row>
    <row r="25" spans="2:2" x14ac:dyDescent="0.15">
      <c r="B25" s="45" t="s">
        <v>389</v>
      </c>
    </row>
    <row r="26" spans="2:2" x14ac:dyDescent="0.15">
      <c r="B26" s="45" t="s">
        <v>392</v>
      </c>
    </row>
    <row r="27" spans="2:2" x14ac:dyDescent="0.15">
      <c r="B27" s="45" t="s">
        <v>431</v>
      </c>
    </row>
    <row r="28" spans="2:2" x14ac:dyDescent="0.15">
      <c r="B28" s="45" t="s">
        <v>436</v>
      </c>
    </row>
    <row r="29" spans="2:2" x14ac:dyDescent="0.15">
      <c r="B29" s="45" t="s">
        <v>440</v>
      </c>
    </row>
    <row r="30" spans="2:2" x14ac:dyDescent="0.15">
      <c r="B30" s="45" t="s">
        <v>443</v>
      </c>
    </row>
    <row r="31" spans="2:2" x14ac:dyDescent="0.15">
      <c r="B31" s="45" t="s">
        <v>447</v>
      </c>
    </row>
    <row r="32" spans="2:2" x14ac:dyDescent="0.15">
      <c r="B32" s="45" t="s">
        <v>448</v>
      </c>
    </row>
    <row r="33" spans="2:4" x14ac:dyDescent="0.15">
      <c r="B33" s="45" t="s">
        <v>450</v>
      </c>
    </row>
    <row r="34" spans="2:4" x14ac:dyDescent="0.15">
      <c r="B34" s="45" t="s">
        <v>395</v>
      </c>
      <c r="D34" s="42"/>
    </row>
    <row r="35" spans="2:4" x14ac:dyDescent="0.15">
      <c r="B35" s="45" t="s">
        <v>397</v>
      </c>
      <c r="D35" s="42"/>
    </row>
    <row r="36" spans="2:4" x14ac:dyDescent="0.15">
      <c r="B36" s="45" t="s">
        <v>454</v>
      </c>
      <c r="D36" s="42"/>
    </row>
    <row r="37" spans="2:4" x14ac:dyDescent="0.15">
      <c r="B37" s="45" t="s">
        <v>400</v>
      </c>
      <c r="D37" s="42"/>
    </row>
    <row r="38" spans="2:4" x14ac:dyDescent="0.15">
      <c r="B38" s="45" t="s">
        <v>438</v>
      </c>
      <c r="D38" s="42"/>
    </row>
    <row r="39" spans="2:4" x14ac:dyDescent="0.15">
      <c r="B39" s="45" t="s">
        <v>433</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493</v>
      </c>
    </row>
    <row r="4" spans="1:2" ht="16" x14ac:dyDescent="0.2">
      <c r="B4" s="60" t="s">
        <v>494</v>
      </c>
    </row>
    <row r="5" spans="1:2" ht="16" x14ac:dyDescent="0.2">
      <c r="B5" s="60" t="s">
        <v>495</v>
      </c>
    </row>
    <row r="6" spans="1:2" ht="16" x14ac:dyDescent="0.2">
      <c r="B6" s="60" t="s">
        <v>496</v>
      </c>
    </row>
    <row r="7" spans="1:2" ht="16" x14ac:dyDescent="0.2">
      <c r="B7" s="60"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386</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397</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383</v>
      </c>
    </row>
    <row r="3" spans="1:2" x14ac:dyDescent="0.15">
      <c r="B3" s="42" t="s">
        <v>523</v>
      </c>
    </row>
    <row r="4" spans="1:2" x14ac:dyDescent="0.15">
      <c r="B4" s="42" t="s">
        <v>524</v>
      </c>
    </row>
    <row r="5" spans="1:2" x14ac:dyDescent="0.15">
      <c r="B5" s="42" t="s">
        <v>525</v>
      </c>
    </row>
    <row r="6" spans="1:2" x14ac:dyDescent="0.15">
      <c r="B6" s="42" t="s">
        <v>526</v>
      </c>
    </row>
    <row r="7" spans="1:2" x14ac:dyDescent="0.15">
      <c r="B7" s="42" t="s">
        <v>527</v>
      </c>
    </row>
    <row r="8" spans="1:2" x14ac:dyDescent="0.15">
      <c r="A8" t="s">
        <v>498</v>
      </c>
      <c r="B8" s="42" t="s">
        <v>528</v>
      </c>
    </row>
    <row r="9" spans="1:2" x14ac:dyDescent="0.15">
      <c r="A9" t="s">
        <v>500</v>
      </c>
      <c r="B9" s="42" t="s">
        <v>529</v>
      </c>
    </row>
    <row r="10" spans="1:2" x14ac:dyDescent="0.15">
      <c r="B10" s="42" t="s">
        <v>530</v>
      </c>
    </row>
    <row r="11" spans="1:2" x14ac:dyDescent="0.15">
      <c r="B11" s="42" t="s">
        <v>531</v>
      </c>
    </row>
    <row r="12" spans="1:2" x14ac:dyDescent="0.15">
      <c r="B12" s="42"/>
    </row>
    <row r="13" spans="1:2" x14ac:dyDescent="0.15">
      <c r="B13" s="42"/>
    </row>
    <row r="14" spans="1:2" x14ac:dyDescent="0.15">
      <c r="B14" s="42" t="s">
        <v>532</v>
      </c>
    </row>
    <row r="15" spans="1:2" x14ac:dyDescent="0.15">
      <c r="B15" s="42"/>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400</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60" t="s">
        <v>557</v>
      </c>
    </row>
    <row r="9" spans="2:2" x14ac:dyDescent="0.15">
      <c r="B9" t="s">
        <v>558</v>
      </c>
    </row>
    <row r="10" spans="2:2" x14ac:dyDescent="0.15">
      <c r="B10" s="42" t="s">
        <v>559</v>
      </c>
    </row>
    <row r="11" spans="2:2" x14ac:dyDescent="0.15">
      <c r="B11" s="42"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386</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400</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580</v>
      </c>
    </row>
    <row r="4" spans="2:2" ht="16" x14ac:dyDescent="0.2">
      <c r="B4" s="60" t="s">
        <v>581</v>
      </c>
    </row>
    <row r="5" spans="2:2" x14ac:dyDescent="0.15">
      <c r="B5" t="s">
        <v>582</v>
      </c>
    </row>
    <row r="6" spans="2:2" ht="16" x14ac:dyDescent="0.2">
      <c r="B6" s="60" t="s">
        <v>583</v>
      </c>
    </row>
    <row r="7" spans="2:2" ht="16" x14ac:dyDescent="0.2">
      <c r="B7" s="60"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60"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386</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440</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386</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400</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2024-07-24T21:42:15Z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