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0E17FA51-A300-3247-BFC9-D170EB902BBF}"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Q8" i="1"/>
  <c r="CP8" i="1"/>
  <c r="CO8" i="1"/>
  <c r="L8" i="1" s="1"/>
  <c r="CL8" i="1"/>
  <c r="CJ8" i="1"/>
  <c r="CH8" i="1"/>
  <c r="CG8" i="1"/>
  <c r="BH8" i="1"/>
  <c r="BG8" i="1"/>
  <c r="BF8" i="1"/>
  <c r="BE8" i="1"/>
  <c r="AV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DP5" i="1" l="1"/>
  <c r="AT8" i="1"/>
  <c r="EI9" i="1"/>
  <c r="AJ7" i="1"/>
  <c r="DP8" i="1"/>
  <c r="AB6" i="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<sst xmlns="http://schemas.openxmlformats.org/spreadsheetml/2006/main" count="789" uniqueCount="636">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</sst>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709">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635</v>
      </c>
    </row>
    <row r="4" spans="1:193" ht="17" x14ac:dyDescent="0.2">
      <c r="A4" s="2" t="str">
        <f>IF(ISBLANK(Values!E3),"",IF(Values!$B$37="EU","computercomponent","computer"))</f>
        <v>computercomponent</v>
      </c>
      <c r="B4" s="28" t="str">
        <f>Values!B13</f>
        <v>Lenovo B5080 parent</v>
      </c>
      <c r="C4" s="28" t="s">
        <v>345</v>
      </c>
      <c r="D4" s="29">
        <f>Values!B14</f>
        <v>5714401508991</v>
      </c>
      <c r="E4" s="2" t="s">
        <v>346</v>
      </c>
      <c r="F4" s="28" t="str">
        <f>SUBSTITUTE(Values!B1, "{language}", "") &amp; " " &amp; Values!B3</f>
        <v>Teclado de respuesto  retroiluminado  para Lenovo Thinkpad B50-80 B50-30 B50-30 B50-45 B50-70</v>
      </c>
      <c r="G4" s="28" t="s">
        <v>345</v>
      </c>
      <c r="H4" s="2" t="str">
        <f>Values!B16</f>
        <v>computer-keyboards</v>
      </c>
      <c r="I4" s="2" t="str">
        <f>IF(ISBLANK(Values!E3),"","4730574031")</f>
        <v>4730574031</v>
      </c>
      <c r="J4" s="30" t="str">
        <f>Values!B13</f>
        <v>Lenovo B5080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B50-80 Regular - DE</v>
      </c>
      <c r="C5" s="30" t="str">
        <f>IF(ISBLANK(Values!E4),"","TellusRem")</f>
        <v>TellusRem</v>
      </c>
      <c r="D5" s="29">
        <f>IF(ISBLANK(Values!E4),"",Values!E4)</f>
        <v>5714401508014</v>
      </c>
      <c r="E5" s="2" t="str">
        <f>IF(ISBLANK(Values!E4),"","EAN")</f>
        <v>EAN</v>
      </c>
      <c r="F5" s="28" t="str">
        <f>IF(ISBLANK(Values!E4),"",IF(Values!J4, SUBSTITUTE(Values!$B$1, "{language}", Values!H4) &amp; " " &amp;Values!$B$3, SUBSTITUTE(Values!$B$2, "{language}", Values!$H4) &amp; " " &amp;Values!$B$3))</f>
        <v>Teclado de respuesto Alemán sin retroiluminación  para Lenovo Thinkpad B50-80 B50-30 B50-30 B50-45 B50-70</v>
      </c>
      <c r="G5" s="30" t="str">
        <f>IF(ISBLANK(Values!E4),"","TellusRem")</f>
        <v>TellusRem</v>
      </c>
      <c r="H5" s="2" t="str">
        <f>IF(ISBLANK(Values!E4),"",Values!$B$16)</f>
        <v>computer-keyboards</v>
      </c>
      <c r="I5" s="2" t="str">
        <f>IF(ISBLANK(Values!E4),"","4730574031")</f>
        <v>4730574031</v>
      </c>
      <c r="J5" s="32" t="str">
        <f>IF(ISBLANK(Values!E4),"",Values!F4 )</f>
        <v>Lenovo B50-80 Regular - DE</v>
      </c>
      <c r="K5" s="28">
        <f>IF(ISBLANK(Values!E4),"",IF(Values!J4, Values!$B$4, Values!$B$5))</f>
        <v>15</v>
      </c>
      <c r="L5" s="28" t="str">
        <f>IF(ISBLANK(Values!E4),"",IF($CO5="DEFAULT", Values!$B$18, ""))</f>
        <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0" t="str">
        <f>IF(ISBLANK(Values!E4),"","Child")</f>
        <v>Child</v>
      </c>
      <c r="X5" s="30" t="str">
        <f>IF(ISBLANK(Values!E4),"",Values!$B$13)</f>
        <v>Lenovo B5080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REACONDICIONADO: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B50-80 B50-30 B50-30 B50-45 B50-70.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15</v>
      </c>
    </row>
    <row r="6" spans="1:193" ht="48" x14ac:dyDescent="0.2">
      <c r="A6" s="2" t="str">
        <f>IF(ISBLANK(Values!E5),"",IF(Values!$B$37="EU","computercomponent","computer"))</f>
        <v>computercomponent</v>
      </c>
      <c r="B6" s="34" t="str">
        <f>IF(ISBLANK(Values!E5),"",Values!F5)</f>
        <v>Lenovo B50-80 Regular - FR</v>
      </c>
      <c r="C6" s="30" t="str">
        <f>IF(ISBLANK(Values!E5),"","TellusRem")</f>
        <v>TellusRem</v>
      </c>
      <c r="D6" s="29">
        <f>IF(ISBLANK(Values!E5),"",Values!E5)</f>
        <v>5714401508021</v>
      </c>
      <c r="E6" s="2" t="str">
        <f>IF(ISBLANK(Values!E5),"","EAN")</f>
        <v>EAN</v>
      </c>
      <c r="F6" s="28" t="str">
        <f>IF(ISBLANK(Values!E5),"",IF(Values!J5, SUBSTITUTE(Values!$B$1, "{language}", Values!H5) &amp; " " &amp;Values!$B$3, SUBSTITUTE(Values!$B$2, "{language}", Values!$H5) &amp; " " &amp;Values!$B$3))</f>
        <v>Teclado de respuesto Francés sin retroiluminación  para Lenovo Thinkpad B50-80 B50-30 B50-30 B50-45 B50-70</v>
      </c>
      <c r="G6" s="30" t="str">
        <f>IF(ISBLANK(Values!E5),"","TellusRem")</f>
        <v>TellusRem</v>
      </c>
      <c r="H6" s="2" t="str">
        <f>IF(ISBLANK(Values!E5),"",Values!$B$16)</f>
        <v>computer-keyboards</v>
      </c>
      <c r="I6" s="2" t="str">
        <f>IF(ISBLANK(Values!E5),"","4730574031")</f>
        <v>4730574031</v>
      </c>
      <c r="J6" s="32" t="str">
        <f>IF(ISBLANK(Values!E5),"",Values!F5 )</f>
        <v>Lenovo B50-80 Regular - FR</v>
      </c>
      <c r="K6" s="28">
        <f>IF(ISBLANK(Values!E5),"",IF(Values!J5, Values!$B$4, Values!$B$5))</f>
        <v>15</v>
      </c>
      <c r="L6" s="28" t="str">
        <f>IF(ISBLANK(Values!E5),"",IF($CO6="DEFAULT", Values!$B$18, ""))</f>
        <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0" t="str">
        <f>IF(ISBLANK(Values!E5),"","Child")</f>
        <v>Child</v>
      </c>
      <c r="X6" s="30" t="str">
        <f>IF(ISBLANK(Values!E5),"",Values!$B$13)</f>
        <v>Lenovo B5080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REACONDICIONADO: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B50-80 B50-30 B50-30 B50-45 B50-70.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15</v>
      </c>
    </row>
    <row r="7" spans="1:193" ht="48" x14ac:dyDescent="0.2">
      <c r="A7" s="2" t="str">
        <f>IF(ISBLANK(Values!E6),"",IF(Values!$B$37="EU","computercomponent","computer"))</f>
        <v>computercomponent</v>
      </c>
      <c r="B7" s="34" t="str">
        <f>IF(ISBLANK(Values!E6),"",Values!F6)</f>
        <v>Lenovo B50-80 Regular - IT</v>
      </c>
      <c r="C7" s="30" t="str">
        <f>IF(ISBLANK(Values!E6),"","TellusRem")</f>
        <v>TellusRem</v>
      </c>
      <c r="D7" s="29">
        <f>IF(ISBLANK(Values!E6),"",Values!E6)</f>
        <v>5714401508038</v>
      </c>
      <c r="E7" s="2" t="str">
        <f>IF(ISBLANK(Values!E6),"","EAN")</f>
        <v>EAN</v>
      </c>
      <c r="F7" s="28" t="str">
        <f>IF(ISBLANK(Values!E6),"",IF(Values!J6, SUBSTITUTE(Values!$B$1, "{language}", Values!H6) &amp; " " &amp;Values!$B$3, SUBSTITUTE(Values!$B$2, "{language}", Values!$H6) &amp; " " &amp;Values!$B$3))</f>
        <v>Teclado de respuesto Italiano sin retroiluminación  para Lenovo Thinkpad B50-80 B50-30 B50-30 B50-45 B50-70</v>
      </c>
      <c r="G7" s="30" t="str">
        <f>IF(ISBLANK(Values!E6),"","TellusRem")</f>
        <v>TellusRem</v>
      </c>
      <c r="H7" s="2" t="str">
        <f>IF(ISBLANK(Values!E6),"",Values!$B$16)</f>
        <v>computer-keyboards</v>
      </c>
      <c r="I7" s="2" t="str">
        <f>IF(ISBLANK(Values!E6),"","4730574031")</f>
        <v>4730574031</v>
      </c>
      <c r="J7" s="32" t="str">
        <f>IF(ISBLANK(Values!E6),"",Values!F6 )</f>
        <v>Lenovo B50-80 Regular - IT</v>
      </c>
      <c r="K7" s="28">
        <f>IF(ISBLANK(Values!E6),"",IF(Values!J6, Values!$B$4, Values!$B$5))</f>
        <v>15</v>
      </c>
      <c r="L7" s="28" t="str">
        <f>IF(ISBLANK(Values!E6),"",IF($CO7="DEFAULT", Values!$B$18, ""))</f>
        <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0" t="str">
        <f>IF(ISBLANK(Values!E6),"","Child")</f>
        <v>Child</v>
      </c>
      <c r="X7" s="30" t="str">
        <f>IF(ISBLANK(Values!E6),"",Values!$B$13)</f>
        <v>Lenovo B5080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REACONDICIONADO: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B50-80 B50-30 B50-30 B50-45 B50-70.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15</v>
      </c>
    </row>
    <row r="8" spans="1:193" ht="48" x14ac:dyDescent="0.2">
      <c r="A8" s="2" t="str">
        <f>IF(ISBLANK(Values!E7),"",IF(Values!$B$37="EU","computercomponent","computer"))</f>
        <v>computercomponent</v>
      </c>
      <c r="B8" s="34" t="str">
        <f>IF(ISBLANK(Values!E7),"",Values!F7)</f>
        <v>Lenovo B50-80 Regular - ES</v>
      </c>
      <c r="C8" s="30" t="str">
        <f>IF(ISBLANK(Values!E7),"","TellusRem")</f>
        <v>TellusRem</v>
      </c>
      <c r="D8" s="29">
        <f>IF(ISBLANK(Values!E7),"",Values!E7)</f>
        <v>5714401508045</v>
      </c>
      <c r="E8" s="2" t="str">
        <f>IF(ISBLANK(Values!E7),"","EAN")</f>
        <v>EAN</v>
      </c>
      <c r="F8" s="28" t="str">
        <f>IF(ISBLANK(Values!E7),"",IF(Values!J7, SUBSTITUTE(Values!$B$1, "{language}", Values!H7) &amp; " " &amp;Values!$B$3, SUBSTITUTE(Values!$B$2, "{language}", Values!$H7) &amp; " " &amp;Values!$B$3))</f>
        <v>Teclado de respuesto Español sin retroiluminación  para Lenovo Thinkpad B50-80 B50-30 B50-30 B50-45 B50-70</v>
      </c>
      <c r="G8" s="30" t="str">
        <f>IF(ISBLANK(Values!E7),"","TellusRem")</f>
        <v>TellusRem</v>
      </c>
      <c r="H8" s="2" t="str">
        <f>IF(ISBLANK(Values!E7),"",Values!$B$16)</f>
        <v>computer-keyboards</v>
      </c>
      <c r="I8" s="2" t="str">
        <f>IF(ISBLANK(Values!E7),"","4730574031")</f>
        <v>4730574031</v>
      </c>
      <c r="J8" s="32" t="str">
        <f>IF(ISBLANK(Values!E7),"",Values!F7 )</f>
        <v>Lenovo B50-80 Regular - ES</v>
      </c>
      <c r="K8" s="28">
        <f>IF(ISBLANK(Values!E7),"",IF(Values!J7, Values!$B$4, Values!$B$5))</f>
        <v>15</v>
      </c>
      <c r="L8" s="28" t="str">
        <f>IF(ISBLANK(Values!E7),"",IF($CO8="DEFAULT", Values!$B$18, ""))</f>
        <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0" t="str">
        <f>IF(ISBLANK(Values!E7),"","Child")</f>
        <v>Child</v>
      </c>
      <c r="X8" s="30" t="str">
        <f>IF(ISBLANK(Values!E7),"",Values!$B$13)</f>
        <v>Lenovo B5080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REACONDICIONADO: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B50-80 B50-30 B50-30 B50-45 B50-70.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15</v>
      </c>
    </row>
    <row r="9" spans="1:193" ht="48" x14ac:dyDescent="0.2">
      <c r="A9" s="2" t="str">
        <f>IF(ISBLANK(Values!E8),"",IF(Values!$B$37="EU","computercomponent","computer"))</f>
        <v>computercomponent</v>
      </c>
      <c r="B9" s="34" t="str">
        <f>IF(ISBLANK(Values!E8),"",Values!F8)</f>
        <v>Lenovo B50-80 Regular - UK</v>
      </c>
      <c r="C9" s="30" t="str">
        <f>IF(ISBLANK(Values!E8),"","TellusRem")</f>
        <v>TellusRem</v>
      </c>
      <c r="D9" s="29">
        <f>IF(ISBLANK(Values!E8),"",Values!E8)</f>
        <v>5714401508052</v>
      </c>
      <c r="E9" s="2" t="str">
        <f>IF(ISBLANK(Values!E8),"","EAN")</f>
        <v>EAN</v>
      </c>
      <c r="F9" s="28" t="str">
        <f>IF(ISBLANK(Values!E8),"",IF(Values!J8, SUBSTITUTE(Values!$B$1, "{language}", Values!H8) &amp; " " &amp;Values!$B$3, SUBSTITUTE(Values!$B$2, "{language}", Values!$H8) &amp; " " &amp;Values!$B$3))</f>
        <v>Teclado de respuesto Ingles sin retroiluminación  para Lenovo Thinkpad B50-80 B50-30 B50-30 B50-45 B50-70</v>
      </c>
      <c r="G9" s="30" t="str">
        <f>IF(ISBLANK(Values!E8),"","TellusRem")</f>
        <v>TellusRem</v>
      </c>
      <c r="H9" s="2" t="str">
        <f>IF(ISBLANK(Values!E8),"",Values!$B$16)</f>
        <v>computer-keyboards</v>
      </c>
      <c r="I9" s="2" t="str">
        <f>IF(ISBLANK(Values!E8),"","4730574031")</f>
        <v>4730574031</v>
      </c>
      <c r="J9" s="32" t="str">
        <f>IF(ISBLANK(Values!E8),"",Values!F8 )</f>
        <v>Lenovo B50-80 Regular - UK</v>
      </c>
      <c r="K9" s="28">
        <f>IF(ISBLANK(Values!E8),"",IF(Values!J8, Values!$B$4, Values!$B$5))</f>
        <v>15</v>
      </c>
      <c r="L9" s="28" t="str">
        <f>IF(ISBLANK(Values!E8),"",IF($CO9="DEFAULT", Values!$B$18, ""))</f>
        <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0" t="str">
        <f>IF(ISBLANK(Values!E8),"","Child")</f>
        <v>Child</v>
      </c>
      <c r="X9" s="30" t="str">
        <f>IF(ISBLANK(Values!E8),"",Values!$B$13)</f>
        <v>Lenovo B5080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REACONDICIONADO: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B50-80 B50-30 B50-30 B50-45 B50-70.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15</v>
      </c>
    </row>
    <row r="10" spans="1:193" ht="17" x14ac:dyDescent="0.2">
      <c r="A10" s="2" t="str">
        <f>IF(ISBLANK(Values!E9),"",IF(Values!$B$37="EU","computercomponent","computer"))</f>
        <v/>
      </c>
      <c r="B10" s="34"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5" t="str">
        <f>IF(ISBLANK(Values!E9),"",IF(Values!I9,Values!$B$23,Values!$B$33))</f>
        <v/>
      </c>
      <c r="AJ10" s="3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DY10" t="str">
        <f>IF(ISBLANK(Values!$E9), "", "not_applicable")</f>
        <v/>
      </c>
      <c r="EI10" s="2" t="str">
        <f>IF(ISBLANK(Values!E9),"",Values!$B$31)</f>
        <v/>
      </c>
      <c r="ES10" s="2" t="str">
        <f>IF(ISBLANK(Values!E9),"","Amazon Tellus UPS")</f>
        <v/>
      </c>
      <c r="EV10" s="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4"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5" t="str">
        <f>IF(ISBLANK(Values!E10),"",IF(Values!I10,Values!$B$23,Values!$B$33))</f>
        <v/>
      </c>
      <c r="AJ11" s="3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t="str">
        <f>IF(ISBLANK(Values!$E10), "", "not_applicable")</f>
        <v/>
      </c>
      <c r="EI11" s="2" t="str">
        <f>IF(ISBLANK(Values!E10),"",Values!$B$31)</f>
        <v/>
      </c>
      <c r="ES11" s="2" t="str">
        <f>IF(ISBLANK(Values!E10),"","Amazon Tellus UPS")</f>
        <v/>
      </c>
      <c r="EV11" s="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48" x14ac:dyDescent="0.2">
      <c r="A12" s="2" t="str">
        <f>IF(ISBLANK(Values!E11),"",IF(Values!$B$37="EU","computercomponent","computer"))</f>
        <v>computercomponent</v>
      </c>
      <c r="B12" s="34" t="str">
        <f>IF(ISBLANK(Values!E11),"",Values!F11)</f>
        <v>Lenovo B50-80 Regular - US</v>
      </c>
      <c r="C12" s="30" t="str">
        <f>IF(ISBLANK(Values!E11),"","TellusRem")</f>
        <v>TellusRem</v>
      </c>
      <c r="D12" s="29">
        <f>IF(ISBLANK(Values!E11),"",Values!E11)</f>
        <v>5714401508083</v>
      </c>
      <c r="E12" s="2" t="str">
        <f>IF(ISBLANK(Values!E11),"","EAN")</f>
        <v>EAN</v>
      </c>
      <c r="F12" s="28" t="str">
        <f>IF(ISBLANK(Values!E11),"",IF(Values!J11, SUBSTITUTE(Values!$B$1, "{language}", Values!H11) &amp; " " &amp;Values!$B$3, SUBSTITUTE(Values!$B$2, "{language}", Values!$H11) &amp; " " &amp;Values!$B$3))</f>
        <v>Teclado de respuesto US sin retroiluminación  para Lenovo Thinkpad B50-80 B50-30 B50-30 B50-45 B50-70</v>
      </c>
      <c r="G12" s="30" t="str">
        <f>IF(ISBLANK(Values!E11),"","TellusRem")</f>
        <v>TellusRem</v>
      </c>
      <c r="H12" s="2" t="str">
        <f>IF(ISBLANK(Values!E11),"",Values!$B$16)</f>
        <v>computer-keyboards</v>
      </c>
      <c r="I12" s="2" t="str">
        <f>IF(ISBLANK(Values!E11),"","4730574031")</f>
        <v>4730574031</v>
      </c>
      <c r="J12" s="32" t="str">
        <f>IF(ISBLANK(Values!E11),"",Values!F11 )</f>
        <v>Lenovo B50-80 Regular - US</v>
      </c>
      <c r="K12" s="28">
        <f>IF(ISBLANK(Values!E11),"",IF(Values!J11, Values!$B$4, Values!$B$5))</f>
        <v>15</v>
      </c>
      <c r="L12" s="28">
        <f>IF(ISBLANK(Values!E11),"",IF($CO12="DEFAULT", Values!$B$18, ""))</f>
        <v>10</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0" t="str">
        <f>IF(ISBLANK(Values!E11),"","Child")</f>
        <v>Child</v>
      </c>
      <c r="X12" s="30" t="str">
        <f>IF(ISBLANK(Values!E11),"",Values!$B$13)</f>
        <v>Lenovo B5080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REACONDICIONADO: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US sin retroiluminación.</v>
      </c>
      <c r="AM12" s="2" t="str">
        <f>SUBSTITUTE(IF(ISBLANK(Values!E11),"",Values!$B$27), "{model}", Values!$B$3)</f>
        <v>👉 COMPATIBLE CON: Lenovo B50-80 B50-30 B50-30 B50-45 B50-70. Por favor, revise la imagen y la descripción cuidadosamente antes de comprar cualquier teclado. Esto asegura que obtenga el teclado correcto para su portátil. Instalación fácil.</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15</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698" priority="8">
      <formula>IF(LEN(A4)&gt;0,1,0)</formula>
    </cfRule>
    <cfRule type="expression" dxfId="697" priority="9">
      <formula>IF(VLOOKUP($A$3,#NAME?,MATCH($A4,#NAME?,0)+1,0)&gt;0,1,0)</formula>
    </cfRule>
    <cfRule type="expression" dxfId="696" priority="10">
      <formula>IF(VLOOKUP($A$3,#NAME?,MATCH($A4,#NAME?,0)+1,0)&gt;0,1,0)</formula>
    </cfRule>
    <cfRule type="expression" dxfId="695" priority="11">
      <formula>IF(VLOOKUP($A$3,#NAME?,MATCH($A4,#NAME?,0)+1,0)&gt;0,1,0)</formula>
    </cfRule>
    <cfRule type="expression" dxfId="694" priority="12">
      <formula>AND(IF(IFERROR(VLOOKUP($A$3,#NAME?,MATCH($A4,#NAME?,0)+1,0),0)&gt;0,0,1),IF(IFERROR(VLOOKUP($A$3,#NAME?,MATCH($A4,#NAME?,0)+1,0),0)&gt;0,0,1),IF(IFERROR(VLOOKUP($A$3,#NAME?,MATCH($A4,#NAME?,0)+1,0),0)&gt;0,0,1),IF(IFERROR(MATCH($A4,#NAME?,0),0)&gt;0,1,0))</formula>
    </cfRule>
  </conditionalFormatting>
  <conditionalFormatting sqref="B4">
    <cfRule type="expression" dxfId="693" priority="991">
      <formula>IF(VLOOKUP($B$3,#NAME?,MATCH($A4,#NAME?,0)+1,0)&gt;0,1,0)</formula>
    </cfRule>
    <cfRule type="expression" dxfId="692" priority="990">
      <formula>IF(LEN(B4)&gt;0,1,0)</formula>
    </cfRule>
    <cfRule type="expression" dxfId="691" priority="994">
      <formula>AND(IF(IFERROR(VLOOKUP($B$3,#NAME?,MATCH($A4,#NAME?,0)+1,0),0)&gt;0,0,1),IF(IFERROR(VLOOKUP($B$3,#NAME?,MATCH($A4,#NAME?,0)+1,0),0)&gt;0,0,1),IF(IFERROR(VLOOKUP($B$3,#NAME?,MATCH($A4,#NAME?,0)+1,0),0)&gt;0,0,1),IF(IFERROR(MATCH($A4,#NAME?,0),0)&gt;0,1,0))</formula>
    </cfRule>
  </conditionalFormatting>
  <conditionalFormatting sqref="B5:B1048576">
    <cfRule type="expression" dxfId="690" priority="13">
      <formula>IF(LEN(B4)&gt;0,1,0)</formula>
    </cfRule>
    <cfRule type="expression" dxfId="689" priority="14">
      <formula>IF(VLOOKUP($B$3,#NAME?,MATCH($A4,#NAME?,0)+1,0)&gt;0,1,0)</formula>
    </cfRule>
    <cfRule type="expression" dxfId="688" priority="15">
      <formula>IF(VLOOKUP($B$3,#NAME?,MATCH($A4,#NAME?,0)+1,0)&gt;0,1,0)</formula>
    </cfRule>
    <cfRule type="expression" dxfId="687" priority="16">
      <formula>IF(VLOOKUP($B$3,#NAME?,MATCH($A4,#NAME?,0)+1,0)&gt;0,1,0)</formula>
    </cfRule>
    <cfRule type="expression" dxfId="686" priority="17">
      <formula>AND(IF(IFERROR(VLOOKUP($B$3,#NAME?,MATCH($A4,#NAME?,0)+1,0),0)&gt;0,0,1),IF(IFERROR(VLOOKUP($B$3,#NAME?,MATCH($A4,#NAME?,0)+1,0),0)&gt;0,0,1),IF(IFERROR(VLOOKUP($B$3,#NAME?,MATCH($A4,#NAME?,0)+1,0),0)&gt;0,0,1),IF(IFERROR(MATCH($A4,#NAME?,0),0)&gt;0,1,0))</formula>
    </cfRule>
  </conditionalFormatting>
  <conditionalFormatting sqref="C4">
    <cfRule type="expression" dxfId="685" priority="999">
      <formula>AND(IF(IFERROR(VLOOKUP($C$3,#NAME?,MATCH($A4,#NAME?,0)+1,0),0)&gt;0,0,1),IF(IFERROR(VLOOKUP($C$3,#NAME?,MATCH($A4,#NAME?,0)+1,0),0)&gt;0,0,1),IF(IFERROR(VLOOKUP($C$3,#NAME?,MATCH($A4,#NAME?,0)+1,0),0)&gt;0,0,1),IF(IFERROR(MATCH($A4,#NAME?,0),0)&gt;0,1,0))</formula>
    </cfRule>
  </conditionalFormatting>
  <conditionalFormatting sqref="C4:C204">
    <cfRule type="expression" dxfId="684" priority="996">
      <formula>IF(VLOOKUP($C$3,#NAME?,MATCH($A4,#NAME?,0)+1,0)&gt;0,1,0)</formula>
    </cfRule>
    <cfRule type="expression" dxfId="683" priority="995">
      <formula>IF(LEN(C4)&gt;0,1,0)</formula>
    </cfRule>
  </conditionalFormatting>
  <conditionalFormatting sqref="C5:C204">
    <cfRule type="expression" dxfId="682" priority="1004">
      <formula>AND(IF(IFERROR(VLOOKUP($C$3,#NAME?,MATCH($A5,#NAME?,0)+1,0),0)&gt;0,0,1),IF(IFERROR(VLOOKUP($C$3,#NAME?,MATCH($A5,#NAME?,0)+1,0),0)&gt;0,0,1),IF(IFERROR(VLOOKUP($C$3,#NAME?,MATCH($A5,#NAME?,0)+1,0),0)&gt;0,0,1),IF(IFERROR(MATCH($A5,#NAME?,0),0)&gt;0,1,0))</formula>
    </cfRule>
  </conditionalFormatting>
  <conditionalFormatting sqref="C5:C1048576">
    <cfRule type="expression" dxfId="681" priority="20">
      <formula>IF(VLOOKUP($C$3,#NAME?,MATCH($A5,#NAME?,0)+1,0)&gt;0,1,0)</formula>
    </cfRule>
    <cfRule type="expression" dxfId="680" priority="21">
      <formula>IF(VLOOKUP($C$3,#NAME?,MATCH($A5,#NAME?,0)+1,0)&gt;0,1,0)</formula>
    </cfRule>
    <cfRule type="expression" dxfId="679" priority="22">
      <formula>AND(IF(IFERROR(VLOOKUP($C$3,#NAME?,MATCH($A5,#NAME?,0)+1,0),0)&gt;0,0,1),IF(IFERROR(VLOOKUP($C$3,#NAME?,MATCH($A5,#NAME?,0)+1,0),0)&gt;0,0,1),IF(IFERROR(VLOOKUP($C$3,#NAME?,MATCH($A5,#NAME?,0)+1,0),0)&gt;0,0,1),IF(IFERROR(MATCH($A5,#NAME?,0),0)&gt;0,1,0))</formula>
    </cfRule>
    <cfRule type="expression" dxfId="678" priority="18">
      <formula>IF(LEN(C5)&gt;0,1,0)</formula>
    </cfRule>
    <cfRule type="expression" dxfId="677" priority="19">
      <formula>IF(VLOOKUP($C$3,#NAME?,MATCH($A5,#NAME?,0)+1,0)&gt;0,1,0)</formula>
    </cfRule>
  </conditionalFormatting>
  <conditionalFormatting sqref="D4">
    <cfRule type="expression" dxfId="676" priority="1009">
      <formula>AND(IF(IFERROR(VLOOKUP($D$3,#NAME?,MATCH($A4,#NAME?,0)+1,0),0)&gt;0,0,1),IF(IFERROR(VLOOKUP($D$3,#NAME?,MATCH($A4,#NAME?,0)+1,0),0)&gt;0,0,1),IF(IFERROR(VLOOKUP($D$3,#NAME?,MATCH($A4,#NAME?,0)+1,0),0)&gt;0,0,1),IF(IFERROR(MATCH($A4,#NAME?,0),0)&gt;0,1,0))</formula>
    </cfRule>
  </conditionalFormatting>
  <conditionalFormatting sqref="D4:D1048576">
    <cfRule type="expression" dxfId="675" priority="24">
      <formula>IF(VLOOKUP($D$3,#NAME?,MATCH($A4,#NAME?,0)+1,0)&gt;0,1,0)</formula>
    </cfRule>
  </conditionalFormatting>
  <conditionalFormatting sqref="D5:D1048576">
    <cfRule type="expression" dxfId="674" priority="27">
      <formula>AND(IF(IFERROR(VLOOKUP($D$3,#NAME?,MATCH($A5,#NAME?,0)+1,0),0)&gt;0,0,1),IF(IFERROR(VLOOKUP($D$3,#NAME?,MATCH($A5,#NAME?,0)+1,0),0)&gt;0,0,1),IF(IFERROR(VLOOKUP($D$3,#NAME?,MATCH($A5,#NAME?,0)+1,0),0)&gt;0,0,1),IF(IFERROR(MATCH($A5,#NAME?,0),0)&gt;0,1,0))</formula>
    </cfRule>
  </conditionalFormatting>
  <conditionalFormatting sqref="D4:E1048576">
    <cfRule type="expression" dxfId="673" priority="23">
      <formula>IF(LEN(D4)&gt;0,1,0)</formula>
    </cfRule>
  </conditionalFormatting>
  <conditionalFormatting sqref="E4:E1048576">
    <cfRule type="expression" dxfId="672" priority="29">
      <formula>IF(VLOOKUP($E$3,#NAME?,MATCH($A4,#NAME?,0)+1,0)&gt;0,1,0)</formula>
    </cfRule>
    <cfRule type="expression" dxfId="671" priority="30">
      <formula>IF(VLOOKUP($E$3,#NAME?,MATCH($A4,#NAME?,0)+1,0)&gt;0,1,0)</formula>
    </cfRule>
    <cfRule type="expression" dxfId="670" priority="31">
      <formula>IF(VLOOKUP($E$3,#NAME?,MATCH($A4,#NAME?,0)+1,0)&gt;0,1,0)</formula>
    </cfRule>
    <cfRule type="expression" dxfId="669" priority="32">
      <formula>AND(IF(IFERROR(VLOOKUP($E$3,#NAME?,MATCH($A4,#NAME?,0)+1,0),0)&gt;0,0,1),IF(IFERROR(VLOOKUP($E$3,#NAME?,MATCH($A4,#NAME?,0)+1,0),0)&gt;0,0,1),IF(IFERROR(VLOOKUP($E$3,#NAME?,MATCH($A4,#NAME?,0)+1,0),0)&gt;0,0,1),IF(IFERROR(MATCH($A4,#NAME?,0),0)&gt;0,1,0))</formula>
    </cfRule>
  </conditionalFormatting>
  <conditionalFormatting sqref="F4:F243">
    <cfRule type="expression" dxfId="668" priority="1010">
      <formula>IF(LEN(F4)&gt;0,1,0)</formula>
    </cfRule>
    <cfRule type="expression" dxfId="667" priority="1011">
      <formula>IF(VLOOKUP($F$3,#NAME?,MATCH($A4,#NAME?,0)+1,0)&gt;0,1,0)</formula>
    </cfRule>
    <cfRule type="expression" dxfId="666" priority="1014">
      <formula>AND(IF(IFERROR(VLOOKUP($F$3,#NAME?,MATCH($A4,#NAME?,0)+1,0),0)&gt;0,0,1),IF(IFERROR(VLOOKUP($F$3,#NAME?,MATCH($A4,#NAME?,0)+1,0),0)&gt;0,0,1),IF(IFERROR(VLOOKUP($F$3,#NAME?,MATCH($A4,#NAME?,0)+1,0),0)&gt;0,0,1),IF(IFERROR(MATCH($A4,#NAME?,0),0)&gt;0,1,0))</formula>
    </cfRule>
  </conditionalFormatting>
  <conditionalFormatting sqref="F5:F1048576">
    <cfRule type="expression" dxfId="665" priority="34">
      <formula>IF(VLOOKUP($F$3,#NAME?,MATCH($A5,#NAME?,0)+1,0)&gt;0,1,0)</formula>
    </cfRule>
    <cfRule type="expression" dxfId="664" priority="35">
      <formula>IF(VLOOKUP($F$3,#NAME?,MATCH($A5,#NAME?,0)+1,0)&gt;0,1,0)</formula>
    </cfRule>
    <cfRule type="expression" dxfId="663" priority="36">
      <formula>IF(VLOOKUP($F$3,#NAME?,MATCH($A5,#NAME?,0)+1,0)&gt;0,1,0)</formula>
    </cfRule>
    <cfRule type="expression" dxfId="662" priority="37">
      <formula>AND(IF(IFERROR(VLOOKUP($F$3,#NAME?,MATCH($A5,#NAME?,0)+1,0),0)&gt;0,0,1),IF(IFERROR(VLOOKUP($F$3,#NAME?,MATCH($A5,#NAME?,0)+1,0),0)&gt;0,0,1),IF(IFERROR(VLOOKUP($F$3,#NAME?,MATCH($A5,#NAME?,0)+1,0),0)&gt;0,0,1),IF(IFERROR(MATCH($A5,#NAME?,0),0)&gt;0,1,0))</formula>
    </cfRule>
  </conditionalFormatting>
  <conditionalFormatting sqref="F5:G1048576">
    <cfRule type="expression" dxfId="661" priority="33">
      <formula>IF(LEN(F5)&gt;0,1,0)</formula>
    </cfRule>
  </conditionalFormatting>
  <conditionalFormatting sqref="G4">
    <cfRule type="expression" dxfId="660" priority="1019">
      <formula>AND(IF(IFERROR(VLOOKUP($G$3,#NAME?,MATCH($A4,#NAME?,0)+1,0),0)&gt;0,0,1),IF(IFERROR(VLOOKUP($G$3,#NAME?,MATCH($A4,#NAME?,0)+1,0),0)&gt;0,0,1),IF(IFERROR(VLOOKUP($G$3,#NAME?,MATCH($A4,#NAME?,0)+1,0),0)&gt;0,0,1),IF(IFERROR(MATCH($A4,#NAME?,0),0)&gt;0,1,0))</formula>
    </cfRule>
  </conditionalFormatting>
  <conditionalFormatting sqref="G4:G204">
    <cfRule type="expression" dxfId="659" priority="1015">
      <formula>IF(LEN(G4)&gt;0,1,0)</formula>
    </cfRule>
    <cfRule type="expression" dxfId="658" priority="1016">
      <formula>IF(VLOOKUP($G$3,#NAME?,MATCH($A4,#NAME?,0)+1,0)&gt;0,1,0)</formula>
    </cfRule>
  </conditionalFormatting>
  <conditionalFormatting sqref="G5:G204">
    <cfRule type="expression" dxfId="657" priority="1024">
      <formula>AND(IF(IFERROR(VLOOKUP($G$3,#NAME?,MATCH($A5,#NAME?,0)+1,0),0)&gt;0,0,1),IF(IFERROR(VLOOKUP($G$3,#NAME?,MATCH($A5,#NAME?,0)+1,0),0)&gt;0,0,1),IF(IFERROR(VLOOKUP($G$3,#NAME?,MATCH($A5,#NAME?,0)+1,0),0)&gt;0,0,1),IF(IFERROR(MATCH($A5,#NAME?,0),0)&gt;0,1,0))</formula>
    </cfRule>
  </conditionalFormatting>
  <conditionalFormatting sqref="G5:G1048576">
    <cfRule type="expression" dxfId="656" priority="40">
      <formula>IF(VLOOKUP($G$3,#NAME?,MATCH($A5,#NAME?,0)+1,0)&gt;0,1,0)</formula>
    </cfRule>
    <cfRule type="expression" dxfId="655" priority="42">
      <formula>AND(IF(IFERROR(VLOOKUP($G$3,#NAME?,MATCH($A5,#NAME?,0)+1,0),0)&gt;0,0,1),IF(IFERROR(VLOOKUP($G$3,#NAME?,MATCH($A5,#NAME?,0)+1,0),0)&gt;0,0,1),IF(IFERROR(VLOOKUP($G$3,#NAME?,MATCH($A5,#NAME?,0)+1,0),0)&gt;0,0,1),IF(IFERROR(MATCH($A5,#NAME?,0),0)&gt;0,1,0))</formula>
    </cfRule>
    <cfRule type="expression" dxfId="654" priority="41">
      <formula>IF(VLOOKUP($G$3,#NAME?,MATCH($A5,#NAME?,0)+1,0)&gt;0,1,0)</formula>
    </cfRule>
    <cfRule type="expression" dxfId="653" priority="39">
      <formula>IF(VLOOKUP($G$3,#NAME?,MATCH($A5,#NAME?,0)+1,0)&gt;0,1,0)</formula>
    </cfRule>
  </conditionalFormatting>
  <conditionalFormatting sqref="H4:I1048576">
    <cfRule type="expression" dxfId="652" priority="45">
      <formula>IF(VLOOKUP($H$3,#NAME?,MATCH($A4,#NAME?,0)+1,0)&gt;0,1,0)</formula>
    </cfRule>
    <cfRule type="expression" dxfId="651" priority="46">
      <formula>IF(VLOOKUP($H$3,#NAME?,MATCH($A4,#NAME?,0)+1,0)&gt;0,1,0)</formula>
    </cfRule>
    <cfRule type="expression" dxfId="650" priority="47">
      <formula>AND(IF(IFERROR(VLOOKUP($H$3,#NAME?,MATCH($A4,#NAME?,0)+1,0),0)&gt;0,0,1),IF(IFERROR(VLOOKUP($H$3,#NAME?,MATCH($A4,#NAME?,0)+1,0),0)&gt;0,0,1),IF(IFERROR(VLOOKUP($H$3,#NAME?,MATCH($A4,#NAME?,0)+1,0),0)&gt;0,0,1),IF(IFERROR(MATCH($A4,#NAME?,0),0)&gt;0,1,0))</formula>
    </cfRule>
    <cfRule type="expression" dxfId="649" priority="44">
      <formula>IF(VLOOKUP($H$3,#NAME?,MATCH($A4,#NAME?,0)+1,0)&gt;0,1,0)</formula>
    </cfRule>
  </conditionalFormatting>
  <conditionalFormatting sqref="H4:J1048576">
    <cfRule type="expression" dxfId="648" priority="43">
      <formula>IF(LEN(H4)&gt;0,1,0)</formula>
    </cfRule>
  </conditionalFormatting>
  <conditionalFormatting sqref="J4">
    <cfRule type="expression" dxfId="647" priority="1026">
      <formula>IF(VLOOKUP($B$3,#NAME?,MATCH($A4,#NAME?,0)+1,0)&gt;0,1,0)</formula>
    </cfRule>
    <cfRule type="expression" dxfId="646" priority="1029">
      <formula>AND(IF(IFERROR(VLOOKUP($B$3,#NAME?,MATCH($A4,#NAME?,0)+1,0),0)&gt;0,0,1),IF(IFERROR(VLOOKUP($B$3,#NAME?,MATCH($A4,#NAME?,0)+1,0),0)&gt;0,0,1),IF(IFERROR(VLOOKUP($B$3,#NAME?,MATCH($A4,#NAME?,0)+1,0),0)&gt;0,0,1),IF(IFERROR(MATCH($A4,#NAME?,0),0)&gt;0,1,0))</formula>
    </cfRule>
  </conditionalFormatting>
  <conditionalFormatting sqref="J5:J1048576">
    <cfRule type="expression" dxfId="645" priority="49">
      <formula>IF(VLOOKUP($J$3,#NAME?,MATCH($A5,#NAME?,0)+1,0)&gt;0,1,0)</formula>
    </cfRule>
    <cfRule type="expression" dxfId="644" priority="50">
      <formula>IF(VLOOKUP($J$3,#NAME?,MATCH($A5,#NAME?,0)+1,0)&gt;0,1,0)</formula>
    </cfRule>
    <cfRule type="expression" dxfId="643" priority="51">
      <formula>IF(VLOOKUP($J$3,#NAME?,MATCH($A5,#NAME?,0)+1,0)&gt;0,1,0)</formula>
    </cfRule>
    <cfRule type="expression" dxfId="642"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641" priority="1034">
      <formula>AND(IF(IFERROR(VLOOKUP($K$3,#NAME?,MATCH($A4,#NAME?,0)+1,0),0)&gt;0,0,1),IF(IFERROR(VLOOKUP($K$3,#NAME?,MATCH($A4,#NAME?,0)+1,0),0)&gt;0,0,1),IF(IFERROR(VLOOKUP($K$3,#NAME?,MATCH($A4,#NAME?,0)+1,0),0)&gt;0,0,1),IF(IFERROR(MATCH($A4,#NAME?,0),0)&gt;0,1,0))</formula>
    </cfRule>
  </conditionalFormatting>
  <conditionalFormatting sqref="L4">
    <cfRule type="expression" dxfId="640" priority="1039">
      <formula>AND(IF(IFERROR(VLOOKUP($L$3,#NAME?,MATCH($A4,#NAME?,0)+1,0),0)&gt;0,0,1),IF(IFERROR(VLOOKUP($L$3,#NAME?,MATCH($A4,#NAME?,0)+1,0),0)&gt;0,0,1),IF(IFERROR(VLOOKUP($L$3,#NAME?,MATCH($A4,#NAME?,0)+1,0),0)&gt;0,0,1),IF(IFERROR(MATCH($A4,#NAME?,0),0)&gt;0,1,0))</formula>
    </cfRule>
  </conditionalFormatting>
  <conditionalFormatting sqref="L4:L204">
    <cfRule type="expression" dxfId="639" priority="1036">
      <formula>IF(VLOOKUP($L$3,#NAME?,MATCH($A4,#NAME?,0)+1,0)&gt;0,1,0)</formula>
    </cfRule>
  </conditionalFormatting>
  <conditionalFormatting sqref="L5:L204">
    <cfRule type="expression" dxfId="638" priority="1044">
      <formula>AND(IF(IFERROR(VLOOKUP($L$3,#NAME?,MATCH($A5,#NAME?,0)+1,0),0)&gt;0,0,1),IF(IFERROR(VLOOKUP($L$3,#NAME?,MATCH($A5,#NAME?,0)+1,0),0)&gt;0,0,1),IF(IFERROR(VLOOKUP($L$3,#NAME?,MATCH($A5,#NAME?,0)+1,0),0)&gt;0,0,1),IF(IFERROR(MATCH($A5,#NAME?,0),0)&gt;0,1,0))</formula>
    </cfRule>
  </conditionalFormatting>
  <conditionalFormatting sqref="L5:L1048576">
    <cfRule type="expression" dxfId="637" priority="59">
      <formula>IF(VLOOKUP($L$3,#NAME?,MATCH($A5,#NAME?,0)+1,0)&gt;0,1,0)</formula>
    </cfRule>
    <cfRule type="expression" dxfId="636" priority="61">
      <formula>IF(VLOOKUP($L$3,#NAME?,MATCH($A5,#NAME?,0)+1,0)&gt;0,1,0)</formula>
    </cfRule>
    <cfRule type="expression" dxfId="635" priority="60">
      <formula>IF(VLOOKUP($L$3,#NAME?,MATCH($A5,#NAME?,0)+1,0)&gt;0,1,0)</formula>
    </cfRule>
    <cfRule type="expression" dxfId="634" priority="58">
      <formula>IF(LEN(L6)&gt;0,1,0)</formula>
    </cfRule>
    <cfRule type="expression" dxfId="63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632" priority="1049">
      <formula>AND(IF(IFERROR(VLOOKUP($M$3,#NAME?,MATCH($A4,#NAME?,0)+1,0),0)&gt;0,0,1),IF(IFERROR(VLOOKUP($M$3,#NAME?,MATCH($A4,#NAME?,0)+1,0),0)&gt;0,0,1),IF(IFERROR(VLOOKUP($M$3,#NAME?,MATCH($A4,#NAME?,0)+1,0),0)&gt;0,0,1),IF(IFERROR(MATCH($A4,#NAME?,0),0)&gt;0,1,0))</formula>
    </cfRule>
  </conditionalFormatting>
  <conditionalFormatting sqref="M5:U5 N6:N204 O6:U122 M6:M1048576">
    <cfRule type="expression" dxfId="631" priority="64">
      <formula>IF(VLOOKUP($M$3,#NAME?,MATCH($A5,#NAME?,0)+1,0)&gt;0,1,0)</formula>
    </cfRule>
    <cfRule type="expression" dxfId="630" priority="65">
      <formula>IF(VLOOKUP($M$3,#NAME?,MATCH($A5,#NAME?,0)+1,0)&gt;0,1,0)</formula>
    </cfRule>
    <cfRule type="expression" dxfId="629" priority="66">
      <formula>IF(VLOOKUP($M$3,#NAME?,MATCH($A5,#NAME?,0)+1,0)&gt;0,1,0)</formula>
    </cfRule>
    <cfRule type="expression" dxfId="628" priority="67">
      <formula>AND(IF(IFERROR(VLOOKUP($M$3,#NAME?,MATCH($A5,#NAME?,0)+1,0),0)&gt;0,0,1),IF(IFERROR(VLOOKUP($M$3,#NAME?,MATCH($A5,#NAME?,0)+1,0),0)&gt;0,0,1),IF(IFERROR(VLOOKUP($M$3,#NAME?,MATCH($A5,#NAME?,0)+1,0),0)&gt;0,0,1),IF(IFERROR(MATCH($A5,#NAME?,0),0)&gt;0,1,0))</formula>
    </cfRule>
  </conditionalFormatting>
  <conditionalFormatting sqref="M5:U5 O6:U122 N6:N204 M6:M1048576">
    <cfRule type="expression" dxfId="627" priority="63">
      <formula>IF(LEN(M5)&gt;0,1,0)</formula>
    </cfRule>
  </conditionalFormatting>
  <conditionalFormatting sqref="N7:N1048576 N4">
    <cfRule type="expression" dxfId="626" priority="69">
      <formula>IF(VLOOKUP($N$3,#NAME?,MATCH($A4,#NAME?,0)+1,0)&gt;0,1,0)</formula>
    </cfRule>
    <cfRule type="expression" dxfId="625" priority="70">
      <formula>IF(VLOOKUP($N$3,#NAME?,MATCH($A4,#NAME?,0)+1,0)&gt;0,1,0)</formula>
    </cfRule>
    <cfRule type="expression" dxfId="624" priority="71">
      <formula>IF(VLOOKUP($N$3,#NAME?,MATCH($A4,#NAME?,0)+1,0)&gt;0,1,0)</formula>
    </cfRule>
    <cfRule type="expression" dxfId="623" priority="72">
      <formula>AND(IF(IFERROR(VLOOKUP($N$3,#NAME?,MATCH($A4,#NAME?,0)+1,0),0)&gt;0,0,1),IF(IFERROR(VLOOKUP($N$3,#NAME?,MATCH($A4,#NAME?,0)+1,0),0)&gt;0,0,1),IF(IFERROR(VLOOKUP($N$3,#NAME?,MATCH($A4,#NAME?,0)+1,0),0)&gt;0,0,1),IF(IFERROR(MATCH($A4,#NAME?,0),0)&gt;0,1,0))</formula>
    </cfRule>
  </conditionalFormatting>
  <conditionalFormatting sqref="N7:O1048576 N4:V4">
    <cfRule type="expression" dxfId="622" priority="68">
      <formula>IF(LEN(N4)&gt;0,1,0)</formula>
    </cfRule>
  </conditionalFormatting>
  <conditionalFormatting sqref="O7:O1048576 O4 V5:V122 P123:V131">
    <cfRule type="expression" dxfId="621" priority="74">
      <formula>IF(VLOOKUP($O$3,#NAME?,MATCH($A4,#NAME?,0)+1,0)&gt;0,1,0)</formula>
    </cfRule>
  </conditionalFormatting>
  <conditionalFormatting sqref="O6:U122 N6:N204 M4:M204 N5:U5">
    <cfRule type="expression" dxfId="620" priority="1046">
      <formula>IF(VLOOKUP($M$3,#NAME?,MATCH($A4,#NAME?,0)+1,0)&gt;0,1,0)</formula>
    </cfRule>
  </conditionalFormatting>
  <conditionalFormatting sqref="O6:U122 N6:N204 N5:U5">
    <cfRule type="expression" dxfId="619" priority="1045">
      <formula>IF(LEN(N5)&gt;0,1,0)</formula>
    </cfRule>
  </conditionalFormatting>
  <conditionalFormatting sqref="P7:P1048576 P4">
    <cfRule type="expression" dxfId="618" priority="82">
      <formula>AND(IF(IFERROR(VLOOKUP($P$3,#NAME?,MATCH($A4,#NAME?,0)+1,0),0)&gt;0,0,1),IF(IFERROR(VLOOKUP($P$3,#NAME?,MATCH($A4,#NAME?,0)+1,0),0)&gt;0,0,1),IF(IFERROR(VLOOKUP($P$3,#NAME?,MATCH($A4,#NAME?,0)+1,0),0)&gt;0,0,1),IF(IFERROR(MATCH($A4,#NAME?,0),0)&gt;0,1,0))</formula>
    </cfRule>
    <cfRule type="expression" dxfId="617" priority="80">
      <formula>IF(VLOOKUP($P$3,#NAME?,MATCH($A4,#NAME?,0)+1,0)&gt;0,1,0)</formula>
    </cfRule>
    <cfRule type="expression" dxfId="616" priority="79">
      <formula>IF(VLOOKUP($P$3,#NAME?,MATCH($A4,#NAME?,0)+1,0)&gt;0,1,0)</formula>
    </cfRule>
    <cfRule type="expression" dxfId="615" priority="81">
      <formula>IF(VLOOKUP($P$3,#NAME?,MATCH($A4,#NAME?,0)+1,0)&gt;0,1,0)</formula>
    </cfRule>
  </conditionalFormatting>
  <conditionalFormatting sqref="P7:V1048576">
    <cfRule type="expression" dxfId="614" priority="78">
      <formula>IF(LEN(P7)&gt;0,1,0)</formula>
    </cfRule>
  </conditionalFormatting>
  <conditionalFormatting sqref="P123:V131 O7:O1048576 V5:V122 O4">
    <cfRule type="expression" dxfId="613" priority="77">
      <formula>AND(IF(IFERROR(VLOOKUP($O$3,#NAME?,MATCH($A4,#NAME?,0)+1,0),0)&gt;0,0,1),IF(IFERROR(VLOOKUP($O$3,#NAME?,MATCH($A4,#NAME?,0)+1,0),0)&gt;0,0,1),IF(IFERROR(VLOOKUP($O$3,#NAME?,MATCH($A4,#NAME?,0)+1,0),0)&gt;0,0,1),IF(IFERROR(MATCH($A4,#NAME?,0),0)&gt;0,1,0))</formula>
    </cfRule>
  </conditionalFormatting>
  <conditionalFormatting sqref="Q7:Q1048576 Q4">
    <cfRule type="expression" dxfId="612" priority="84">
      <formula>IF(VLOOKUP($Q$3,#NAME?,MATCH($A4,#NAME?,0)+1,0)&gt;0,1,0)</formula>
    </cfRule>
    <cfRule type="expression" dxfId="611" priority="85">
      <formula>IF(VLOOKUP($Q$3,#NAME?,MATCH($A4,#NAME?,0)+1,0)&gt;0,1,0)</formula>
    </cfRule>
    <cfRule type="expression" dxfId="610" priority="86">
      <formula>IF(VLOOKUP($Q$3,#NAME?,MATCH($A4,#NAME?,0)+1,0)&gt;0,1,0)</formula>
    </cfRule>
    <cfRule type="expression" dxfId="609"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608" priority="89">
      <formula>IF(VLOOKUP($R$3,#NAME?,MATCH($A4,#NAME?,0)+1,0)&gt;0,1,0)</formula>
    </cfRule>
    <cfRule type="expression" dxfId="607" priority="90">
      <formula>IF(VLOOKUP($R$3,#NAME?,MATCH($A4,#NAME?,0)+1,0)&gt;0,1,0)</formula>
    </cfRule>
    <cfRule type="expression" dxfId="606" priority="91">
      <formula>IF(VLOOKUP($R$3,#NAME?,MATCH($A4,#NAME?,0)+1,0)&gt;0,1,0)</formula>
    </cfRule>
    <cfRule type="expression" dxfId="605"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604" priority="94">
      <formula>IF(VLOOKUP($S$3,#NAME?,MATCH($A4,#NAME?,0)+1,0)&gt;0,1,0)</formula>
    </cfRule>
    <cfRule type="expression" dxfId="603" priority="95">
      <formula>IF(VLOOKUP($S$3,#NAME?,MATCH($A4,#NAME?,0)+1,0)&gt;0,1,0)</formula>
    </cfRule>
    <cfRule type="expression" dxfId="602" priority="96">
      <formula>IF(VLOOKUP($S$3,#NAME?,MATCH($A4,#NAME?,0)+1,0)&gt;0,1,0)</formula>
    </cfRule>
    <cfRule type="expression" dxfId="601"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600" priority="101">
      <formula>IF(VLOOKUP($T$3,#NAME?,MATCH($A4,#NAME?,0)+1,0)&gt;0,1,0)</formula>
    </cfRule>
    <cfRule type="expression" dxfId="599" priority="99">
      <formula>IF(VLOOKUP($T$3,#NAME?,MATCH($A4,#NAME?,0)+1,0)&gt;0,1,0)</formula>
    </cfRule>
    <cfRule type="expression" dxfId="598" priority="102">
      <formula>AND(IF(IFERROR(VLOOKUP($T$3,#NAME?,MATCH($A4,#NAME?,0)+1,0),0)&gt;0,0,1),IF(IFERROR(VLOOKUP($T$3,#NAME?,MATCH($A4,#NAME?,0)+1,0),0)&gt;0,0,1),IF(IFERROR(VLOOKUP($T$3,#NAME?,MATCH($A4,#NAME?,0)+1,0),0)&gt;0,0,1),IF(IFERROR(MATCH($A4,#NAME?,0),0)&gt;0,1,0))</formula>
    </cfRule>
    <cfRule type="expression" dxfId="597" priority="100">
      <formula>IF(VLOOKUP($T$3,#NAME?,MATCH($A4,#NAME?,0)+1,0)&gt;0,1,0)</formula>
    </cfRule>
  </conditionalFormatting>
  <conditionalFormatting sqref="U7:U1048576 U4">
    <cfRule type="expression" dxfId="596" priority="104">
      <formula>IF(VLOOKUP($U$3,#NAME?,MATCH($A4,#NAME?,0)+1,0)&gt;0,1,0)</formula>
    </cfRule>
    <cfRule type="expression" dxfId="595" priority="105">
      <formula>IF(VLOOKUP($U$3,#NAME?,MATCH($A4,#NAME?,0)+1,0)&gt;0,1,0)</formula>
    </cfRule>
    <cfRule type="expression" dxfId="594" priority="106">
      <formula>IF(VLOOKUP($U$3,#NAME?,MATCH($A4,#NAME?,0)+1,0)&gt;0,1,0)</formula>
    </cfRule>
    <cfRule type="expression" dxfId="593" priority="107">
      <formula>AND(IF(IFERROR(VLOOKUP($U$3,#NAME?,MATCH($A4,#NAME?,0)+1,0),0)&gt;0,0,1),IF(IFERROR(VLOOKUP($U$3,#NAME?,MATCH($A4,#NAME?,0)+1,0),0)&gt;0,0,1),IF(IFERROR(VLOOKUP($U$3,#NAME?,MATCH($A4,#NAME?,0)+1,0),0)&gt;0,0,1),IF(IFERROR(MATCH($A4,#NAME?,0),0)&gt;0,1,0))</formula>
    </cfRule>
  </conditionalFormatting>
  <conditionalFormatting sqref="V5:V122 P123:V131">
    <cfRule type="expression" dxfId="592" priority="73">
      <formula>IF(LEN(P5)&gt;0,1,0)</formula>
    </cfRule>
  </conditionalFormatting>
  <conditionalFormatting sqref="V7:V1048576 V4">
    <cfRule type="expression" dxfId="591" priority="110">
      <formula>IF(VLOOKUP($V$3,#NAME?,MATCH($A4,#NAME?,0)+1,0)&gt;0,1,0)</formula>
    </cfRule>
    <cfRule type="expression" dxfId="590" priority="111">
      <formula>IF(VLOOKUP($V$3,#NAME?,MATCH($A4,#NAME?,0)+1,0)&gt;0,1,0)</formula>
    </cfRule>
    <cfRule type="expression" dxfId="589" priority="112">
      <formula>AND(IF(IFERROR(VLOOKUP($V$3,#NAME?,MATCH($A4,#NAME?,0)+1,0),0)&gt;0,0,1),IF(IFERROR(VLOOKUP($V$3,#NAME?,MATCH($A4,#NAME?,0)+1,0),0)&gt;0,0,1),IF(IFERROR(VLOOKUP($V$3,#NAME?,MATCH($A4,#NAME?,0)+1,0),0)&gt;0,0,1),IF(IFERROR(MATCH($A4,#NAME?,0),0)&gt;0,1,0))</formula>
    </cfRule>
    <cfRule type="expression" dxfId="588" priority="109">
      <formula>IF(VLOOKUP($V$3,#NAME?,MATCH($A4,#NAME?,0)+1,0)&gt;0,1,0)</formula>
    </cfRule>
  </conditionalFormatting>
  <conditionalFormatting sqref="W4">
    <cfRule type="expression" dxfId="587" priority="1054">
      <formula>AND(IF(IFERROR(VLOOKUP($N$3,#NAME?,MATCH($A4,#NAME?,0)+1,0),0)&gt;0,0,1),IF(IFERROR(VLOOKUP($N$3,#NAME?,MATCH($A4,#NAME?,0)+1,0),0)&gt;0,0,1),IF(IFERROR(VLOOKUP($N$3,#NAME?,MATCH($A4,#NAME?,0)+1,0),0)&gt;0,0,1),IF(IFERROR(MATCH($A4,#NAME?,0),0)&gt;0,1,0))</formula>
    </cfRule>
  </conditionalFormatting>
  <conditionalFormatting sqref="W4:W204">
    <cfRule type="expression" dxfId="586" priority="1051">
      <formula>IF(VLOOKUP($N$3,#NAME?,MATCH($A4,#NAME?,0)+1,0)&gt;0,1,0)</formula>
    </cfRule>
  </conditionalFormatting>
  <conditionalFormatting sqref="W5:W204">
    <cfRule type="expression" dxfId="585" priority="1069">
      <formula>AND(IF(IFERROR(VLOOKUP($N$3,#NAME?,MATCH($A5,#NAME?,0)+1,0),0)&gt;0,0,1),IF(IFERROR(VLOOKUP($N$3,#NAME?,MATCH($A5,#NAME?,0)+1,0),0)&gt;0,0,1),IF(IFERROR(VLOOKUP($N$3,#NAME?,MATCH($A5,#NAME?,0)+1,0),0)&gt;0,0,1),IF(IFERROR(MATCH($A5,#NAME?,0),0)&gt;0,1,0))</formula>
    </cfRule>
  </conditionalFormatting>
  <conditionalFormatting sqref="W5:W1048576">
    <cfRule type="expression" dxfId="584" priority="114">
      <formula>IF(VLOOKUP($W$3,#NAME?,MATCH($A5,#NAME?,0)+1,0)&gt;0,1,0)</formula>
    </cfRule>
    <cfRule type="expression" dxfId="583" priority="115">
      <formula>IF(VLOOKUP($W$3,#NAME?,MATCH($A5,#NAME?,0)+1,0)&gt;0,1,0)</formula>
    </cfRule>
    <cfRule type="expression" dxfId="582" priority="116">
      <formula>IF(VLOOKUP($W$3,#NAME?,MATCH($A5,#NAME?,0)+1,0)&gt;0,1,0)</formula>
    </cfRule>
    <cfRule type="expression" dxfId="581" priority="117">
      <formula>AND(IF(IFERROR(VLOOKUP($W$3,#NAME?,MATCH($A5,#NAME?,0)+1,0),0)&gt;0,0,1),IF(IFERROR(VLOOKUP($W$3,#NAME?,MATCH($A5,#NAME?,0)+1,0),0)&gt;0,0,1),IF(IFERROR(VLOOKUP($W$3,#NAME?,MATCH($A5,#NAME?,0)+1,0),0)&gt;0,0,1),IF(IFERROR(MATCH($A5,#NAME?,0),0)&gt;0,1,0))</formula>
    </cfRule>
  </conditionalFormatting>
  <conditionalFormatting sqref="W4:X204">
    <cfRule type="expression" dxfId="580" priority="1050">
      <formula>IF(LEN(W4)&gt;0,1,0)</formula>
    </cfRule>
  </conditionalFormatting>
  <conditionalFormatting sqref="W5:Z1048576">
    <cfRule type="expression" dxfId="579" priority="113">
      <formula>IF(LEN(W5)&gt;0,1,0)</formula>
    </cfRule>
  </conditionalFormatting>
  <conditionalFormatting sqref="X4">
    <cfRule type="expression" dxfId="578" priority="1056">
      <formula>IF(VLOOKUP($O$3,#NAME?,MATCH($A4,#NAME?,0)+1,0)&gt;0,1,0)</formula>
    </cfRule>
    <cfRule type="expression" dxfId="577" priority="1059">
      <formula>AND(IF(IFERROR(VLOOKUP($O$3,#NAME?,MATCH($A4,#NAME?,0)+1,0),0)&gt;0,0,1),IF(IFERROR(VLOOKUP($O$3,#NAME?,MATCH($A4,#NAME?,0)+1,0),0)&gt;0,0,1),IF(IFERROR(VLOOKUP($O$3,#NAME?,MATCH($A4,#NAME?,0)+1,0),0)&gt;0,0,1),IF(IFERROR(MATCH($A4,#NAME?,0),0)&gt;0,1,0))</formula>
    </cfRule>
  </conditionalFormatting>
  <conditionalFormatting sqref="X5:X204">
    <cfRule type="expression" dxfId="576" priority="1079">
      <formula>AND(IF(IFERROR(VLOOKUP($B$3,#NAME?,MATCH($A5,#NAME?,0)+1,0),0)&gt;0,0,1),IF(IFERROR(VLOOKUP($B$3,#NAME?,MATCH($A5,#NAME?,0)+1,0),0)&gt;0,0,1),IF(IFERROR(VLOOKUP($B$3,#NAME?,MATCH($A5,#NAME?,0)+1,0),0)&gt;0,0,1),IF(IFERROR(MATCH($A5,#NAME?,0),0)&gt;0,1,0))</formula>
    </cfRule>
    <cfRule type="expression" dxfId="575" priority="1076">
      <formula>IF(VLOOKUP($B$3,#NAME?,MATCH($A5,#NAME?,0)+1,0)&gt;0,1,0)</formula>
    </cfRule>
  </conditionalFormatting>
  <conditionalFormatting sqref="X5:X1048576">
    <cfRule type="expression" dxfId="574" priority="121">
      <formula>IF(VLOOKUP($X$3,#NAME?,MATCH($A5,#NAME?,0)+1,0)&gt;0,1,0)</formula>
    </cfRule>
    <cfRule type="expression" dxfId="573" priority="120">
      <formula>IF(VLOOKUP($X$3,#NAME?,MATCH($A5,#NAME?,0)+1,0)&gt;0,1,0)</formula>
    </cfRule>
    <cfRule type="expression" dxfId="572" priority="122">
      <formula>AND(IF(IFERROR(VLOOKUP($X$3,#NAME?,MATCH($A5,#NAME?,0)+1,0),0)&gt;0,0,1),IF(IFERROR(VLOOKUP($X$3,#NAME?,MATCH($A5,#NAME?,0)+1,0),0)&gt;0,0,1),IF(IFERROR(VLOOKUP($X$3,#NAME?,MATCH($A5,#NAME?,0)+1,0),0)&gt;0,0,1),IF(IFERROR(MATCH($A5,#NAME?,0),0)&gt;0,1,0))</formula>
    </cfRule>
    <cfRule type="expression" dxfId="571" priority="119">
      <formula>IF(VLOOKUP($X$3,#NAME?,MATCH($A5,#NAME?,0)+1,0)&gt;0,1,0)</formula>
    </cfRule>
  </conditionalFormatting>
  <conditionalFormatting sqref="Y5:Y1048576">
    <cfRule type="expression" dxfId="570" priority="125">
      <formula>IF(VLOOKUP($Y$3,#NAME?,MATCH($A5,#NAME?,0)+1,0)&gt;0,1,0)</formula>
    </cfRule>
    <cfRule type="expression" dxfId="569" priority="126">
      <formula>IF(VLOOKUP($Y$3,#NAME?,MATCH($A5,#NAME?,0)+1,0)&gt;0,1,0)</formula>
    </cfRule>
    <cfRule type="expression" dxfId="568" priority="127">
      <formula>AND(IF(IFERROR(VLOOKUP($Y$3,#NAME?,MATCH($A5,#NAME?,0)+1,0),0)&gt;0,0,1),IF(IFERROR(VLOOKUP($Y$3,#NAME?,MATCH($A5,#NAME?,0)+1,0),0)&gt;0,0,1),IF(IFERROR(VLOOKUP($Y$3,#NAME?,MATCH($A5,#NAME?,0)+1,0),0)&gt;0,0,1),IF(IFERROR(MATCH($A5,#NAME?,0),0)&gt;0,1,0))</formula>
    </cfRule>
    <cfRule type="expression" dxfId="567" priority="124">
      <formula>IF(VLOOKUP($Y$3,#NAME?,MATCH($A5,#NAME?,0)+1,0)&gt;0,1,0)</formula>
    </cfRule>
  </conditionalFormatting>
  <conditionalFormatting sqref="Z4">
    <cfRule type="expression" dxfId="566" priority="1064">
      <formula>AND(IF(IFERROR(VLOOKUP($Q$3,#NAME?,MATCH($A4,#NAME?,0)+1,0),0)&gt;0,0,1),IF(IFERROR(VLOOKUP($Q$3,#NAME?,MATCH($A4,#NAME?,0)+1,0),0)&gt;0,0,1),IF(IFERROR(VLOOKUP($Q$3,#NAME?,MATCH($A4,#NAME?,0)+1,0),0)&gt;0,0,1),IF(IFERROR(MATCH($A4,#NAME?,0),0)&gt;0,1,0))</formula>
    </cfRule>
  </conditionalFormatting>
  <conditionalFormatting sqref="Z4:Z204">
    <cfRule type="expression" dxfId="565" priority="1060">
      <formula>IF(LEN(Z4)&gt;0,1,0)</formula>
    </cfRule>
    <cfRule type="expression" dxfId="564" priority="1061">
      <formula>IF(VLOOKUP($Q$3,#NAME?,MATCH($A4,#NAME?,0)+1,0)&gt;0,1,0)</formula>
    </cfRule>
  </conditionalFormatting>
  <conditionalFormatting sqref="Z5:Z204">
    <cfRule type="expression" dxfId="563" priority="1074">
      <formula>AND(IF(IFERROR(VLOOKUP($Q$3,#NAME?,MATCH($A5,#NAME?,0)+1,0),0)&gt;0,0,1),IF(IFERROR(VLOOKUP($Q$3,#NAME?,MATCH($A5,#NAME?,0)+1,0),0)&gt;0,0,1),IF(IFERROR(VLOOKUP($Q$3,#NAME?,MATCH($A5,#NAME?,0)+1,0),0)&gt;0,0,1),IF(IFERROR(MATCH($A5,#NAME?,0),0)&gt;0,1,0))</formula>
    </cfRule>
  </conditionalFormatting>
  <conditionalFormatting sqref="Z5:Z1048576">
    <cfRule type="expression" dxfId="562" priority="132">
      <formula>AND(IF(IFERROR(VLOOKUP($Z$3,#NAME?,MATCH($A5,#NAME?,0)+1,0),0)&gt;0,0,1),IF(IFERROR(VLOOKUP($Z$3,#NAME?,MATCH($A5,#NAME?,0)+1,0),0)&gt;0,0,1),IF(IFERROR(VLOOKUP($Z$3,#NAME?,MATCH($A5,#NAME?,0)+1,0),0)&gt;0,0,1),IF(IFERROR(MATCH($A5,#NAME?,0),0)&gt;0,1,0))</formula>
    </cfRule>
    <cfRule type="expression" dxfId="561" priority="131">
      <formula>IF(VLOOKUP($Z$3,#NAME?,MATCH($A5,#NAME?,0)+1,0)&gt;0,1,0)</formula>
    </cfRule>
    <cfRule type="expression" dxfId="560" priority="130">
      <formula>IF(VLOOKUP($Z$3,#NAME?,MATCH($A5,#NAME?,0)+1,0)&gt;0,1,0)</formula>
    </cfRule>
    <cfRule type="expression" dxfId="559" priority="129">
      <formula>IF(VLOOKUP($Z$3,#NAME?,MATCH($A5,#NAME?,0)+1,0)&gt;0,1,0)</formula>
    </cfRule>
  </conditionalFormatting>
  <conditionalFormatting sqref="AA4:AA1048576">
    <cfRule type="expression" dxfId="558" priority="136">
      <formula>IF(VLOOKUP($AA$3,#NAME?,MATCH($A4,#NAME?,0)+1,0)&gt;0,1,0)</formula>
    </cfRule>
    <cfRule type="expression" dxfId="557" priority="137">
      <formula>AND(IF(IFERROR(VLOOKUP($AA$3,#NAME?,MATCH($A4,#NAME?,0)+1,0),0)&gt;0,0,1),IF(IFERROR(VLOOKUP($AA$3,#NAME?,MATCH($A4,#NAME?,0)+1,0),0)&gt;0,0,1),IF(IFERROR(VLOOKUP($AA$3,#NAME?,MATCH($A4,#NAME?,0)+1,0),0)&gt;0,0,1),IF(IFERROR(MATCH($A4,#NAME?,0),0)&gt;0,1,0))</formula>
    </cfRule>
    <cfRule type="expression" dxfId="556" priority="135">
      <formula>IF(VLOOKUP($AA$3,#NAME?,MATCH($A4,#NAME?,0)+1,0)&gt;0,1,0)</formula>
    </cfRule>
    <cfRule type="expression" dxfId="555" priority="134">
      <formula>IF(VLOOKUP($AA$3,#NAME?,MATCH($A4,#NAME?,0)+1,0)&gt;0,1,0)</formula>
    </cfRule>
    <cfRule type="expression" dxfId="554" priority="133">
      <formula>IF(LEN(AA4)&gt;0,1,0)</formula>
    </cfRule>
  </conditionalFormatting>
  <conditionalFormatting sqref="AB4 AB7:AB1048576">
    <cfRule type="expression" dxfId="553" priority="138">
      <formula>IF(LEN(AB4)&gt;0,1,0)</formula>
    </cfRule>
  </conditionalFormatting>
  <conditionalFormatting sqref="AB7:AB1048576 AB4">
    <cfRule type="expression" dxfId="552" priority="139">
      <formula>IF(VLOOKUP($AB$3,#NAME?,MATCH($A4,#NAME?,0)+1,0)&gt;0,1,0)</formula>
    </cfRule>
    <cfRule type="expression" dxfId="551" priority="140">
      <formula>IF(VLOOKUP($AB$3,#NAME?,MATCH($A4,#NAME?,0)+1,0)&gt;0,1,0)</formula>
    </cfRule>
    <cfRule type="expression" dxfId="550" priority="142">
      <formula>AND(IF(IFERROR(VLOOKUP($AB$3,#NAME?,MATCH($A4,#NAME?,0)+1,0),0)&gt;0,0,1),IF(IFERROR(VLOOKUP($AB$3,#NAME?,MATCH($A4,#NAME?,0)+1,0),0)&gt;0,0,1),IF(IFERROR(VLOOKUP($AB$3,#NAME?,MATCH($A4,#NAME?,0)+1,0),0)&gt;0,0,1),IF(IFERROR(MATCH($A4,#NAME?,0),0)&gt;0,1,0))</formula>
    </cfRule>
    <cfRule type="expression" dxfId="549" priority="141">
      <formula>IF(VLOOKUP($AB$3,#NAME?,MATCH($A4,#NAME?,0)+1,0)&gt;0,1,0)</formula>
    </cfRule>
  </conditionalFormatting>
  <conditionalFormatting sqref="AC7:AC1048576 AC4 AB5:AB204">
    <cfRule type="expression" dxfId="548" priority="143">
      <formula>IF(LEN(#REF!)&gt;0,1,0)</formula>
    </cfRule>
    <cfRule type="expression" dxfId="547" priority="144">
      <formula>IF(VLOOKUP($AC$3,#NAME?,MATCH(#REF!,#NAME?,0)+1,0)&gt;0,1,0)</formula>
    </cfRule>
    <cfRule type="expression" dxfId="546" priority="145">
      <formula>IF(VLOOKUP($AC$3,#NAME?,MATCH(#REF!,#NAME?,0)+1,0)&gt;0,1,0)</formula>
    </cfRule>
    <cfRule type="expression" dxfId="545" priority="146">
      <formula>IF(VLOOKUP($AC$3,#NAME?,MATCH(#REF!,#NAME?,0)+1,0)&gt;0,1,0)</formula>
    </cfRule>
    <cfRule type="expression" dxfId="54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543" priority="150">
      <formula>IF(VLOOKUP($AD$3,#NAME?,MATCH($A4,#NAME?,0)+1,0)&gt;0,1,0)</formula>
    </cfRule>
    <cfRule type="expression" dxfId="542" priority="149">
      <formula>IF(VLOOKUP($AD$3,#NAME?,MATCH($A4,#NAME?,0)+1,0)&gt;0,1,0)</formula>
    </cfRule>
    <cfRule type="expression" dxfId="541" priority="151">
      <formula>IF(VLOOKUP($AD$3,#NAME?,MATCH($A4,#NAME?,0)+1,0)&gt;0,1,0)</formula>
    </cfRule>
    <cfRule type="expression" dxfId="540"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539" priority="148">
      <formula>IF(LEN(AD4)&gt;0,1,0)</formula>
    </cfRule>
  </conditionalFormatting>
  <conditionalFormatting sqref="AE4:AE1048576">
    <cfRule type="expression" dxfId="538" priority="154">
      <formula>IF(VLOOKUP($AE$3,#NAME?,MATCH($A4,#NAME?,0)+1,0)&gt;0,1,0)</formula>
    </cfRule>
    <cfRule type="expression" dxfId="537" priority="156">
      <formula>IF(VLOOKUP($AE$3,#NAME?,MATCH($A4,#NAME?,0)+1,0)&gt;0,1,0)</formula>
    </cfRule>
    <cfRule type="expression" dxfId="536" priority="155">
      <formula>IF(VLOOKUP($AE$3,#NAME?,MATCH($A4,#NAME?,0)+1,0)&gt;0,1,0)</formula>
    </cfRule>
    <cfRule type="expression" dxfId="535"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534" priority="162">
      <formula>AND(IF(IFERROR(VLOOKUP($AF$3,#NAME?,MATCH($A4,#NAME?,0)+1,0),0)&gt;0,0,1),IF(IFERROR(VLOOKUP($AF$3,#NAME?,MATCH($A4,#NAME?,0)+1,0),0)&gt;0,0,1),IF(IFERROR(VLOOKUP($AF$3,#NAME?,MATCH($A4,#NAME?,0)+1,0),0)&gt;0,0,1),IF(IFERROR(MATCH($A4,#NAME?,0),0)&gt;0,1,0))</formula>
    </cfRule>
    <cfRule type="expression" dxfId="533" priority="159">
      <formula>IF(VLOOKUP($AF$3,#NAME?,MATCH($A4,#NAME?,0)+1,0)&gt;0,1,0)</formula>
    </cfRule>
    <cfRule type="expression" dxfId="532" priority="160">
      <formula>IF(VLOOKUP($AF$3,#NAME?,MATCH($A4,#NAME?,0)+1,0)&gt;0,1,0)</formula>
    </cfRule>
    <cfRule type="expression" dxfId="531" priority="161">
      <formula>IF(VLOOKUP($AF$3,#NAME?,MATCH($A4,#NAME?,0)+1,0)&gt;0,1,0)</formula>
    </cfRule>
  </conditionalFormatting>
  <conditionalFormatting sqref="AG4:AG1048576">
    <cfRule type="expression" dxfId="530" priority="167">
      <formula>AND(IF(IFERROR(VLOOKUP($AG$3,#NAME?,MATCH($A4,#NAME?,0)+1,0),0)&gt;0,0,1),IF(IFERROR(VLOOKUP($AG$3,#NAME?,MATCH($A4,#NAME?,0)+1,0),0)&gt;0,0,1),IF(IFERROR(VLOOKUP($AG$3,#NAME?,MATCH($A4,#NAME?,0)+1,0),0)&gt;0,0,1),IF(IFERROR(MATCH($A4,#NAME?,0),0)&gt;0,1,0))</formula>
    </cfRule>
    <cfRule type="expression" dxfId="529" priority="166">
      <formula>IF(VLOOKUP($AG$3,#NAME?,MATCH($A4,#NAME?,0)+1,0)&gt;0,1,0)</formula>
    </cfRule>
    <cfRule type="expression" dxfId="528" priority="165">
      <formula>IF(VLOOKUP($AG$3,#NAME?,MATCH($A4,#NAME?,0)+1,0)&gt;0,1,0)</formula>
    </cfRule>
    <cfRule type="expression" dxfId="527" priority="164">
      <formula>IF(VLOOKUP($AG$3,#NAME?,MATCH($A4,#NAME?,0)+1,0)&gt;0,1,0)</formula>
    </cfRule>
  </conditionalFormatting>
  <conditionalFormatting sqref="AH4:AH1048576">
    <cfRule type="expression" dxfId="526" priority="169">
      <formula>IF(VLOOKUP($AH$3,#NAME?,MATCH($A4,#NAME?,0)+1,0)&gt;0,1,0)</formula>
    </cfRule>
    <cfRule type="expression" dxfId="525" priority="170">
      <formula>IF(VLOOKUP($AH$3,#NAME?,MATCH($A4,#NAME?,0)+1,0)&gt;0,1,0)</formula>
    </cfRule>
    <cfRule type="expression" dxfId="524" priority="171">
      <formula>IF(VLOOKUP($AH$3,#NAME?,MATCH($A4,#NAME?,0)+1,0)&gt;0,1,0)</formula>
    </cfRule>
    <cfRule type="expression" dxfId="5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522" priority="174">
      <formula>IF(VLOOKUP($AI$3,#NAME?,MATCH($A4,#NAME?,0)+1,0)&gt;0,1,0)</formula>
    </cfRule>
    <cfRule type="expression" dxfId="521" priority="175">
      <formula>IF(VLOOKUP($AI$3,#NAME?,MATCH($A4,#NAME?,0)+1,0)&gt;0,1,0)</formula>
    </cfRule>
    <cfRule type="expression" dxfId="520" priority="176">
      <formula>IF(VLOOKUP($AI$3,#NAME?,MATCH($A4,#NAME?,0)+1,0)&gt;0,1,0)</formula>
    </cfRule>
    <cfRule type="expression" dxfId="519"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518" priority="178">
      <formula>IF(LEN(AJ4)&gt;0,1,0)</formula>
    </cfRule>
  </conditionalFormatting>
  <conditionalFormatting sqref="AJ7:AJ1048576 AJ4">
    <cfRule type="expression" dxfId="517" priority="179">
      <formula>IF(VLOOKUP($AJ$3,#NAME?,MATCH($A4,#NAME?,0)+1,0)&gt;0,1,0)</formula>
    </cfRule>
    <cfRule type="expression" dxfId="516" priority="182">
      <formula>AND(IF(IFERROR(VLOOKUP($AJ$3,#NAME?,MATCH($A4,#NAME?,0)+1,0),0)&gt;0,0,1),IF(IFERROR(VLOOKUP($AJ$3,#NAME?,MATCH($A4,#NAME?,0)+1,0),0)&gt;0,0,1),IF(IFERROR(VLOOKUP($AJ$3,#NAME?,MATCH($A4,#NAME?,0)+1,0),0)&gt;0,0,1),IF(IFERROR(MATCH($A4,#NAME?,0),0)&gt;0,1,0))</formula>
    </cfRule>
    <cfRule type="expression" dxfId="515" priority="181">
      <formula>IF(VLOOKUP($AJ$3,#NAME?,MATCH($A4,#NAME?,0)+1,0)&gt;0,1,0)</formula>
    </cfRule>
    <cfRule type="expression" dxfId="514" priority="180">
      <formula>IF(VLOOKUP($AJ$3,#NAME?,MATCH($A4,#NAME?,0)+1,0)&gt;0,1,0)</formula>
    </cfRule>
  </conditionalFormatting>
  <conditionalFormatting sqref="AK4:AK1048576">
    <cfRule type="expression" dxfId="513" priority="184">
      <formula>IF(VLOOKUP($AK$3,#NAME?,MATCH($A4,#NAME?,0)+1,0)&gt;0,1,0)</formula>
    </cfRule>
    <cfRule type="expression" dxfId="512" priority="185">
      <formula>IF(VLOOKUP($AK$3,#NAME?,MATCH($A4,#NAME?,0)+1,0)&gt;0,1,0)</formula>
    </cfRule>
    <cfRule type="expression" dxfId="511" priority="186">
      <formula>IF(VLOOKUP($AK$3,#NAME?,MATCH($A4,#NAME?,0)+1,0)&gt;0,1,0)</formula>
    </cfRule>
    <cfRule type="expression" dxfId="51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509" priority="183">
      <formula>IF(LEN(AK4)&gt;0,1,0)</formula>
    </cfRule>
  </conditionalFormatting>
  <conditionalFormatting sqref="AL4:AL1048576">
    <cfRule type="expression" dxfId="508" priority="189">
      <formula>IF(VLOOKUP($AL$3,#NAME?,MATCH($A4,#NAME?,0)+1,0)&gt;0,1,0)</formula>
    </cfRule>
    <cfRule type="expression" dxfId="507" priority="190">
      <formula>IF(VLOOKUP($AL$3,#NAME?,MATCH($A4,#NAME?,0)+1,0)&gt;0,1,0)</formula>
    </cfRule>
    <cfRule type="expression" dxfId="506" priority="191">
      <formula>IF(VLOOKUP($AL$3,#NAME?,MATCH($A4,#NAME?,0)+1,0)&gt;0,1,0)</formula>
    </cfRule>
    <cfRule type="expression" dxfId="5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504" priority="194">
      <formula>IF(VLOOKUP($AM$3,#NAME?,MATCH($A4,#NAME?,0)+1,0)&gt;0,1,0)</formula>
    </cfRule>
    <cfRule type="expression" dxfId="503" priority="195">
      <formula>IF(VLOOKUP($AM$3,#NAME?,MATCH($A4,#NAME?,0)+1,0)&gt;0,1,0)</formula>
    </cfRule>
    <cfRule type="expression" dxfId="502" priority="196">
      <formula>IF(VLOOKUP($AM$3,#NAME?,MATCH($A4,#NAME?,0)+1,0)&gt;0,1,0)</formula>
    </cfRule>
    <cfRule type="expression" dxfId="50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500" priority="202">
      <formula>AND(IF(IFERROR(VLOOKUP($AN$3,#NAME?,MATCH($A4,#NAME?,0)+1,0),0)&gt;0,0,1),IF(IFERROR(VLOOKUP($AN$3,#NAME?,MATCH($A4,#NAME?,0)+1,0),0)&gt;0,0,1),IF(IFERROR(VLOOKUP($AN$3,#NAME?,MATCH($A4,#NAME?,0)+1,0),0)&gt;0,0,1),IF(IFERROR(MATCH($A4,#NAME?,0),0)&gt;0,1,0))</formula>
    </cfRule>
    <cfRule type="expression" dxfId="499" priority="200">
      <formula>IF(VLOOKUP($AN$3,#NAME?,MATCH($A4,#NAME?,0)+1,0)&gt;0,1,0)</formula>
    </cfRule>
    <cfRule type="expression" dxfId="498" priority="199">
      <formula>IF(VLOOKUP($AN$3,#NAME?,MATCH($A4,#NAME?,0)+1,0)&gt;0,1,0)</formula>
    </cfRule>
    <cfRule type="expression" dxfId="497" priority="201">
      <formula>IF(VLOOKUP($AN$3,#NAME?,MATCH($A4,#NAME?,0)+1,0)&gt;0,1,0)</formula>
    </cfRule>
  </conditionalFormatting>
  <conditionalFormatting sqref="AO4:AO1048576">
    <cfRule type="expression" dxfId="496" priority="204">
      <formula>IF(VLOOKUP($AO$3,#NAME?,MATCH($A4,#NAME?,0)+1,0)&gt;0,1,0)</formula>
    </cfRule>
    <cfRule type="expression" dxfId="495" priority="205">
      <formula>IF(VLOOKUP($AO$3,#NAME?,MATCH($A4,#NAME?,0)+1,0)&gt;0,1,0)</formula>
    </cfRule>
    <cfRule type="expression" dxfId="494" priority="206">
      <formula>IF(VLOOKUP($AO$3,#NAME?,MATCH($A4,#NAME?,0)+1,0)&gt;0,1,0)</formula>
    </cfRule>
    <cfRule type="expression" dxfId="493"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92" priority="209">
      <formula>IF(VLOOKUP($AP$3,#NAME?,MATCH($A4,#NAME?,0)+1,0)&gt;0,1,0)</formula>
    </cfRule>
    <cfRule type="expression" dxfId="491" priority="210">
      <formula>IF(VLOOKUP($AP$3,#NAME?,MATCH($A4,#NAME?,0)+1,0)&gt;0,1,0)</formula>
    </cfRule>
    <cfRule type="expression" dxfId="490" priority="211">
      <formula>IF(VLOOKUP($AP$3,#NAME?,MATCH($A4,#NAME?,0)+1,0)&gt;0,1,0)</formula>
    </cfRule>
    <cfRule type="expression" dxfId="4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88" priority="214">
      <formula>IF(VLOOKUP($AQ$3,#NAME?,MATCH($A4,#NAME?,0)+1,0)&gt;0,1,0)</formula>
    </cfRule>
    <cfRule type="expression" dxfId="487" priority="215">
      <formula>IF(VLOOKUP($AQ$3,#NAME?,MATCH($A4,#NAME?,0)+1,0)&gt;0,1,0)</formula>
    </cfRule>
    <cfRule type="expression" dxfId="486" priority="216">
      <formula>IF(VLOOKUP($AQ$3,#NAME?,MATCH($A4,#NAME?,0)+1,0)&gt;0,1,0)</formula>
    </cfRule>
    <cfRule type="expression" dxfId="48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84" priority="220">
      <formula>IF(VLOOKUP($AR$3,#NAME?,MATCH($A4,#NAME?,0)+1,0)&gt;0,1,0)</formula>
    </cfRule>
    <cfRule type="expression" dxfId="483" priority="222">
      <formula>AND(IF(IFERROR(VLOOKUP($AR$3,#NAME?,MATCH($A4,#NAME?,0)+1,0),0)&gt;0,0,1),IF(IFERROR(VLOOKUP($AR$3,#NAME?,MATCH($A4,#NAME?,0)+1,0),0)&gt;0,0,1),IF(IFERROR(VLOOKUP($AR$3,#NAME?,MATCH($A4,#NAME?,0)+1,0),0)&gt;0,0,1),IF(IFERROR(MATCH($A4,#NAME?,0),0)&gt;0,1,0))</formula>
    </cfRule>
    <cfRule type="expression" dxfId="482" priority="221">
      <formula>IF(VLOOKUP($AR$3,#NAME?,MATCH($A4,#NAME?,0)+1,0)&gt;0,1,0)</formula>
    </cfRule>
    <cfRule type="expression" dxfId="481" priority="219">
      <formula>IF(VLOOKUP($AR$3,#NAME?,MATCH($A4,#NAME?,0)+1,0)&gt;0,1,0)</formula>
    </cfRule>
  </conditionalFormatting>
  <conditionalFormatting sqref="AS4:AS1048576">
    <cfRule type="expression" dxfId="480" priority="225">
      <formula>IF(VLOOKUP($AS$3,#NAME?,MATCH($A4,#NAME?,0)+1,0)&gt;0,1,0)</formula>
    </cfRule>
    <cfRule type="expression" dxfId="479" priority="227">
      <formula>AND(IF(IFERROR(VLOOKUP($AS$3,#NAME?,MATCH($A4,#NAME?,0)+1,0),0)&gt;0,0,1),IF(IFERROR(VLOOKUP($AS$3,#NAME?,MATCH($A4,#NAME?,0)+1,0),0)&gt;0,0,1),IF(IFERROR(VLOOKUP($AS$3,#NAME?,MATCH($A4,#NAME?,0)+1,0),0)&gt;0,0,1),IF(IFERROR(MATCH($A4,#NAME?,0),0)&gt;0,1,0))</formula>
    </cfRule>
    <cfRule type="expression" dxfId="478" priority="226">
      <formula>IF(VLOOKUP($AS$3,#NAME?,MATCH($A4,#NAME?,0)+1,0)&gt;0,1,0)</formula>
    </cfRule>
    <cfRule type="expression" dxfId="477" priority="224">
      <formula>IF(VLOOKUP($AS$3,#NAME?,MATCH($A4,#NAME?,0)+1,0)&gt;0,1,0)</formula>
    </cfRule>
  </conditionalFormatting>
  <conditionalFormatting sqref="AT4 AV5:AV166 AT6:AT1048576">
    <cfRule type="expression" dxfId="476" priority="228">
      <formula>IF(LEN(AT4)&gt;0,1,0)</formula>
    </cfRule>
  </conditionalFormatting>
  <conditionalFormatting sqref="AT6:AT1048576 AT4 AV5:AV166">
    <cfRule type="expression" dxfId="475" priority="232">
      <formula>AND(IF(IFERROR(VLOOKUP($AT$3,#NAME?,MATCH($A4,#NAME?,0)+1,0),0)&gt;0,0,1),IF(IFERROR(VLOOKUP($AT$3,#NAME?,MATCH($A4,#NAME?,0)+1,0),0)&gt;0,0,1),IF(IFERROR(VLOOKUP($AT$3,#NAME?,MATCH($A4,#NAME?,0)+1,0),0)&gt;0,0,1),IF(IFERROR(MATCH($A4,#NAME?,0),0)&gt;0,1,0))</formula>
    </cfRule>
    <cfRule type="expression" dxfId="474" priority="230">
      <formula>IF(VLOOKUP($AT$3,#NAME?,MATCH($A4,#NAME?,0)+1,0)&gt;0,1,0)</formula>
    </cfRule>
    <cfRule type="expression" dxfId="473" priority="229">
      <formula>IF(VLOOKUP($AT$3,#NAME?,MATCH($A4,#NAME?,0)+1,0)&gt;0,1,0)</formula>
    </cfRule>
    <cfRule type="expression" dxfId="472" priority="231">
      <formula>IF(VLOOKUP($AT$3,#NAME?,MATCH($A4,#NAME?,0)+1,0)&gt;0,1,0)</formula>
    </cfRule>
  </conditionalFormatting>
  <conditionalFormatting sqref="AU4:AU1048576">
    <cfRule type="expression" dxfId="471" priority="233">
      <formula>IF(LEN(AU4)&gt;0,1,0)</formula>
    </cfRule>
    <cfRule type="expression" dxfId="470" priority="234">
      <formula>IF(VLOOKUP($AU$3,#NAME?,MATCH($A4,#NAME?,0)+1,0)&gt;0,1,0)</formula>
    </cfRule>
    <cfRule type="expression" dxfId="469" priority="235">
      <formula>IF(VLOOKUP($AU$3,#NAME?,MATCH($A4,#NAME?,0)+1,0)&gt;0,1,0)</formula>
    </cfRule>
    <cfRule type="expression" dxfId="468" priority="236">
      <formula>IF(VLOOKUP($AU$3,#NAME?,MATCH($A4,#NAME?,0)+1,0)&gt;0,1,0)</formula>
    </cfRule>
    <cfRule type="expression" dxfId="4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466" priority="239">
      <formula>IF(VLOOKUP($AV$3,#NAME?,MATCH($A4,#NAME?,0)+1,0)&gt;0,1,0)</formula>
    </cfRule>
    <cfRule type="expression" dxfId="465" priority="240">
      <formula>IF(VLOOKUP($AV$3,#NAME?,MATCH($A4,#NAME?,0)+1,0)&gt;0,1,0)</formula>
    </cfRule>
    <cfRule type="expression" dxfId="464" priority="241">
      <formula>IF(VLOOKUP($AV$3,#NAME?,MATCH($A4,#NAME?,0)+1,0)&gt;0,1,0)</formula>
    </cfRule>
    <cfRule type="expression" dxfId="463" priority="242">
      <formula>AND(IF(IFERROR(VLOOKUP($AV$3,#NAME?,MATCH($A4,#NAME?,0)+1,0),0)&gt;0,0,1),IF(IFERROR(VLOOKUP($AV$3,#NAME?,MATCH($A4,#NAME?,0)+1,0),0)&gt;0,0,1),IF(IFERROR(VLOOKUP($AV$3,#NAME?,MATCH($A4,#NAME?,0)+1,0),0)&gt;0,0,1),IF(IFERROR(MATCH($A4,#NAME?,0),0)&gt;0,1,0))</formula>
    </cfRule>
  </conditionalFormatting>
  <conditionalFormatting sqref="AV7:AV1048576 AV4:AW4">
    <cfRule type="expression" dxfId="462" priority="238">
      <formula>IF(LEN(AV4)&gt;0,1,0)</formula>
    </cfRule>
  </conditionalFormatting>
  <conditionalFormatting sqref="AW6:AW1048576 AW4">
    <cfRule type="expression" dxfId="461" priority="244">
      <formula>IF(VLOOKUP($AW$3,#NAME?,MATCH($A4,#NAME?,0)+1,0)&gt;0,1,0)</formula>
    </cfRule>
    <cfRule type="expression" dxfId="460" priority="247">
      <formula>AND(IF(IFERROR(VLOOKUP($AW$3,#NAME?,MATCH($A4,#NAME?,0)+1,0),0)&gt;0,0,1),IF(IFERROR(VLOOKUP($AW$3,#NAME?,MATCH($A4,#NAME?,0)+1,0),0)&gt;0,0,1),IF(IFERROR(VLOOKUP($AW$3,#NAME?,MATCH($A4,#NAME?,0)+1,0),0)&gt;0,0,1),IF(IFERROR(MATCH($A4,#NAME?,0),0)&gt;0,1,0))</formula>
    </cfRule>
    <cfRule type="expression" dxfId="459" priority="246">
      <formula>IF(VLOOKUP($AW$3,#NAME?,MATCH($A4,#NAME?,0)+1,0)&gt;0,1,0)</formula>
    </cfRule>
    <cfRule type="expression" dxfId="458" priority="245">
      <formula>IF(VLOOKUP($AW$3,#NAME?,MATCH($A4,#NAME?,0)+1,0)&gt;0,1,0)</formula>
    </cfRule>
  </conditionalFormatting>
  <conditionalFormatting sqref="AW6:AW1048576">
    <cfRule type="expression" dxfId="457" priority="243">
      <formula>IF(LEN(AW6)&gt;0,1,0)</formula>
    </cfRule>
  </conditionalFormatting>
  <conditionalFormatting sqref="AX4:AX1048576">
    <cfRule type="expression" dxfId="456" priority="252">
      <formula>AND(IF(IFERROR(VLOOKUP($AX$3,#NAME?,MATCH($A4,#NAME?,0)+1,0),0)&gt;0,0,1),IF(IFERROR(VLOOKUP($AX$3,#NAME?,MATCH($A4,#NAME?,0)+1,0),0)&gt;0,0,1),IF(IFERROR(VLOOKUP($AX$3,#NAME?,MATCH($A4,#NAME?,0)+1,0),0)&gt;0,0,1),IF(IFERROR(MATCH($A4,#NAME?,0),0)&gt;0,1,0))</formula>
    </cfRule>
    <cfRule type="expression" dxfId="455" priority="249">
      <formula>IF(VLOOKUP($AX$3,#NAME?,MATCH($A4,#NAME?,0)+1,0)&gt;0,1,0)</formula>
    </cfRule>
    <cfRule type="expression" dxfId="454" priority="250">
      <formula>IF(VLOOKUP($AX$3,#NAME?,MATCH($A4,#NAME?,0)+1,0)&gt;0,1,0)</formula>
    </cfRule>
    <cfRule type="expression" dxfId="453" priority="251">
      <formula>IF(VLOOKUP($AX$3,#NAME?,MATCH($A4,#NAME?,0)+1,0)&gt;0,1,0)</formula>
    </cfRule>
  </conditionalFormatting>
  <conditionalFormatting sqref="AX4:BD1048576">
    <cfRule type="expression" dxfId="452" priority="248">
      <formula>IF(LEN(AX4)&gt;0,1,0)</formula>
    </cfRule>
  </conditionalFormatting>
  <conditionalFormatting sqref="AY4:AY1048576">
    <cfRule type="expression" dxfId="451" priority="255">
      <formula>IF(VLOOKUP($AY$3,#NAME?,MATCH($A4,#NAME?,0)+1,0)&gt;0,1,0)</formula>
    </cfRule>
    <cfRule type="expression" dxfId="450" priority="256">
      <formula>IF(VLOOKUP($AY$3,#NAME?,MATCH($A4,#NAME?,0)+1,0)&gt;0,1,0)</formula>
    </cfRule>
    <cfRule type="expression" dxfId="449" priority="257">
      <formula>AND(IF(IFERROR(VLOOKUP($AY$3,#NAME?,MATCH($A4,#NAME?,0)+1,0),0)&gt;0,0,1),IF(IFERROR(VLOOKUP($AY$3,#NAME?,MATCH($A4,#NAME?,0)+1,0),0)&gt;0,0,1),IF(IFERROR(VLOOKUP($AY$3,#NAME?,MATCH($A4,#NAME?,0)+1,0),0)&gt;0,0,1),IF(IFERROR(MATCH($A4,#NAME?,0),0)&gt;0,1,0))</formula>
    </cfRule>
    <cfRule type="expression" dxfId="448" priority="254">
      <formula>IF(VLOOKUP($AY$3,#NAME?,MATCH($A4,#NAME?,0)+1,0)&gt;0,1,0)</formula>
    </cfRule>
  </conditionalFormatting>
  <conditionalFormatting sqref="AZ4:AZ1048576">
    <cfRule type="expression" dxfId="447" priority="261">
      <formula>IF(VLOOKUP($AZ$3,#NAME?,MATCH($A4,#NAME?,0)+1,0)&gt;0,1,0)</formula>
    </cfRule>
    <cfRule type="expression" dxfId="446" priority="262">
      <formula>AND(IF(IFERROR(VLOOKUP($AZ$3,#NAME?,MATCH($A4,#NAME?,0)+1,0),0)&gt;0,0,1),IF(IFERROR(VLOOKUP($AZ$3,#NAME?,MATCH($A4,#NAME?,0)+1,0),0)&gt;0,0,1),IF(IFERROR(VLOOKUP($AZ$3,#NAME?,MATCH($A4,#NAME?,0)+1,0),0)&gt;0,0,1),IF(IFERROR(MATCH($A4,#NAME?,0),0)&gt;0,1,0))</formula>
    </cfRule>
    <cfRule type="expression" dxfId="445" priority="259">
      <formula>IF(VLOOKUP($AZ$3,#NAME?,MATCH($A4,#NAME?,0)+1,0)&gt;0,1,0)</formula>
    </cfRule>
    <cfRule type="expression" dxfId="444" priority="260">
      <formula>IF(VLOOKUP($AZ$3,#NAME?,MATCH($A4,#NAME?,0)+1,0)&gt;0,1,0)</formula>
    </cfRule>
  </conditionalFormatting>
  <conditionalFormatting sqref="BA4:BA1048576">
    <cfRule type="expression" dxfId="443" priority="264">
      <formula>IF(VLOOKUP($BA$3,#NAME?,MATCH($A4,#NAME?,0)+1,0)&gt;0,1,0)</formula>
    </cfRule>
    <cfRule type="expression" dxfId="442" priority="265">
      <formula>IF(VLOOKUP($BA$3,#NAME?,MATCH($A4,#NAME?,0)+1,0)&gt;0,1,0)</formula>
    </cfRule>
    <cfRule type="expression" dxfId="441" priority="266">
      <formula>IF(VLOOKUP($BA$3,#NAME?,MATCH($A4,#NAME?,0)+1,0)&gt;0,1,0)</formula>
    </cfRule>
    <cfRule type="expression" dxfId="44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439" priority="272">
      <formula>AND(IF(IFERROR(VLOOKUP($BB$3,#NAME?,MATCH($A4,#NAME?,0)+1,0),0)&gt;0,0,1),IF(IFERROR(VLOOKUP($BB$3,#NAME?,MATCH($A4,#NAME?,0)+1,0),0)&gt;0,0,1),IF(IFERROR(VLOOKUP($BB$3,#NAME?,MATCH($A4,#NAME?,0)+1,0),0)&gt;0,0,1),IF(IFERROR(MATCH($A4,#NAME?,0),0)&gt;0,1,0))</formula>
    </cfRule>
    <cfRule type="expression" dxfId="438" priority="269">
      <formula>IF(VLOOKUP($BB$3,#NAME?,MATCH($A4,#NAME?,0)+1,0)&gt;0,1,0)</formula>
    </cfRule>
    <cfRule type="expression" dxfId="437" priority="270">
      <formula>IF(VLOOKUP($BB$3,#NAME?,MATCH($A4,#NAME?,0)+1,0)&gt;0,1,0)</formula>
    </cfRule>
    <cfRule type="expression" dxfId="436" priority="271">
      <formula>IF(VLOOKUP($BB$3,#NAME?,MATCH($A4,#NAME?,0)+1,0)&gt;0,1,0)</formula>
    </cfRule>
  </conditionalFormatting>
  <conditionalFormatting sqref="BC4:BC1048576">
    <cfRule type="expression" dxfId="435" priority="277">
      <formula>AND(IF(IFERROR(VLOOKUP($BC$3,#NAME?,MATCH($A4,#NAME?,0)+1,0),0)&gt;0,0,1),IF(IFERROR(VLOOKUP($BC$3,#NAME?,MATCH($A4,#NAME?,0)+1,0),0)&gt;0,0,1),IF(IFERROR(VLOOKUP($BC$3,#NAME?,MATCH($A4,#NAME?,0)+1,0),0)&gt;0,0,1),IF(IFERROR(MATCH($A4,#NAME?,0),0)&gt;0,1,0))</formula>
    </cfRule>
    <cfRule type="expression" dxfId="434" priority="276">
      <formula>IF(VLOOKUP($BC$3,#NAME?,MATCH($A4,#NAME?,0)+1,0)&gt;0,1,0)</formula>
    </cfRule>
    <cfRule type="expression" dxfId="433" priority="275">
      <formula>IF(VLOOKUP($BC$3,#NAME?,MATCH($A4,#NAME?,0)+1,0)&gt;0,1,0)</formula>
    </cfRule>
    <cfRule type="expression" dxfId="432" priority="274">
      <formula>IF(VLOOKUP($BC$3,#NAME?,MATCH($A4,#NAME?,0)+1,0)&gt;0,1,0)</formula>
    </cfRule>
  </conditionalFormatting>
  <conditionalFormatting sqref="BD4:BD1048576">
    <cfRule type="expression" dxfId="431" priority="279">
      <formula>IF(VLOOKUP($BD$3,#NAME?,MATCH($A4,#NAME?,0)+1,0)&gt;0,1,0)</formula>
    </cfRule>
    <cfRule type="expression" dxfId="430" priority="280">
      <formula>IF(VLOOKUP($BD$3,#NAME?,MATCH($A4,#NAME?,0)+1,0)&gt;0,1,0)</formula>
    </cfRule>
    <cfRule type="expression" dxfId="429" priority="281">
      <formula>IF(VLOOKUP($BD$3,#NAME?,MATCH($A4,#NAME?,0)+1,0)&gt;0,1,0)</formula>
    </cfRule>
    <cfRule type="expression" dxfId="428"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427" priority="286">
      <formula>IF(VLOOKUP($BE$3,#NAME?,MATCH($A5,#NAME?,0)+1,0)&gt;0,1,0)</formula>
    </cfRule>
    <cfRule type="expression" dxfId="426" priority="287">
      <formula>AND(IF(IFERROR(VLOOKUP($BE$3,#NAME?,MATCH($A5,#NAME?,0)+1,0),0)&gt;0,0,1),IF(IFERROR(VLOOKUP($BE$3,#NAME?,MATCH($A5,#NAME?,0)+1,0),0)&gt;0,0,1),IF(IFERROR(VLOOKUP($BE$3,#NAME?,MATCH($A5,#NAME?,0)+1,0),0)&gt;0,0,1),IF(IFERROR(MATCH($A5,#NAME?,0),0)&gt;0,1,0))</formula>
    </cfRule>
    <cfRule type="expression" dxfId="425" priority="284">
      <formula>IF(VLOOKUP($BE$3,#NAME?,MATCH($A5,#NAME?,0)+1,0)&gt;0,1,0)</formula>
    </cfRule>
    <cfRule type="expression" dxfId="424" priority="285">
      <formula>IF(VLOOKUP($BE$3,#NAME?,MATCH($A5,#NAME?,0)+1,0)&gt;0,1,0)</formula>
    </cfRule>
  </conditionalFormatting>
  <conditionalFormatting sqref="BE5:BH1048576">
    <cfRule type="expression" dxfId="423" priority="283">
      <formula>IF(LEN(BE5)&gt;0,1,0)</formula>
    </cfRule>
  </conditionalFormatting>
  <conditionalFormatting sqref="BF5:BF1048576">
    <cfRule type="expression" dxfId="422" priority="289">
      <formula>IF(VLOOKUP($BF$3,#NAME?,MATCH($A5,#NAME?,0)+1,0)&gt;0,1,0)</formula>
    </cfRule>
    <cfRule type="expression" dxfId="421" priority="290">
      <formula>IF(VLOOKUP($BF$3,#NAME?,MATCH($A5,#NAME?,0)+1,0)&gt;0,1,0)</formula>
    </cfRule>
    <cfRule type="expression" dxfId="420" priority="291">
      <formula>IF(VLOOKUP($BF$3,#NAME?,MATCH($A5,#NAME?,0)+1,0)&gt;0,1,0)</formula>
    </cfRule>
    <cfRule type="expression" dxfId="41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418" priority="294">
      <formula>IF(VLOOKUP($BG$3,#NAME?,MATCH($A5,#NAME?,0)+1,0)&gt;0,1,0)</formula>
    </cfRule>
    <cfRule type="expression" dxfId="417" priority="295">
      <formula>IF(VLOOKUP($BG$3,#NAME?,MATCH($A5,#NAME?,0)+1,0)&gt;0,1,0)</formula>
    </cfRule>
    <cfRule type="expression" dxfId="416" priority="296">
      <formula>IF(VLOOKUP($BG$3,#NAME?,MATCH($A5,#NAME?,0)+1,0)&gt;0,1,0)</formula>
    </cfRule>
    <cfRule type="expression" dxfId="415"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414" priority="299">
      <formula>IF(VLOOKUP($BH$3,#NAME?,MATCH($A5,#NAME?,0)+1,0)&gt;0,1,0)</formula>
    </cfRule>
    <cfRule type="expression" dxfId="413" priority="302">
      <formula>AND(IF(IFERROR(VLOOKUP($BH$3,#NAME?,MATCH($A5,#NAME?,0)+1,0),0)&gt;0,0,1),IF(IFERROR(VLOOKUP($BH$3,#NAME?,MATCH($A5,#NAME?,0)+1,0),0)&gt;0,0,1),IF(IFERROR(VLOOKUP($BH$3,#NAME?,MATCH($A5,#NAME?,0)+1,0),0)&gt;0,0,1),IF(IFERROR(MATCH($A5,#NAME?,0),0)&gt;0,1,0))</formula>
    </cfRule>
    <cfRule type="expression" dxfId="412" priority="301">
      <formula>IF(VLOOKUP($BH$3,#NAME?,MATCH($A5,#NAME?,0)+1,0)&gt;0,1,0)</formula>
    </cfRule>
    <cfRule type="expression" dxfId="411" priority="300">
      <formula>IF(VLOOKUP($BH$3,#NAME?,MATCH($A5,#NAME?,0)+1,0)&gt;0,1,0)</formula>
    </cfRule>
  </conditionalFormatting>
  <conditionalFormatting sqref="BI4:BI1048576">
    <cfRule type="expression" dxfId="410" priority="305">
      <formula>IF(VLOOKUP($BI$3,#NAME?,MATCH($A4,#NAME?,0)+1,0)&gt;0,1,0)</formula>
    </cfRule>
    <cfRule type="expression" dxfId="409" priority="304">
      <formula>IF(VLOOKUP($BI$3,#NAME?,MATCH($A4,#NAME?,0)+1,0)&gt;0,1,0)</formula>
    </cfRule>
    <cfRule type="expression" dxfId="408" priority="306">
      <formula>IF(VLOOKUP($BI$3,#NAME?,MATCH($A4,#NAME?,0)+1,0)&gt;0,1,0)</formula>
    </cfRule>
    <cfRule type="expression" dxfId="407"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406" priority="3">
      <formula>IF(LEN(BI4)&gt;0,1,0)</formula>
    </cfRule>
  </conditionalFormatting>
  <conditionalFormatting sqref="BJ4:BJ1048576">
    <cfRule type="expression" dxfId="405" priority="309">
      <formula>IF(VLOOKUP($BJ$3,#NAME?,MATCH($A4,#NAME?,0)+1,0)&gt;0,1,0)</formula>
    </cfRule>
    <cfRule type="expression" dxfId="404" priority="310">
      <formula>IF(VLOOKUP($BJ$3,#NAME?,MATCH($A4,#NAME?,0)+1,0)&gt;0,1,0)</formula>
    </cfRule>
    <cfRule type="expression" dxfId="403" priority="311">
      <formula>IF(VLOOKUP($BJ$3,#NAME?,MATCH($A4,#NAME?,0)+1,0)&gt;0,1,0)</formula>
    </cfRule>
    <cfRule type="expression" dxfId="40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401" priority="314">
      <formula>IF(VLOOKUP($BK$3,#NAME?,MATCH($A4,#NAME?,0)+1,0)&gt;0,1,0)</formula>
    </cfRule>
    <cfRule type="expression" dxfId="400" priority="315">
      <formula>IF(VLOOKUP($BK$3,#NAME?,MATCH($A4,#NAME?,0)+1,0)&gt;0,1,0)</formula>
    </cfRule>
    <cfRule type="expression" dxfId="399" priority="316">
      <formula>IF(VLOOKUP($BK$3,#NAME?,MATCH($A4,#NAME?,0)+1,0)&gt;0,1,0)</formula>
    </cfRule>
    <cfRule type="expression" dxfId="39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97" priority="319">
      <formula>IF(VLOOKUP($BL$3,#NAME?,MATCH($A4,#NAME?,0)+1,0)&gt;0,1,0)</formula>
    </cfRule>
    <cfRule type="expression" dxfId="396" priority="320">
      <formula>IF(VLOOKUP($BL$3,#NAME?,MATCH($A4,#NAME?,0)+1,0)&gt;0,1,0)</formula>
    </cfRule>
    <cfRule type="expression" dxfId="395" priority="321">
      <formula>IF(VLOOKUP($BL$3,#NAME?,MATCH($A4,#NAME?,0)+1,0)&gt;0,1,0)</formula>
    </cfRule>
    <cfRule type="expression" dxfId="394"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93" priority="324">
      <formula>IF(VLOOKUP($BM$3,#NAME?,MATCH($A4,#NAME?,0)+1,0)&gt;0,1,0)</formula>
    </cfRule>
    <cfRule type="expression" dxfId="392" priority="327">
      <formula>AND(IF(IFERROR(VLOOKUP($BM$3,#NAME?,MATCH($A4,#NAME?,0)+1,0),0)&gt;0,0,1),IF(IFERROR(VLOOKUP($BM$3,#NAME?,MATCH($A4,#NAME?,0)+1,0),0)&gt;0,0,1),IF(IFERROR(VLOOKUP($BM$3,#NAME?,MATCH($A4,#NAME?,0)+1,0),0)&gt;0,0,1),IF(IFERROR(MATCH($A4,#NAME?,0),0)&gt;0,1,0))</formula>
    </cfRule>
    <cfRule type="expression" dxfId="391" priority="326">
      <formula>IF(VLOOKUP($BM$3,#NAME?,MATCH($A4,#NAME?,0)+1,0)&gt;0,1,0)</formula>
    </cfRule>
    <cfRule type="expression" dxfId="390" priority="325">
      <formula>IF(VLOOKUP($BM$3,#NAME?,MATCH($A4,#NAME?,0)+1,0)&gt;0,1,0)</formula>
    </cfRule>
  </conditionalFormatting>
  <conditionalFormatting sqref="BN4:BN1048576">
    <cfRule type="expression" dxfId="389" priority="332">
      <formula>AND(IF(IFERROR(VLOOKUP($BN$3,#NAME?,MATCH($A4,#NAME?,0)+1,0),0)&gt;0,0,1),IF(IFERROR(VLOOKUP($BN$3,#NAME?,MATCH($A4,#NAME?,0)+1,0),0)&gt;0,0,1),IF(IFERROR(VLOOKUP($BN$3,#NAME?,MATCH($A4,#NAME?,0)+1,0),0)&gt;0,0,1),IF(IFERROR(MATCH($A4,#NAME?,0),0)&gt;0,1,0))</formula>
    </cfRule>
    <cfRule type="expression" dxfId="388" priority="331">
      <formula>IF(VLOOKUP($BN$3,#NAME?,MATCH($A4,#NAME?,0)+1,0)&gt;0,1,0)</formula>
    </cfRule>
    <cfRule type="expression" dxfId="387" priority="330">
      <formula>IF(VLOOKUP($BN$3,#NAME?,MATCH($A4,#NAME?,0)+1,0)&gt;0,1,0)</formula>
    </cfRule>
    <cfRule type="expression" dxfId="386" priority="329">
      <formula>IF(VLOOKUP($BN$3,#NAME?,MATCH($A4,#NAME?,0)+1,0)&gt;0,1,0)</formula>
    </cfRule>
  </conditionalFormatting>
  <conditionalFormatting sqref="BO4:BO1048576">
    <cfRule type="expression" dxfId="385" priority="337">
      <formula>AND(IF(IFERROR(VLOOKUP($BO$3,#NAME?,MATCH($A4,#NAME?,0)+1,0),0)&gt;0,0,1),IF(IFERROR(VLOOKUP($BO$3,#NAME?,MATCH($A4,#NAME?,0)+1,0),0)&gt;0,0,1),IF(IFERROR(VLOOKUP($BO$3,#NAME?,MATCH($A4,#NAME?,0)+1,0),0)&gt;0,0,1),IF(IFERROR(MATCH($A4,#NAME?,0),0)&gt;0,1,0))</formula>
    </cfRule>
    <cfRule type="expression" dxfId="384" priority="336">
      <formula>IF(VLOOKUP($BO$3,#NAME?,MATCH($A4,#NAME?,0)+1,0)&gt;0,1,0)</formula>
    </cfRule>
    <cfRule type="expression" dxfId="383" priority="335">
      <formula>IF(VLOOKUP($BO$3,#NAME?,MATCH($A4,#NAME?,0)+1,0)&gt;0,1,0)</formula>
    </cfRule>
    <cfRule type="expression" dxfId="382" priority="334">
      <formula>IF(VLOOKUP($BO$3,#NAME?,MATCH($A4,#NAME?,0)+1,0)&gt;0,1,0)</formula>
    </cfRule>
  </conditionalFormatting>
  <conditionalFormatting sqref="BP4:BP1048576">
    <cfRule type="expression" dxfId="381" priority="342">
      <formula>AND(IF(IFERROR(VLOOKUP($BP$3,#NAME?,MATCH($A4,#NAME?,0)+1,0),0)&gt;0,0,1),IF(IFERROR(VLOOKUP($BP$3,#NAME?,MATCH($A4,#NAME?,0)+1,0),0)&gt;0,0,1),IF(IFERROR(VLOOKUP($BP$3,#NAME?,MATCH($A4,#NAME?,0)+1,0),0)&gt;0,0,1),IF(IFERROR(MATCH($A4,#NAME?,0),0)&gt;0,1,0))</formula>
    </cfRule>
    <cfRule type="expression" dxfId="380" priority="341">
      <formula>IF(VLOOKUP($BP$3,#NAME?,MATCH($A4,#NAME?,0)+1,0)&gt;0,1,0)</formula>
    </cfRule>
    <cfRule type="expression" dxfId="379" priority="340">
      <formula>IF(VLOOKUP($BP$3,#NAME?,MATCH($A4,#NAME?,0)+1,0)&gt;0,1,0)</formula>
    </cfRule>
    <cfRule type="expression" dxfId="378" priority="339">
      <formula>IF(VLOOKUP($BP$3,#NAME?,MATCH($A4,#NAME?,0)+1,0)&gt;0,1,0)</formula>
    </cfRule>
  </conditionalFormatting>
  <conditionalFormatting sqref="BQ4:BQ1048576">
    <cfRule type="expression" dxfId="377" priority="346">
      <formula>IF(VLOOKUP($BQ$3,#NAME?,MATCH($A4,#NAME?,0)+1,0)&gt;0,1,0)</formula>
    </cfRule>
    <cfRule type="expression" dxfId="376" priority="347">
      <formula>AND(IF(IFERROR(VLOOKUP($BQ$3,#NAME?,MATCH($A4,#NAME?,0)+1,0),0)&gt;0,0,1),IF(IFERROR(VLOOKUP($BQ$3,#NAME?,MATCH($A4,#NAME?,0)+1,0),0)&gt;0,0,1),IF(IFERROR(VLOOKUP($BQ$3,#NAME?,MATCH($A4,#NAME?,0)+1,0),0)&gt;0,0,1),IF(IFERROR(MATCH($A4,#NAME?,0),0)&gt;0,1,0))</formula>
    </cfRule>
    <cfRule type="expression" dxfId="375" priority="344">
      <formula>IF(VLOOKUP($BQ$3,#NAME?,MATCH($A4,#NAME?,0)+1,0)&gt;0,1,0)</formula>
    </cfRule>
    <cfRule type="expression" dxfId="374" priority="345">
      <formula>IF(VLOOKUP($BQ$3,#NAME?,MATCH($A4,#NAME?,0)+1,0)&gt;0,1,0)</formula>
    </cfRule>
  </conditionalFormatting>
  <conditionalFormatting sqref="BR4:BR1048576">
    <cfRule type="expression" dxfId="373" priority="352">
      <formula>AND(IF(IFERROR(VLOOKUP($BR$3,#NAME?,MATCH($A4,#NAME?,0)+1,0),0)&gt;0,0,1),IF(IFERROR(VLOOKUP($BR$3,#NAME?,MATCH($A4,#NAME?,0)+1,0),0)&gt;0,0,1),IF(IFERROR(VLOOKUP($BR$3,#NAME?,MATCH($A4,#NAME?,0)+1,0),0)&gt;0,0,1),IF(IFERROR(MATCH($A4,#NAME?,0),0)&gt;0,1,0))</formula>
    </cfRule>
    <cfRule type="expression" dxfId="372" priority="350">
      <formula>IF(VLOOKUP($BR$3,#NAME?,MATCH($A4,#NAME?,0)+1,0)&gt;0,1,0)</formula>
    </cfRule>
    <cfRule type="expression" dxfId="371" priority="349">
      <formula>IF(VLOOKUP($BR$3,#NAME?,MATCH($A4,#NAME?,0)+1,0)&gt;0,1,0)</formula>
    </cfRule>
    <cfRule type="expression" dxfId="370" priority="351">
      <formula>IF(VLOOKUP($BR$3,#NAME?,MATCH($A4,#NAME?,0)+1,0)&gt;0,1,0)</formula>
    </cfRule>
  </conditionalFormatting>
  <conditionalFormatting sqref="BS4:BS1048576">
    <cfRule type="expression" dxfId="369" priority="354">
      <formula>IF(VLOOKUP($BS$3,#NAME?,MATCH($A4,#NAME?,0)+1,0)&gt;0,1,0)</formula>
    </cfRule>
    <cfRule type="expression" dxfId="368" priority="355">
      <formula>IF(VLOOKUP($BS$3,#NAME?,MATCH($A4,#NAME?,0)+1,0)&gt;0,1,0)</formula>
    </cfRule>
    <cfRule type="expression" dxfId="367" priority="356">
      <formula>IF(VLOOKUP($BS$3,#NAME?,MATCH($A4,#NAME?,0)+1,0)&gt;0,1,0)</formula>
    </cfRule>
    <cfRule type="expression" dxfId="366"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65" priority="359">
      <formula>IF(VLOOKUP($BT$3,#NAME?,MATCH($A4,#NAME?,0)+1,0)&gt;0,1,0)</formula>
    </cfRule>
    <cfRule type="expression" dxfId="364" priority="360">
      <formula>IF(VLOOKUP($BT$3,#NAME?,MATCH($A4,#NAME?,0)+1,0)&gt;0,1,0)</formula>
    </cfRule>
    <cfRule type="expression" dxfId="363" priority="361">
      <formula>IF(VLOOKUP($BT$3,#NAME?,MATCH($A4,#NAME?,0)+1,0)&gt;0,1,0)</formula>
    </cfRule>
    <cfRule type="expression" dxfId="36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61" priority="366">
      <formula>IF(VLOOKUP($BU$3,#NAME?,MATCH($A4,#NAME?,0)+1,0)&gt;0,1,0)</formula>
    </cfRule>
    <cfRule type="expression" dxfId="360" priority="364">
      <formula>IF(VLOOKUP($BU$3,#NAME?,MATCH($A4,#NAME?,0)+1,0)&gt;0,1,0)</formula>
    </cfRule>
    <cfRule type="expression" dxfId="359" priority="365">
      <formula>IF(VLOOKUP($BU$3,#NAME?,MATCH($A4,#NAME?,0)+1,0)&gt;0,1,0)</formula>
    </cfRule>
    <cfRule type="expression" dxfId="35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57" priority="371">
      <formula>IF(VLOOKUP($BV$3,#NAME?,MATCH($A4,#NAME?,0)+1,0)&gt;0,1,0)</formula>
    </cfRule>
    <cfRule type="expression" dxfId="356" priority="370">
      <formula>IF(VLOOKUP($BV$3,#NAME?,MATCH($A4,#NAME?,0)+1,0)&gt;0,1,0)</formula>
    </cfRule>
    <cfRule type="expression" dxfId="355" priority="369">
      <formula>IF(VLOOKUP($BV$3,#NAME?,MATCH($A4,#NAME?,0)+1,0)&gt;0,1,0)</formula>
    </cfRule>
    <cfRule type="expression" dxfId="354"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53" priority="376">
      <formula>IF(VLOOKUP($BW$3,#NAME?,MATCH($A4,#NAME?,0)+1,0)&gt;0,1,0)</formula>
    </cfRule>
    <cfRule type="expression" dxfId="352" priority="374">
      <formula>IF(VLOOKUP($BW$3,#NAME?,MATCH($A4,#NAME?,0)+1,0)&gt;0,1,0)</formula>
    </cfRule>
    <cfRule type="expression" dxfId="351" priority="375">
      <formula>IF(VLOOKUP($BW$3,#NAME?,MATCH($A4,#NAME?,0)+1,0)&gt;0,1,0)</formula>
    </cfRule>
    <cfRule type="expression" dxfId="35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49" priority="379">
      <formula>IF(VLOOKUP($BX$3,#NAME?,MATCH($A4,#NAME?,0)+1,0)&gt;0,1,0)</formula>
    </cfRule>
    <cfRule type="expression" dxfId="348" priority="380">
      <formula>IF(VLOOKUP($BX$3,#NAME?,MATCH($A4,#NAME?,0)+1,0)&gt;0,1,0)</formula>
    </cfRule>
    <cfRule type="expression" dxfId="347" priority="381">
      <formula>IF(VLOOKUP($BX$3,#NAME?,MATCH($A4,#NAME?,0)+1,0)&gt;0,1,0)</formula>
    </cfRule>
    <cfRule type="expression" dxfId="346"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45" priority="384">
      <formula>IF(VLOOKUP($BY$3,#NAME?,MATCH($A4,#NAME?,0)+1,0)&gt;0,1,0)</formula>
    </cfRule>
    <cfRule type="expression" dxfId="344" priority="385">
      <formula>IF(VLOOKUP($BY$3,#NAME?,MATCH($A4,#NAME?,0)+1,0)&gt;0,1,0)</formula>
    </cfRule>
    <cfRule type="expression" dxfId="343" priority="387">
      <formula>AND(IF(IFERROR(VLOOKUP($BY$3,#NAME?,MATCH($A4,#NAME?,0)+1,0),0)&gt;0,0,1),IF(IFERROR(VLOOKUP($BY$3,#NAME?,MATCH($A4,#NAME?,0)+1,0),0)&gt;0,0,1),IF(IFERROR(VLOOKUP($BY$3,#NAME?,MATCH($A4,#NAME?,0)+1,0),0)&gt;0,0,1),IF(IFERROR(MATCH($A4,#NAME?,0),0)&gt;0,1,0))</formula>
    </cfRule>
    <cfRule type="expression" dxfId="342" priority="386">
      <formula>IF(VLOOKUP($BY$3,#NAME?,MATCH($A4,#NAME?,0)+1,0)&gt;0,1,0)</formula>
    </cfRule>
  </conditionalFormatting>
  <conditionalFormatting sqref="BZ4:BZ1048576">
    <cfRule type="expression" dxfId="341" priority="392">
      <formula>AND(IF(IFERROR(VLOOKUP($BZ$3,#NAME?,MATCH($A4,#NAME?,0)+1,0),0)&gt;0,0,1),IF(IFERROR(VLOOKUP($BZ$3,#NAME?,MATCH($A4,#NAME?,0)+1,0),0)&gt;0,0,1),IF(IFERROR(VLOOKUP($BZ$3,#NAME?,MATCH($A4,#NAME?,0)+1,0),0)&gt;0,0,1),IF(IFERROR(MATCH($A4,#NAME?,0),0)&gt;0,1,0))</formula>
    </cfRule>
    <cfRule type="expression" dxfId="340" priority="391">
      <formula>IF(VLOOKUP($BZ$3,#NAME?,MATCH($A4,#NAME?,0)+1,0)&gt;0,1,0)</formula>
    </cfRule>
    <cfRule type="expression" dxfId="339" priority="390">
      <formula>IF(VLOOKUP($BZ$3,#NAME?,MATCH($A4,#NAME?,0)+1,0)&gt;0,1,0)</formula>
    </cfRule>
    <cfRule type="expression" dxfId="338" priority="389">
      <formula>IF(VLOOKUP($BZ$3,#NAME?,MATCH($A4,#NAME?,0)+1,0)&gt;0,1,0)</formula>
    </cfRule>
  </conditionalFormatting>
  <conditionalFormatting sqref="CA4:CA1048576">
    <cfRule type="expression" dxfId="337" priority="397">
      <formula>AND(IF(IFERROR(VLOOKUP($CA$3,#NAME?,MATCH($A4,#NAME?,0)+1,0),0)&gt;0,0,1),IF(IFERROR(VLOOKUP($CA$3,#NAME?,MATCH($A4,#NAME?,0)+1,0),0)&gt;0,0,1),IF(IFERROR(VLOOKUP($CA$3,#NAME?,MATCH($A4,#NAME?,0)+1,0),0)&gt;0,0,1),IF(IFERROR(MATCH($A4,#NAME?,0),0)&gt;0,1,0))</formula>
    </cfRule>
    <cfRule type="expression" dxfId="336" priority="396">
      <formula>IF(VLOOKUP($CA$3,#NAME?,MATCH($A4,#NAME?,0)+1,0)&gt;0,1,0)</formula>
    </cfRule>
    <cfRule type="expression" dxfId="335" priority="395">
      <formula>IF(VLOOKUP($CA$3,#NAME?,MATCH($A4,#NAME?,0)+1,0)&gt;0,1,0)</formula>
    </cfRule>
    <cfRule type="expression" dxfId="334" priority="394">
      <formula>IF(VLOOKUP($CA$3,#NAME?,MATCH($A4,#NAME?,0)+1,0)&gt;0,1,0)</formula>
    </cfRule>
  </conditionalFormatting>
  <conditionalFormatting sqref="CB4:CB1048576">
    <cfRule type="expression" dxfId="333" priority="400">
      <formula>IF(VLOOKUP($CB$3,#NAME?,MATCH($A4,#NAME?,0)+1,0)&gt;0,1,0)</formula>
    </cfRule>
    <cfRule type="expression" dxfId="332" priority="402">
      <formula>AND(IF(IFERROR(VLOOKUP($CB$3,#NAME?,MATCH($A4,#NAME?,0)+1,0),0)&gt;0,0,1),IF(IFERROR(VLOOKUP($CB$3,#NAME?,MATCH($A4,#NAME?,0)+1,0),0)&gt;0,0,1),IF(IFERROR(VLOOKUP($CB$3,#NAME?,MATCH($A4,#NAME?,0)+1,0),0)&gt;0,0,1),IF(IFERROR(MATCH($A4,#NAME?,0),0)&gt;0,1,0))</formula>
    </cfRule>
    <cfRule type="expression" dxfId="331" priority="401">
      <formula>IF(VLOOKUP($CB$3,#NAME?,MATCH($A4,#NAME?,0)+1,0)&gt;0,1,0)</formula>
    </cfRule>
    <cfRule type="expression" dxfId="330" priority="399">
      <formula>IF(VLOOKUP($CB$3,#NAME?,MATCH($A4,#NAME?,0)+1,0)&gt;0,1,0)</formula>
    </cfRule>
  </conditionalFormatting>
  <conditionalFormatting sqref="CC4:CC1048576">
    <cfRule type="expression" dxfId="329" priority="405">
      <formula>IF(VLOOKUP($CC$3,#NAME?,MATCH($A4,#NAME?,0)+1,0)&gt;0,1,0)</formula>
    </cfRule>
    <cfRule type="expression" dxfId="328" priority="407">
      <formula>AND(IF(IFERROR(VLOOKUP($CC$3,#NAME?,MATCH($A4,#NAME?,0)+1,0),0)&gt;0,0,1),IF(IFERROR(VLOOKUP($CC$3,#NAME?,MATCH($A4,#NAME?,0)+1,0),0)&gt;0,0,1),IF(IFERROR(VLOOKUP($CC$3,#NAME?,MATCH($A4,#NAME?,0)+1,0),0)&gt;0,0,1),IF(IFERROR(MATCH($A4,#NAME?,0),0)&gt;0,1,0))</formula>
    </cfRule>
    <cfRule type="expression" dxfId="327" priority="406">
      <formula>IF(VLOOKUP($CC$3,#NAME?,MATCH($A4,#NAME?,0)+1,0)&gt;0,1,0)</formula>
    </cfRule>
    <cfRule type="expression" dxfId="326" priority="404">
      <formula>IF(VLOOKUP($CC$3,#NAME?,MATCH($A4,#NAME?,0)+1,0)&gt;0,1,0)</formula>
    </cfRule>
  </conditionalFormatting>
  <conditionalFormatting sqref="CD4:CD1048576">
    <cfRule type="expression" dxfId="325" priority="411">
      <formula>IF(VLOOKUP($CD$3,#NAME?,MATCH($A4,#NAME?,0)+1,0)&gt;0,1,0)</formula>
    </cfRule>
    <cfRule type="expression" dxfId="324" priority="412">
      <formula>AND(IF(IFERROR(VLOOKUP($CD$3,#NAME?,MATCH($A4,#NAME?,0)+1,0),0)&gt;0,0,1),IF(IFERROR(VLOOKUP($CD$3,#NAME?,MATCH($A4,#NAME?,0)+1,0),0)&gt;0,0,1),IF(IFERROR(VLOOKUP($CD$3,#NAME?,MATCH($A4,#NAME?,0)+1,0),0)&gt;0,0,1),IF(IFERROR(MATCH($A4,#NAME?,0),0)&gt;0,1,0))</formula>
    </cfRule>
    <cfRule type="expression" dxfId="323" priority="409">
      <formula>IF(VLOOKUP($CD$3,#NAME?,MATCH($A4,#NAME?,0)+1,0)&gt;0,1,0)</formula>
    </cfRule>
    <cfRule type="expression" dxfId="322" priority="410">
      <formula>IF(VLOOKUP($CD$3,#NAME?,MATCH($A4,#NAME?,0)+1,0)&gt;0,1,0)</formula>
    </cfRule>
  </conditionalFormatting>
  <conditionalFormatting sqref="CE4:CE1048576">
    <cfRule type="expression" dxfId="321" priority="414">
      <formula>IF(VLOOKUP($CE$3,#NAME?,MATCH($A4,#NAME?,0)+1,0)&gt;0,1,0)</formula>
    </cfRule>
    <cfRule type="expression" dxfId="320" priority="415">
      <formula>IF(VLOOKUP($CE$3,#NAME?,MATCH($A4,#NAME?,0)+1,0)&gt;0,1,0)</formula>
    </cfRule>
    <cfRule type="expression" dxfId="319" priority="416">
      <formula>IF(VLOOKUP($CE$3,#NAME?,MATCH($A4,#NAME?,0)+1,0)&gt;0,1,0)</formula>
    </cfRule>
    <cfRule type="expression" dxfId="31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7" priority="419">
      <formula>IF(VLOOKUP($CF$3,#NAME?,MATCH($A4,#NAME?,0)+1,0)&gt;0,1,0)</formula>
    </cfRule>
    <cfRule type="expression" dxfId="316" priority="420">
      <formula>IF(VLOOKUP($CF$3,#NAME?,MATCH($A4,#NAME?,0)+1,0)&gt;0,1,0)</formula>
    </cfRule>
    <cfRule type="expression" dxfId="315" priority="421">
      <formula>IF(VLOOKUP($CF$3,#NAME?,MATCH($A4,#NAME?,0)+1,0)&gt;0,1,0)</formula>
    </cfRule>
    <cfRule type="expression" dxfId="314"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3" priority="425">
      <formula>IF(VLOOKUP($CG$3,#NAME?,MATCH($A4,#NAME?,0)+1,0)&gt;0,1,0)</formula>
    </cfRule>
    <cfRule type="expression" dxfId="312" priority="427">
      <formula>AND(IF(IFERROR(VLOOKUP($CG$3,#NAME?,MATCH($A4,#NAME?,0)+1,0),0)&gt;0,0,1),IF(IFERROR(VLOOKUP($CG$3,#NAME?,MATCH($A4,#NAME?,0)+1,0),0)&gt;0,0,1),IF(IFERROR(VLOOKUP($CG$3,#NAME?,MATCH($A4,#NAME?,0)+1,0),0)&gt;0,0,1),IF(IFERROR(MATCH($A4,#NAME?,0),0)&gt;0,1,0))</formula>
    </cfRule>
    <cfRule type="expression" dxfId="311" priority="426">
      <formula>IF(VLOOKUP($CG$3,#NAME?,MATCH($A4,#NAME?,0)+1,0)&gt;0,1,0)</formula>
    </cfRule>
    <cfRule type="expression" dxfId="310" priority="424">
      <formula>IF(VLOOKUP($CG$3,#NAME?,MATCH($A4,#NAME?,0)+1,0)&gt;0,1,0)</formula>
    </cfRule>
  </conditionalFormatting>
  <conditionalFormatting sqref="CH4:CH1048576">
    <cfRule type="expression" dxfId="309" priority="429">
      <formula>IF(VLOOKUP($CH$3,#NAME?,MATCH($A4,#NAME?,0)+1,0)&gt;0,1,0)</formula>
    </cfRule>
    <cfRule type="expression" dxfId="308" priority="430">
      <formula>IF(VLOOKUP($CH$3,#NAME?,MATCH($A4,#NAME?,0)+1,0)&gt;0,1,0)</formula>
    </cfRule>
    <cfRule type="expression" dxfId="307" priority="431">
      <formula>IF(VLOOKUP($CH$3,#NAME?,MATCH($A4,#NAME?,0)+1,0)&gt;0,1,0)</formula>
    </cfRule>
    <cfRule type="expression" dxfId="306" priority="432">
      <formula>AND(IF(IFERROR(VLOOKUP($CH$3,#NAME?,MATCH($A4,#NAME?,0)+1,0),0)&gt;0,0,1),IF(IFERROR(VLOOKUP($CH$3,#NAME?,MATCH($A4,#NAME?,0)+1,0),0)&gt;0,0,1),IF(IFERROR(VLOOKUP($CH$3,#NAME?,MATCH($A4,#NAME?,0)+1,0),0)&gt;0,0,1),IF(IFERROR(MATCH($A4,#NAME?,0),0)&gt;0,1,0))</formula>
    </cfRule>
  </conditionalFormatting>
  <conditionalFormatting sqref="CL4:CL1048576">
    <cfRule type="expression" dxfId="305" priority="449">
      <formula>IF(VLOOKUP($CL$3,#NAME?,MATCH($A4,#NAME?,0)+1,0)&gt;0,1,0)</formula>
    </cfRule>
    <cfRule type="expression" dxfId="304" priority="450">
      <formula>IF(VLOOKUP($CL$3,#NAME?,MATCH($A4,#NAME?,0)+1,0)&gt;0,1,0)</formula>
    </cfRule>
    <cfRule type="expression" dxfId="303" priority="451">
      <formula>IF(VLOOKUP($CL$3,#NAME?,MATCH($A4,#NAME?,0)+1,0)&gt;0,1,0)</formula>
    </cfRule>
    <cfRule type="expression" dxfId="30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1" priority="457">
      <formula>AND(IF(IFERROR(VLOOKUP($CM$3,#NAME?,MATCH($A4,#NAME?,0)+1,0),0)&gt;0,0,1),IF(IFERROR(VLOOKUP($CM$3,#NAME?,MATCH($A4,#NAME?,0)+1,0),0)&gt;0,0,1),IF(IFERROR(VLOOKUP($CM$3,#NAME?,MATCH($A4,#NAME?,0)+1,0),0)&gt;0,0,1),IF(IFERROR(MATCH($A4,#NAME?,0),0)&gt;0,1,0))</formula>
    </cfRule>
    <cfRule type="expression" dxfId="300" priority="454">
      <formula>IF(VLOOKUP($CM$3,#NAME?,MATCH($A4,#NAME?,0)+1,0)&gt;0,1,0)</formula>
    </cfRule>
  </conditionalFormatting>
  <conditionalFormatting sqref="CN4:CN1048576">
    <cfRule type="expression" dxfId="299" priority="462">
      <formula>AND(IF(IFERROR(VLOOKUP($CN$3,#NAME?,MATCH($A4,#NAME?,0)+1,0),0)&gt;0,0,1),IF(IFERROR(VLOOKUP($CN$3,#NAME?,MATCH($A4,#NAME?,0)+1,0),0)&gt;0,0,1),IF(IFERROR(VLOOKUP($CN$3,#NAME?,MATCH($A4,#NAME?,0)+1,0),0)&gt;0,0,1),IF(IFERROR(MATCH($A4,#NAME?,0),0)&gt;0,1,0))</formula>
    </cfRule>
    <cfRule type="expression" dxfId="298" priority="459">
      <formula>IF(VLOOKUP($CN$3,#NAME?,MATCH($A4,#NAME?,0)+1,0)&gt;0,1,0)</formula>
    </cfRule>
  </conditionalFormatting>
  <conditionalFormatting sqref="CO4:CO1048576">
    <cfRule type="expression" dxfId="297" priority="6">
      <formula>IF(VLOOKUP($CO$3,#NAME?,MATCH($A4,#NAME?,0)+1,0)&gt;0,1,0)</formula>
    </cfRule>
    <cfRule type="expression" dxfId="296" priority="2">
      <formula>IF($W4&lt;&gt;"Parent",0,1)</formula>
    </cfRule>
    <cfRule type="expression" dxfId="295" priority="4">
      <formula>IF(VLOOKUP($CO$3,#NAME?,MATCH($A4,#NAME?,0)+1,0)&gt;0,1,0)</formula>
    </cfRule>
    <cfRule type="expression" dxfId="294" priority="5">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5:CP204 CI4:CI1048576">
    <cfRule type="expression" dxfId="291" priority="434">
      <formula>IF(VLOOKUP($CI$3,#NAME?,MATCH($A4,#NAME?,0)+1,0)&gt;0,1,0)</formula>
    </cfRule>
    <cfRule type="expression" dxfId="290" priority="436">
      <formula>IF(VLOOKUP($CI$3,#NAME?,MATCH($A4,#NAME?,0)+1,0)&gt;0,1,0)</formula>
    </cfRule>
    <cfRule type="expression" dxfId="289" priority="437">
      <formula>AND(IF(IFERROR(VLOOKUP($CI$3,#NAME?,MATCH($A4,#NAME?,0)+1,0),0)&gt;0,0,1),IF(IFERROR(VLOOKUP($CI$3,#NAME?,MATCH($A4,#NAME?,0)+1,0),0)&gt;0,0,1),IF(IFERROR(VLOOKUP($CI$3,#NAME?,MATCH($A4,#NAME?,0)+1,0),0)&gt;0,0,1),IF(IFERROR(MATCH($A4,#NAME?,0),0)&gt;0,1,0))</formula>
    </cfRule>
    <cfRule type="expression" dxfId="288" priority="435">
      <formula>IF(VLOOKUP($CI$3,#NAME?,MATCH($A4,#NAME?,0)+1,0)&gt;0,1,0)</formula>
    </cfRule>
  </conditionalFormatting>
  <conditionalFormatting sqref="CP7:CP1048576 CP4">
    <cfRule type="expression" dxfId="287" priority="464">
      <formula>IF(VLOOKUP($CP$3,#NAME?,MATCH($A4,#NAME?,0)+1,0)&gt;0,1,0)</formula>
    </cfRule>
  </conditionalFormatting>
  <conditionalFormatting sqref="CP4:CR204">
    <cfRule type="expression" dxfId="286" priority="433">
      <formula>IF(LEN(CP4)&gt;0,1,0)</formula>
    </cfRule>
  </conditionalFormatting>
  <conditionalFormatting sqref="CP7:CR1048576">
    <cfRule type="expression" dxfId="285" priority="463">
      <formula>IF(LEN(CP7)&gt;0,1,0)</formula>
    </cfRule>
  </conditionalFormatting>
  <conditionalFormatting sqref="CQ4 CQ7:CQ1048576">
    <cfRule type="expression" dxfId="284" priority="472">
      <formula>AND(IF(IFERROR(VLOOKUP($CQ$3,#NAME?,MATCH($A4,#NAME?,0)+1,0),0)&gt;0,0,1),IF(IFERROR(VLOOKUP($CQ$3,#NAME?,MATCH($A4,#NAME?,0)+1,0),0)&gt;0,0,1),IF(IFERROR(VLOOKUP($CQ$3,#NAME?,MATCH($A4,#NAME?,0)+1,0),0)&gt;0,0,1),IF(IFERROR(MATCH($A4,#NAME?,0),0)&gt;0,1,0))</formula>
    </cfRule>
  </conditionalFormatting>
  <conditionalFormatting sqref="CQ5:CQ204 CJ4:CJ1048576">
    <cfRule type="expression" dxfId="283" priority="439">
      <formula>IF(VLOOKUP($CJ$3,#NAME?,MATCH($A4,#NAME?,0)+1,0)&gt;0,1,0)</formula>
    </cfRule>
    <cfRule type="expression" dxfId="282" priority="440">
      <formula>IF(VLOOKUP($CJ$3,#NAME?,MATCH($A4,#NAME?,0)+1,0)&gt;0,1,0)</formula>
    </cfRule>
    <cfRule type="expression" dxfId="281" priority="441">
      <formula>IF(VLOOKUP($CJ$3,#NAME?,MATCH($A4,#NAME?,0)+1,0)&gt;0,1,0)</formula>
    </cfRule>
    <cfRule type="expression" dxfId="280" priority="442">
      <formula>AND(IF(IFERROR(VLOOKUP($CJ$3,#NAME?,MATCH($A4,#NAME?,0)+1,0),0)&gt;0,0,1),IF(IFERROR(VLOOKUP($CJ$3,#NAME?,MATCH($A4,#NAME?,0)+1,0),0)&gt;0,0,1),IF(IFERROR(VLOOKUP($CJ$3,#NAME?,MATCH($A4,#NAME?,0)+1,0),0)&gt;0,0,1),IF(IFERROR(MATCH($A4,#NAME?,0),0)&gt;0,1,0))</formula>
    </cfRule>
  </conditionalFormatting>
  <conditionalFormatting sqref="CQ7:CQ1048576 CQ4">
    <cfRule type="expression" dxfId="279" priority="469">
      <formula>IF(VLOOKUP($CQ$3,#NAME?,MATCH($A4,#NAME?,0)+1,0)&gt;0,1,0)</formula>
    </cfRule>
  </conditionalFormatting>
  <conditionalFormatting sqref="CR4 CR7:CR1048576">
    <cfRule type="expression" dxfId="278" priority="477">
      <formula>AND(IF(IFERROR(VLOOKUP($CR$3,#NAME?,MATCH($A4,#NAME?,0)+1,0),0)&gt;0,0,1),IF(IFERROR(VLOOKUP($CR$3,#NAME?,MATCH($A4,#NAME?,0)+1,0),0)&gt;0,0,1),IF(IFERROR(VLOOKUP($CR$3,#NAME?,MATCH($A4,#NAME?,0)+1,0),0)&gt;0,0,1),IF(IFERROR(MATCH($A4,#NAME?,0),0)&gt;0,1,0))</formula>
    </cfRule>
  </conditionalFormatting>
  <conditionalFormatting sqref="CR5:CR204 CK4:CK1048576">
    <cfRule type="expression" dxfId="277" priority="444">
      <formula>IF(VLOOKUP($CK$3,#NAME?,MATCH($A4,#NAME?,0)+1,0)&gt;0,1,0)</formula>
    </cfRule>
    <cfRule type="expression" dxfId="276" priority="445">
      <formula>IF(VLOOKUP($CK$3,#NAME?,MATCH($A4,#NAME?,0)+1,0)&gt;0,1,0)</formula>
    </cfRule>
    <cfRule type="expression" dxfId="275" priority="446">
      <formula>IF(VLOOKUP($CK$3,#NAME?,MATCH($A4,#NAME?,0)+1,0)&gt;0,1,0)</formula>
    </cfRule>
    <cfRule type="expression" dxfId="274" priority="447">
      <formula>AND(IF(IFERROR(VLOOKUP($CK$3,#NAME?,MATCH($A4,#NAME?,0)+1,0),0)&gt;0,0,1),IF(IFERROR(VLOOKUP($CK$3,#NAME?,MATCH($A4,#NAME?,0)+1,0),0)&gt;0,0,1),IF(IFERROR(VLOOKUP($CK$3,#NAME?,MATCH($A4,#NAME?,0)+1,0),0)&gt;0,0,1),IF(IFERROR(MATCH($A4,#NAME?,0),0)&gt;0,1,0))</formula>
    </cfRule>
  </conditionalFormatting>
  <conditionalFormatting sqref="CR7:CR1048576 CR4">
    <cfRule type="expression" dxfId="273" priority="474">
      <formula>IF(VLOOKUP($CR$3,#NAME?,MATCH($A4,#NAME?,0)+1,0)&gt;0,1,0)</formula>
    </cfRule>
  </conditionalFormatting>
  <conditionalFormatting sqref="CS4:CS1048576">
    <cfRule type="expression" dxfId="272" priority="482">
      <formula>AND(IF(IFERROR(VLOOKUP($CS$3,#NAME?,MATCH($A4,#NAME?,0)+1,0),0)&gt;0,0,1),IF(IFERROR(VLOOKUP($CS$3,#NAME?,MATCH($A4,#NAME?,0)+1,0),0)&gt;0,0,1),IF(IFERROR(VLOOKUP($CS$3,#NAME?,MATCH($A4,#NAME?,0)+1,0),0)&gt;0,0,1),IF(IFERROR(MATCH($A4,#NAME?,0),0)&gt;0,1,0))</formula>
    </cfRule>
    <cfRule type="expression" dxfId="271" priority="479">
      <formula>IF(VLOOKUP($CS$3,#NAME?,MATCH($A4,#NAME?,0)+1,0)&gt;0,1,0)</formula>
    </cfRule>
  </conditionalFormatting>
  <conditionalFormatting sqref="CS4:CX1048576">
    <cfRule type="expression" dxfId="270" priority="478">
      <formula>IF(LEN(CS4)&gt;0,1,0)</formula>
    </cfRule>
  </conditionalFormatting>
  <conditionalFormatting sqref="CT4:CT1048576">
    <cfRule type="expression" dxfId="269" priority="487">
      <formula>AND(IF(IFERROR(VLOOKUP($CT$3,#NAME?,MATCH($A4,#NAME?,0)+1,0),0)&gt;0,0,1),IF(IFERROR(VLOOKUP($CT$3,#NAME?,MATCH($A4,#NAME?,0)+1,0),0)&gt;0,0,1),IF(IFERROR(VLOOKUP($CT$3,#NAME?,MATCH($A4,#NAME?,0)+1,0),0)&gt;0,0,1),IF(IFERROR(MATCH($A4,#NAME?,0),0)&gt;0,1,0))</formula>
    </cfRule>
    <cfRule type="expression" dxfId="268" priority="484">
      <formula>IF(VLOOKUP($CT$3,#NAME?,MATCH($A4,#NAME?,0)+1,0)&gt;0,1,0)</formula>
    </cfRule>
  </conditionalFormatting>
  <conditionalFormatting sqref="CU4:CU1048576">
    <cfRule type="expression" dxfId="267" priority="492">
      <formula>AND(IF(IFERROR(VLOOKUP($CU$3,#NAME?,MATCH($A4,#NAME?,0)+1,0),0)&gt;0,0,1),IF(IFERROR(VLOOKUP($CU$3,#NAME?,MATCH($A4,#NAME?,0)+1,0),0)&gt;0,0,1),IF(IFERROR(VLOOKUP($CU$3,#NAME?,MATCH($A4,#NAME?,0)+1,0),0)&gt;0,0,1),IF(IFERROR(MATCH($A4,#NAME?,0),0)&gt;0,1,0))</formula>
    </cfRule>
    <cfRule type="expression" dxfId="266" priority="489">
      <formula>IF(VLOOKUP($CU$3,#NAME?,MATCH($A4,#NAME?,0)+1,0)&gt;0,1,0)</formula>
    </cfRule>
  </conditionalFormatting>
  <conditionalFormatting sqref="CV4:CV1048576">
    <cfRule type="expression" dxfId="265" priority="494">
      <formula>IF(VLOOKUP($CV$3,#NAME?,MATCH($A4,#NAME?,0)+1,0)&gt;0,1,0)</formula>
    </cfRule>
    <cfRule type="expression" dxfId="264"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3" priority="502">
      <formula>AND(IF(IFERROR(VLOOKUP($CW$3,#NAME?,MATCH($A4,#NAME?,0)+1,0),0)&gt;0,0,1),IF(IFERROR(VLOOKUP($CW$3,#NAME?,MATCH($A4,#NAME?,0)+1,0),0)&gt;0,0,1),IF(IFERROR(VLOOKUP($CW$3,#NAME?,MATCH($A4,#NAME?,0)+1,0),0)&gt;0,0,1),IF(IFERROR(MATCH($A4,#NAME?,0),0)&gt;0,1,0))</formula>
    </cfRule>
    <cfRule type="expression" dxfId="262" priority="499">
      <formula>IF(VLOOKUP($CW$3,#NAME?,MATCH($A4,#NAME?,0)+1,0)&gt;0,1,0)</formula>
    </cfRule>
  </conditionalFormatting>
  <conditionalFormatting sqref="CX4:CX1048576">
    <cfRule type="expression" dxfId="261" priority="507">
      <formula>AND(IF(IFERROR(VLOOKUP($CX$3,#NAME?,MATCH($A4,#NAME?,0)+1,0),0)&gt;0,0,1),IF(IFERROR(VLOOKUP($CX$3,#NAME?,MATCH($A4,#NAME?,0)+1,0),0)&gt;0,0,1),IF(IFERROR(VLOOKUP($CX$3,#NAME?,MATCH($A4,#NAME?,0)+1,0),0)&gt;0,0,1),IF(IFERROR(MATCH($A4,#NAME?,0),0)&gt;0,1,0))</formula>
    </cfRule>
    <cfRule type="expression" dxfId="260" priority="504">
      <formula>IF(VLOOKUP($CX$3,#NAME?,MATCH($A4,#NAME?,0)+1,0)&gt;0,1,0)</formula>
    </cfRule>
  </conditionalFormatting>
  <conditionalFormatting sqref="CY4:CY1048576">
    <cfRule type="expression" dxfId="259" priority="513">
      <formula>AND(IF(IFERROR(VLOOKUP($CY$3,#NAME?,MATCH($A4,#NAME?,0)+1,0),0)&gt;0,0,1),IF(IFERROR(VLOOKUP($CY$3,#NAME?,MATCH($A4,#NAME?,0)+1,0),0)&gt;0,0,1),IF(IFERROR(VLOOKUP($CY$3,#NAME?,MATCH($A4,#NAME?,0)+1,0),0)&gt;0,0,1),IF(IFERROR(MATCH($A4,#NAME?,0),0)&gt;0,1,0))</formula>
    </cfRule>
    <cfRule type="expression" dxfId="258" priority="510">
      <formula>IF(VLOOKUP($CY$3,#NAME?,MATCH($A4,#NAME?,0)+1,0)&gt;0,1,0)</formula>
    </cfRule>
    <cfRule type="expression" dxfId="257" priority="509">
      <formula>IF(LEN(CY4)&gt;0,1,0)</formula>
    </cfRule>
    <cfRule type="expression" dxfId="256" priority="508">
      <formula>AND(AND(OR(AND(AND(OR(NOT(CZ4="Yes"),CZ4="")))),A4&lt;&gt;""))</formula>
    </cfRule>
  </conditionalFormatting>
  <conditionalFormatting sqref="CZ4:CZ1048576">
    <cfRule type="expression" dxfId="255" priority="519">
      <formula>AND(IF(IFERROR(VLOOKUP($CZ$3,#NAME?,MATCH($A4,#NAME?,0)+1,0),0)&gt;0,0,1),IF(IFERROR(VLOOKUP($CZ$3,#NAME?,MATCH($A4,#NAME?,0)+1,0),0)&gt;0,0,1),IF(IFERROR(VLOOKUP($CZ$3,#NAME?,MATCH($A4,#NAME?,0)+1,0),0)&gt;0,0,1),IF(IFERROR(MATCH($A4,#NAME?,0),0)&gt;0,1,0))</formula>
    </cfRule>
    <cfRule type="expression" dxfId="254" priority="516">
      <formula>IF(VLOOKUP($CZ$3,#NAME?,MATCH($A4,#NAME?,0)+1,0)&gt;0,1,0)</formula>
    </cfRule>
    <cfRule type="expression" dxfId="253" priority="515">
      <formula>IF(LEN(CZ4)&gt;0,1,0)</formula>
    </cfRule>
    <cfRule type="expression" dxfId="252" priority="514">
      <formula>AND(AND(OR(AND(AND(OR(NOT(DA4="Yes"),DA4="")))),A4&lt;&gt;""))</formula>
    </cfRule>
  </conditionalFormatting>
  <conditionalFormatting sqref="DA4:DA1048576">
    <cfRule type="expression" dxfId="251" priority="525">
      <formula>AND(IF(IFERROR(VLOOKUP($DA$3,#NAME?,MATCH($A4,#NAME?,0)+1,0),0)&gt;0,0,1),IF(IFERROR(VLOOKUP($DA$3,#NAME?,MATCH($A4,#NAME?,0)+1,0),0)&gt;0,0,1),IF(IFERROR(VLOOKUP($DA$3,#NAME?,MATCH($A4,#NAME?,0)+1,0),0)&gt;0,0,1),IF(IFERROR(MATCH($A4,#NAME?,0),0)&gt;0,1,0))</formula>
    </cfRule>
    <cfRule type="expression" dxfId="250" priority="522">
      <formula>IF(VLOOKUP($DA$3,#NAME?,MATCH($A4,#NAME?,0)+1,0)&gt;0,1,0)</formula>
    </cfRule>
    <cfRule type="expression" dxfId="249" priority="521">
      <formula>IF(LEN(DA4)&gt;0,1,0)</formula>
    </cfRule>
    <cfRule type="expression" dxfId="248" priority="520">
      <formula>AND(AND(OR(AND(OR(OR(NOT(CO4&lt;&gt;"DEFAULT"),CO4="")))),A4&lt;&gt;""))</formula>
    </cfRule>
  </conditionalFormatting>
  <conditionalFormatting sqref="DB4:DB1048576">
    <cfRule type="expression" dxfId="247" priority="531">
      <formula>AND(IF(IFERROR(VLOOKUP($DB$3,#NAME?,MATCH($A4,#NAME?,0)+1,0),0)&gt;0,0,1),IF(IFERROR(VLOOKUP($DB$3,#NAME?,MATCH($A4,#NAME?,0)+1,0),0)&gt;0,0,1),IF(IFERROR(VLOOKUP($DB$3,#NAME?,MATCH($A4,#NAME?,0)+1,0),0)&gt;0,0,1),IF(IFERROR(MATCH($A4,#NAME?,0),0)&gt;0,1,0))</formula>
    </cfRule>
    <cfRule type="expression" dxfId="246" priority="528">
      <formula>IF(VLOOKUP($DB$3,#NAME?,MATCH($A4,#NAME?,0)+1,0)&gt;0,1,0)</formula>
    </cfRule>
    <cfRule type="expression" dxfId="245" priority="527">
      <formula>IF(LEN(DB4)&gt;0,1,0)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3" priority="534">
      <formula>IF(VLOOKUP($DC$3,#NAME?,MATCH($A4,#NAME?,0)+1,0)&gt;0,1,0)</formula>
    </cfRule>
    <cfRule type="expression" dxfId="242" priority="537">
      <formula>AND(IF(IFERROR(VLOOKUP($DC$3,#NAME?,MATCH($A4,#NAME?,0)+1,0),0)&gt;0,0,1),IF(IFERROR(VLOOKUP($DC$3,#NAME?,MATCH($A4,#NAME?,0)+1,0),0)&gt;0,0,1),IF(IFERROR(VLOOKUP($DC$3,#NAME?,MATCH($A4,#NAME?,0)+1,0),0)&gt;0,0,1),IF(IFERROR(MATCH($A4,#NAME?,0),0)&gt;0,1,0))</formula>
    </cfRule>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onditionalFormatting>
  <conditionalFormatting sqref="DD4:DD1048576">
    <cfRule type="expression" dxfId="239" priority="540">
      <formula>IF(VLOOKUP($DD$3,#NAME?,MATCH($A4,#NAME?,0)+1,0)&gt;0,1,0)</formula>
    </cfRule>
    <cfRule type="expression" dxfId="23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43">
      <formula>AND(IF(IFERROR(VLOOKUP($DD$3,#NAME?,MATCH($A4,#NAME?,0)+1,0),0)&gt;0,0,1),IF(IFERROR(VLOOKUP($DD$3,#NAME?,MATCH($A4,#NAME?,0)+1,0),0)&gt;0,0,1),IF(IFERROR(VLOOKUP($DD$3,#NAME?,MATCH($A4,#NAME?,0)+1,0),0)&gt;0,0,1),IF(IFERROR(MATCH($A4,#NAME?,0),0)&gt;0,1,0))</formula>
    </cfRule>
    <cfRule type="expression" dxfId="236" priority="539">
      <formula>IF(LEN(DD4)&gt;0,1,0)</formula>
    </cfRule>
  </conditionalFormatting>
  <conditionalFormatting sqref="DE4:DE1048576">
    <cfRule type="expression" dxfId="235" priority="549">
      <formula>AND(IF(IFERROR(VLOOKUP($DE$3,#NAME?,MATCH($A4,#NAME?,0)+1,0),0)&gt;0,0,1),IF(IFERROR(VLOOKUP($DE$3,#NAME?,MATCH($A4,#NAME?,0)+1,0),0)&gt;0,0,1),IF(IFERROR(VLOOKUP($DE$3,#NAME?,MATCH($A4,#NAME?,0)+1,0),0)&gt;0,0,1),IF(IFERROR(MATCH($A4,#NAME?,0),0)&gt;0,1,0))</formula>
    </cfRule>
    <cfRule type="expression" dxfId="234" priority="546">
      <formula>IF(VLOOKUP($DE$3,#NAME?,MATCH($A4,#NAME?,0)+1,0)&gt;0,1,0)</formula>
    </cfRule>
    <cfRule type="expression" dxfId="233" priority="545">
      <formula>IF(LEN(DE4)&gt;0,1,0)</formula>
    </cfRule>
    <cfRule type="expression" dxfId="232"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1" priority="555">
      <formula>AND(IF(IFERROR(VLOOKUP($DF$3,#NAME?,MATCH($A4,#NAME?,0)+1,0),0)&gt;0,0,1),IF(IFERROR(VLOOKUP($DF$3,#NAME?,MATCH($A4,#NAME?,0)+1,0),0)&gt;0,0,1),IF(IFERROR(VLOOKUP($DF$3,#NAME?,MATCH($A4,#NAME?,0)+1,0),0)&gt;0,0,1),IF(IFERROR(MATCH($A4,#NAME?,0),0)&gt;0,1,0))</formula>
    </cfRule>
    <cfRule type="expression" dxfId="230" priority="552">
      <formula>IF(VLOOKUP($DF$3,#NAME?,MATCH($A4,#NAME?,0)+1,0)&gt;0,1,0)</formula>
    </cfRule>
    <cfRule type="expression" dxfId="229" priority="551">
      <formula>IF(LEN(DF4)&gt;0,1,0)</formula>
    </cfRule>
    <cfRule type="expression" dxfId="228"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27" priority="561">
      <formula>AND(IF(IFERROR(VLOOKUP($DG$3,#NAME?,MATCH($A4,#NAME?,0)+1,0),0)&gt;0,0,1),IF(IFERROR(VLOOKUP($DG$3,#NAME?,MATCH($A4,#NAME?,0)+1,0),0)&gt;0,0,1),IF(IFERROR(VLOOKUP($DG$3,#NAME?,MATCH($A4,#NAME?,0)+1,0),0)&gt;0,0,1),IF(IFERROR(MATCH($A4,#NAME?,0),0)&gt;0,1,0))</formula>
    </cfRule>
    <cfRule type="expression" dxfId="226" priority="558">
      <formula>IF(VLOOKUP($DG$3,#NAME?,MATCH($A4,#NAME?,0)+1,0)&gt;0,1,0)</formula>
    </cfRule>
    <cfRule type="expression" dxfId="225" priority="557">
      <formula>IF(LEN(DG4)&gt;0,1,0)</formula>
    </cfRule>
    <cfRule type="expression" dxfId="224"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3" priority="563">
      <formula>IF(LEN(DH4)&gt;0,1,0)</formula>
    </cfRule>
    <cfRule type="expression" dxfId="222" priority="564">
      <formula>IF(VLOOKUP($DH$3,#NAME?,MATCH($A4,#NAME?,0)+1,0)&gt;0,1,0)</formula>
    </cfRule>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9"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69">
      <formula>IF(LEN(DI4)&gt;0,1,0)</formula>
    </cfRule>
    <cfRule type="expression" dxfId="217" priority="570">
      <formula>IF(VLOOKUP($DI$3,#NAME?,MATCH($A4,#NAME?,0)+1,0)&gt;0,1,0)</formula>
    </cfRule>
    <cfRule type="expression" dxfId="2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75">
      <formula>IF(LEN(DJ4)&gt;0,1,0)</formula>
    </cfRule>
    <cfRule type="expression" dxfId="213" priority="576">
      <formula>IF(VLOOKUP($DJ$3,#NAME?,MATCH($A4,#NAME?,0)+1,0)&gt;0,1,0)</formula>
    </cfRule>
    <cfRule type="expression" dxfId="212"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1"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0" priority="582">
      <formula>IF(VLOOKUP($DK$3,#NAME?,MATCH($A4,#NAME?,0)+1,0)&gt;0,1,0)</formula>
    </cfRule>
    <cfRule type="expression" dxfId="209" priority="581">
      <formula>IF(LEN(DK4)&gt;0,1,0)</formula>
    </cfRule>
    <cfRule type="expression" dxfId="208"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7" priority="591">
      <formula>AND(IF(IFERROR(VLOOKUP($DL$3,#NAME?,MATCH($A4,#NAME?,0)+1,0),0)&gt;0,0,1),IF(IFERROR(VLOOKUP($DL$3,#NAME?,MATCH($A4,#NAME?,0)+1,0),0)&gt;0,0,1),IF(IFERROR(VLOOKUP($DL$3,#NAME?,MATCH($A4,#NAME?,0)+1,0),0)&gt;0,0,1),IF(IFERROR(MATCH($A4,#NAME?,0),0)&gt;0,1,0))</formula>
    </cfRule>
    <cfRule type="expression" dxfId="206" priority="588">
      <formula>IF(VLOOKUP($DL$3,#NAME?,MATCH($A4,#NAME?,0)+1,0)&gt;0,1,0)</formula>
    </cfRule>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04" priority="587">
      <formula>IF(LEN(DL4)&gt;0,1,0)</formula>
    </cfRule>
  </conditionalFormatting>
  <conditionalFormatting sqref="DM4:DM1048576">
    <cfRule type="expression" dxfId="203" priority="593">
      <formula>IF(VLOOKUP($DM$3,#NAME?,MATCH($A4,#NAME?,0)+1,0)&gt;0,1,0)</formula>
    </cfRule>
    <cfRule type="expression" dxfId="202"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1" priority="598">
      <formula>IF(VLOOKUP($DN$3,#NAME?,MATCH($A4,#NAME?,0)+1,0)&gt;0,1,0)</formula>
    </cfRule>
    <cfRule type="expression" dxfId="200"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9" priority="603">
      <formula>IF(VLOOKUP($DO$3,#NAME?,MATCH($A5,#NAME?,0)+1,0)&gt;0,1,0)</formula>
    </cfRule>
    <cfRule type="expression" dxfId="198"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7" priority="602">
      <formula>IF(LEN(DO5)&gt;0,1,0)</formula>
    </cfRule>
  </conditionalFormatting>
  <conditionalFormatting sqref="DP5:DP1048576">
    <cfRule type="expression" dxfId="196" priority="608">
      <formula>IF(VLOOKUP($DP$3,#NAME?,MATCH($A5,#NAME?,0)+1,0)&gt;0,1,0)</formula>
    </cfRule>
    <cfRule type="expression" dxfId="195"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4" priority="612">
      <formula>AND(AND(OR(AND(OR(OR(NOT(DY4&lt;&gt;"Not Applicable"),DY4=""))),AND(OR(OR(NOT(DZ4&lt;&gt;"Not Applicable"),DZ4=""))),AND(OR(OR(NOT(EA4&lt;&gt;"Not Applicable"),EA4=""))),AND(OR(OR(NOT(EB4&lt;&gt;"Not Applicable"),EB4=""))),AND(OR(OR(NOT(EC4&lt;&gt;"Not Applicable"),EC4="")))),A4&lt;&gt;""))</formula>
    </cfRule>
    <cfRule type="expression" dxfId="193" priority="613">
      <formula>IF(LEN(DQ4)&gt;0,1,0)</formula>
    </cfRule>
    <cfRule type="expression" dxfId="192" priority="614">
      <formula>IF(VLOOKUP($DQ$3,#NAME?,MATCH($A4,#NAME?,0)+1,0)&gt;0,1,0)</formula>
    </cfRule>
    <cfRule type="expression" dxfId="191"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0" priority="618">
      <formula>AND(AND(OR(AND(OR(OR(NOT(DY4&lt;&gt;"Not Applicable"),DY4=""))),AND(OR(OR(NOT(DZ4&lt;&gt;"Not Applicable"),DZ4=""))),AND(OR(OR(NOT(EA4&lt;&gt;"Not Applicable"),EA4=""))),AND(OR(OR(NOT(EB4&lt;&gt;"Not Applicable"),EB4=""))),AND(OR(OR(NOT(EC4&lt;&gt;"Not Applicable"),EC4="")))),A4&lt;&gt;""))</formula>
    </cfRule>
    <cfRule type="expression" dxfId="189" priority="619">
      <formula>IF(LEN(DR4)&gt;0,1,0)</formula>
    </cfRule>
    <cfRule type="expression" dxfId="188" priority="620">
      <formula>IF(VLOOKUP($DR$3,#NAME?,MATCH($A4,#NAME?,0)+1,0)&gt;0,1,0)</formula>
    </cfRule>
    <cfRule type="expression" dxfId="187"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6" priority="624">
      <formula>IF(LEN(DS5)&gt;0,1,0)</formula>
    </cfRule>
    <cfRule type="expression" dxfId="185" priority="625">
      <formula>IF(VLOOKUP($DS$3,#NAME?,MATCH($A5,#NAME?,0)+1,0)&gt;0,1,0)</formula>
    </cfRule>
    <cfRule type="expression" dxfId="184"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3" priority="629">
      <formula>IF(LEN(DT4)&gt;0,1,0)</formula>
    </cfRule>
    <cfRule type="expression" dxfId="182" priority="630">
      <formula>IF(VLOOKUP($DT$3,#NAME?,MATCH($A4,#NAME?,0)+1,0)&gt;0,1,0)</formula>
    </cfRule>
    <cfRule type="expression" dxfId="18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35">
      <formula>IF(LEN(DU4)&gt;0,1,0)</formula>
    </cfRule>
    <cfRule type="expression" dxfId="178" priority="636">
      <formula>IF(VLOOKUP($DU$3,#NAME?,MATCH($A4,#NAME?,0)+1,0)&gt;0,1,0)</formula>
    </cfRule>
    <cfRule type="expression" dxfId="177"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6" priority="645">
      <formula>AND(IF(IFERROR(VLOOKUP($DV$3,#NAME?,MATCH($A4,#NAME?,0)+1,0),0)&gt;0,0,1),IF(IFERROR(VLOOKUP($DV$3,#NAME?,MATCH($A4,#NAME?,0)+1,0),0)&gt;0,0,1),IF(IFERROR(VLOOKUP($DV$3,#NAME?,MATCH($A4,#NAME?,0)+1,0),0)&gt;0,0,1),IF(IFERROR(MATCH($A4,#NAME?,0),0)&gt;0,1,0))</formula>
    </cfRule>
    <cfRule type="expression" dxfId="175" priority="641">
      <formula>IF(LEN(DV4)&gt;0,1,0)</formula>
    </cfRule>
    <cfRule type="expression" dxfId="174" priority="642">
      <formula>IF(VLOOKUP($DV$3,#NAME?,MATCH($A4,#NAME?,0)+1,0)&gt;0,1,0)</formula>
    </cfRule>
    <cfRule type="expression" dxfId="173"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2"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47">
      <formula>IF(LEN(DW4)&gt;0,1,0)</formula>
    </cfRule>
    <cfRule type="expression" dxfId="170" priority="648">
      <formula>IF(VLOOKUP($DW$3,#NAME?,MATCH($A4,#NAME?,0)+1,0)&gt;0,1,0)</formula>
    </cfRule>
    <cfRule type="expression" dxfId="169"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8"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7" priority="653">
      <formula>IF(LEN(DX4)&gt;0,1,0)</formula>
    </cfRule>
    <cfRule type="expression" dxfId="166" priority="654">
      <formula>IF(VLOOKUP($DX$3,#NAME?,MATCH($A4,#NAME?,0)+1,0)&gt;0,1,0)</formula>
    </cfRule>
    <cfRule type="expression" dxfId="165"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4" priority="658">
      <formula>AND(AND(OR(AND(OR(OR(NOT(CO4&lt;&gt;"DEFAULT"),CO4="")))),A4&lt;&gt;""))</formula>
    </cfRule>
    <cfRule type="expression" dxfId="163" priority="663">
      <formula>AND(IF(IFERROR(VLOOKUP($DY$3,#NAME?,MATCH($A4,#NAME?,0)+1,0),0)&gt;0,0,1),IF(IFERROR(VLOOKUP($DY$3,#NAME?,MATCH($A4,#NAME?,0)+1,0),0)&gt;0,0,1),IF(IFERROR(VLOOKUP($DY$3,#NAME?,MATCH($A4,#NAME?,0)+1,0),0)&gt;0,0,1),IF(IFERROR(MATCH($A4,#NAME?,0),0)&gt;0,1,0))</formula>
    </cfRule>
    <cfRule type="expression" dxfId="162" priority="660">
      <formula>IF(VLOOKUP($DY$3,#NAME?,MATCH($A4,#NAME?,0)+1,0)&gt;0,1,0)</formula>
    </cfRule>
    <cfRule type="expression" dxfId="161" priority="659">
      <formula>IF(LEN(DY4)&gt;0,1,0)</formula>
    </cfRule>
  </conditionalFormatting>
  <conditionalFormatting sqref="DZ5:DZ1048576">
    <cfRule type="expression" dxfId="160" priority="665">
      <formula>IF(LEN(DZ4)&gt;0,1,0)</formula>
    </cfRule>
    <cfRule type="expression" dxfId="159" priority="669">
      <formula>AND(IF(IFERROR(VLOOKUP($DZ$3,#NAME?,MATCH($A4,#NAME?,0)+1,0),0)&gt;0,0,1),IF(IFERROR(VLOOKUP($DZ$3,#NAME?,MATCH($A4,#NAME?,0)+1,0),0)&gt;0,0,1),IF(IFERROR(VLOOKUP($DZ$3,#NAME?,MATCH($A4,#NAME?,0)+1,0),0)&gt;0,0,1),IF(IFERROR(MATCH($A4,#NAME?,0),0)&gt;0,1,0))</formula>
    </cfRule>
    <cfRule type="expression" dxfId="158" priority="666">
      <formula>IF(VLOOKUP($DZ$3,#NAME?,MATCH($A4,#NAME?,0)+1,0)&gt;0,1,0)</formula>
    </cfRule>
    <cfRule type="expression" dxfId="157" priority="664">
      <formula>AND(AND(OR(AND(OR(OR(NOT(CO4&lt;&gt;"DEFAULT"),CO4="")))),A4&lt;&gt;""))</formula>
    </cfRule>
  </conditionalFormatting>
  <conditionalFormatting sqref="EA5:EA1048576">
    <cfRule type="expression" dxfId="156" priority="672">
      <formula>IF(VLOOKUP($EA$3,#NAME?,MATCH($A4,#NAME?,0)+1,0)&gt;0,1,0)</formula>
    </cfRule>
    <cfRule type="expression" dxfId="155" priority="675">
      <formula>AND(IF(IFERROR(VLOOKUP($EA$3,#NAME?,MATCH($A4,#NAME?,0)+1,0),0)&gt;0,0,1),IF(IFERROR(VLOOKUP($EA$3,#NAME?,MATCH($A4,#NAME?,0)+1,0),0)&gt;0,0,1),IF(IFERROR(VLOOKUP($EA$3,#NAME?,MATCH($A4,#NAME?,0)+1,0),0)&gt;0,0,1),IF(IFERROR(MATCH($A4,#NAME?,0),0)&gt;0,1,0))</formula>
    </cfRule>
    <cfRule type="expression" dxfId="154" priority="671">
      <formula>IF(LEN(EA4)&gt;0,1,0)</formula>
    </cfRule>
    <cfRule type="expression" dxfId="153" priority="670">
      <formula>AND(AND(OR(AND(OR(OR(NOT(CO4&lt;&gt;"DEFAULT"),CO4="")))),A4&lt;&gt;""))</formula>
    </cfRule>
  </conditionalFormatting>
  <conditionalFormatting sqref="EB5:EB1048576">
    <cfRule type="expression" dxfId="152" priority="681">
      <formula>AND(IF(IFERROR(VLOOKUP($EB$3,#NAME?,MATCH($A4,#NAME?,0)+1,0),0)&gt;0,0,1),IF(IFERROR(VLOOKUP($EB$3,#NAME?,MATCH($A4,#NAME?,0)+1,0),0)&gt;0,0,1),IF(IFERROR(VLOOKUP($EB$3,#NAME?,MATCH($A4,#NAME?,0)+1,0),0)&gt;0,0,1),IF(IFERROR(MATCH($A4,#NAME?,0),0)&gt;0,1,0))</formula>
    </cfRule>
    <cfRule type="expression" dxfId="151" priority="678">
      <formula>IF(VLOOKUP($EB$3,#NAME?,MATCH($A4,#NAME?,0)+1,0)&gt;0,1,0)</formula>
    </cfRule>
    <cfRule type="expression" dxfId="150" priority="676">
      <formula>AND(AND(OR(AND(OR(OR(NOT(CO4&lt;&gt;"DEFAULT"),CO4="")))),A4&lt;&gt;""))</formula>
    </cfRule>
    <cfRule type="expression" dxfId="149" priority="677">
      <formula>IF(LEN(EB4)&gt;0,1,0)</formula>
    </cfRule>
  </conditionalFormatting>
  <conditionalFormatting sqref="EC5:EC1048576">
    <cfRule type="expression" dxfId="148" priority="687">
      <formula>AND(IF(IFERROR(VLOOKUP($EC$3,#NAME?,MATCH($A4,#NAME?,0)+1,0),0)&gt;0,0,1),IF(IFERROR(VLOOKUP($EC$3,#NAME?,MATCH($A4,#NAME?,0)+1,0),0)&gt;0,0,1),IF(IFERROR(VLOOKUP($EC$3,#NAME?,MATCH($A4,#NAME?,0)+1,0),0)&gt;0,0,1),IF(IFERROR(MATCH($A4,#NAME?,0),0)&gt;0,1,0))</formula>
    </cfRule>
    <cfRule type="expression" dxfId="147" priority="684">
      <formula>IF(VLOOKUP($EC$3,#NAME?,MATCH($A4,#NAME?,0)+1,0)&gt;0,1,0)</formula>
    </cfRule>
    <cfRule type="expression" dxfId="146" priority="683">
      <formula>IF(LEN(EC4)&gt;0,1,0)</formula>
    </cfRule>
    <cfRule type="expression" dxfId="145" priority="682">
      <formula>AND(AND(OR(AND(OR(OR(NOT(CO4&lt;&gt;"DEFAULT"),CO4="")))),A4&lt;&gt;""))</formula>
    </cfRule>
  </conditionalFormatting>
  <conditionalFormatting sqref="ED4:ED1048576">
    <cfRule type="expression" dxfId="144" priority="688">
      <formula>AND(AND(OR(AND(AND(OR(NOT(DY4="Transportation"),DY4=""))),AND(AND(OR(NOT(DZ4="Transportation"),DZ4=""))),AND(AND(OR(NOT(EA4="Transportation"),EA4=""))),AND(AND(OR(NOT(EB4="Transportation"),EB4=""))),AND(AND(OR(NOT(EC4="Transportation"),EC4="")))),A4&lt;&gt;""))</formula>
    </cfRule>
    <cfRule type="expression" dxfId="143" priority="689">
      <formula>IF(LEN(ED4)&gt;0,1,0)</formula>
    </cfRule>
    <cfRule type="expression" dxfId="142" priority="690">
      <formula>IF(VLOOKUP($ED$3,#NAME?,MATCH($A4,#NAME?,0)+1,0)&gt;0,1,0)</formula>
    </cfRule>
    <cfRule type="expression" dxfId="14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0" priority="694">
      <formula>AND(AND(OR(AND(OR(OR(NOT(DY4&lt;&gt;"GHS"),DY4=""))),AND(OR(OR(NOT(DZ4&lt;&gt;"GHS"),DZ4=""))),AND(OR(OR(NOT(EA4&lt;&gt;"GHS"),EA4=""))),AND(OR(OR(NOT(EB4&lt;&gt;"GHS"),EB4=""))),AND(OR(OR(NOT(EC4&lt;&gt;"GHS"),EC4="")))),A4&lt;&gt;""))</formula>
    </cfRule>
    <cfRule type="expression" dxfId="139" priority="695">
      <formula>IF(LEN(EE4)&gt;0,1,0)</formula>
    </cfRule>
    <cfRule type="expression" dxfId="138" priority="696">
      <formula>IF(VLOOKUP($EE$3,#NAME?,MATCH($A4,#NAME?,0)+1,0)&gt;0,1,0)</formula>
    </cfRule>
    <cfRule type="expression" dxfId="137"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6" priority="701">
      <formula>IF(LEN(EF4)&gt;0,1,0)</formula>
    </cfRule>
    <cfRule type="expression" dxfId="135" priority="705">
      <formula>AND(IF(IFERROR(VLOOKUP($EF$3,#NAME?,MATCH($A4,#NAME?,0)+1,0),0)&gt;0,0,1),IF(IFERROR(VLOOKUP($EF$3,#NAME?,MATCH($A4,#NAME?,0)+1,0),0)&gt;0,0,1),IF(IFERROR(VLOOKUP($EF$3,#NAME?,MATCH($A4,#NAME?,0)+1,0),0)&gt;0,0,1),IF(IFERROR(MATCH($A4,#NAME?,0),0)&gt;0,1,0))</formula>
    </cfRule>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2">
      <formula>IF(VLOOKUP($EF$3,#NAME?,MATCH($A4,#NAME?,0)+1,0)&gt;0,1,0)</formula>
    </cfRule>
  </conditionalFormatting>
  <conditionalFormatting sqref="EG4:EG1048576">
    <cfRule type="expression" dxfId="132" priority="706">
      <formula>AND(AND(OR(AND(OR(OR(NOT(DY4&lt;&gt;"Not Applicable"),DY4=""))),AND(OR(OR(NOT(DZ4&lt;&gt;"Not Applicable"),DZ4=""))),AND(OR(OR(NOT(EA4&lt;&gt;"Not Applicable"),EA4=""))),AND(OR(OR(NOT(EB4&lt;&gt;"Not Applicable"),EB4=""))),AND(OR(OR(NOT(EC4&lt;&gt;"Not Applicable"),EC4="")))),A4&lt;&gt;""))</formula>
    </cfRule>
    <cfRule type="expression" dxfId="131" priority="708">
      <formula>IF(VLOOKUP($EG$3,#NAME?,MATCH($A4,#NAME?,0)+1,0)&gt;0,1,0)</formula>
    </cfRule>
    <cfRule type="expression" dxfId="130"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9" priority="707">
      <formula>IF(LEN(EG4)&gt;0,1,0)</formula>
    </cfRule>
  </conditionalFormatting>
  <conditionalFormatting sqref="EH4:EH1048576">
    <cfRule type="expression" dxfId="128" priority="713">
      <formula>IF(VLOOKUP($EH$3,#NAME?,MATCH($A4,#NAME?,0)+1,0)&gt;0,1,0)</formula>
    </cfRule>
    <cfRule type="expression" dxfId="127"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6" priority="718">
      <formula>IF(VLOOKUP($EI$3,#NAME?,MATCH($A4,#NAME?,0)+1,0)&gt;0,1,0)</formula>
    </cfRule>
    <cfRule type="expression" dxfId="125"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4" priority="722">
      <formula>AND(AND(OR(AND(AND(OR(NOT(DY4="GHS"),DY4=""))),AND(AND(OR(NOT(DZ4="GHS"),DZ4=""))),AND(AND(OR(NOT(EA4="GHS"),EA4=""))),AND(AND(OR(NOT(EB4="GHS"),EB4=""))),AND(AND(OR(NOT(EC4="GHS"),EC4="")))),A4&lt;&gt;""))</formula>
    </cfRule>
    <cfRule type="expression" dxfId="123" priority="727">
      <formula>AND(IF(IFERROR(VLOOKUP($EJ$3,#NAME?,MATCH($A4,#NAME?,0)+1,0),0)&gt;0,0,1),IF(IFERROR(VLOOKUP($EJ$3,#NAME?,MATCH($A4,#NAME?,0)+1,0),0)&gt;0,0,1),IF(IFERROR(VLOOKUP($EJ$3,#NAME?,MATCH($A4,#NAME?,0)+1,0),0)&gt;0,0,1),IF(IFERROR(MATCH($A4,#NAME?,0),0)&gt;0,1,0))</formula>
    </cfRule>
    <cfRule type="expression" dxfId="122" priority="724">
      <formula>IF(VLOOKUP($EJ$3,#NAME?,MATCH($A4,#NAME?,0)+1,0)&gt;0,1,0)</formula>
    </cfRule>
    <cfRule type="expression" dxfId="121" priority="723">
      <formula>IF(LEN(EJ4)&gt;0,1,0)</formula>
    </cfRule>
  </conditionalFormatting>
  <conditionalFormatting sqref="EK4:EK1048576">
    <cfRule type="expression" dxfId="120" priority="733">
      <formula>AND(IF(IFERROR(VLOOKUP($EK$3,#NAME?,MATCH($A4,#NAME?,0)+1,0),0)&gt;0,0,1),IF(IFERROR(VLOOKUP($EK$3,#NAME?,MATCH($A4,#NAME?,0)+1,0),0)&gt;0,0,1),IF(IFERROR(VLOOKUP($EK$3,#NAME?,MATCH($A4,#NAME?,0)+1,0),0)&gt;0,0,1),IF(IFERROR(MATCH($A4,#NAME?,0),0)&gt;0,1,0))</formula>
    </cfRule>
    <cfRule type="expression" dxfId="119" priority="728">
      <formula>AND(AND(OR(AND(AND(OR(NOT(DY4="GHS"),DY4=""))),AND(AND(OR(NOT(DZ4="GHS"),DZ4=""))),AND(AND(OR(NOT(EA4="GHS"),EA4=""))),AND(AND(OR(NOT(EB4="GHS"),EB4=""))),AND(AND(OR(NOT(EC4="GHS"),EC4="")))),A4&lt;&gt;""))</formula>
    </cfRule>
    <cfRule type="expression" dxfId="118" priority="729">
      <formula>IF(LEN(EK4)&gt;0,1,0)</formula>
    </cfRule>
    <cfRule type="expression" dxfId="117" priority="730">
      <formula>IF(VLOOKUP($EK$3,#NAME?,MATCH($A4,#NAME?,0)+1,0)&gt;0,1,0)</formula>
    </cfRule>
  </conditionalFormatting>
  <conditionalFormatting sqref="EL4:EL1048576">
    <cfRule type="expression" dxfId="116" priority="739">
      <formula>AND(IF(IFERROR(VLOOKUP($EL$3,#NAME?,MATCH($A4,#NAME?,0)+1,0),0)&gt;0,0,1),IF(IFERROR(VLOOKUP($EL$3,#NAME?,MATCH($A4,#NAME?,0)+1,0),0)&gt;0,0,1),IF(IFERROR(VLOOKUP($EL$3,#NAME?,MATCH($A4,#NAME?,0)+1,0),0)&gt;0,0,1),IF(IFERROR(MATCH($A4,#NAME?,0),0)&gt;0,1,0))</formula>
    </cfRule>
    <cfRule type="expression" dxfId="115" priority="736">
      <formula>IF(VLOOKUP($EL$3,#NAME?,MATCH($A4,#NAME?,0)+1,0)&gt;0,1,0)</formula>
    </cfRule>
    <cfRule type="expression" dxfId="114" priority="734">
      <formula>AND(AND(OR(AND(AND(OR(NOT(DY4="GHS"),DY4=""))),AND(AND(OR(NOT(DZ4="GHS"),DZ4=""))),AND(AND(OR(NOT(EA4="GHS"),EA4=""))),AND(AND(OR(NOT(EB4="GHS"),EB4=""))),AND(AND(OR(NOT(EC4="GHS"),EC4="")))),A4&lt;&gt;""))</formula>
    </cfRule>
  </conditionalFormatting>
  <conditionalFormatting sqref="EL4:FH1048576">
    <cfRule type="expression" dxfId="113" priority="735">
      <formula>IF(LEN(EL4)&gt;0,1,0)</formula>
    </cfRule>
  </conditionalFormatting>
  <conditionalFormatting sqref="EM4:EM1048576">
    <cfRule type="expression" dxfId="112" priority="744">
      <formula>AND(IF(IFERROR(VLOOKUP($EM$3,#NAME?,MATCH($A4,#NAME?,0)+1,0),0)&gt;0,0,1),IF(IFERROR(VLOOKUP($EM$3,#NAME?,MATCH($A4,#NAME?,0)+1,0),0)&gt;0,0,1),IF(IFERROR(VLOOKUP($EM$3,#NAME?,MATCH($A4,#NAME?,0)+1,0),0)&gt;0,0,1),IF(IFERROR(MATCH($A4,#NAME?,0),0)&gt;0,1,0))</formula>
    </cfRule>
    <cfRule type="expression" dxfId="111" priority="741">
      <formula>IF(VLOOKUP($EM$3,#NAME?,MATCH($A4,#NAME?,0)+1,0)&gt;0,1,0)</formula>
    </cfRule>
  </conditionalFormatting>
  <conditionalFormatting sqref="EN4:EN1048576">
    <cfRule type="expression" dxfId="110" priority="746">
      <formula>IF(VLOOKUP($EN$3,#NAME?,MATCH($A4,#NAME?,0)+1,0)&gt;0,1,0)</formula>
    </cfRule>
    <cfRule type="expression" dxfId="109"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8" priority="751">
      <formula>IF(VLOOKUP($EO$3,#NAME?,MATCH($A4,#NAME?,0)+1,0)&gt;0,1,0)</formula>
    </cfRule>
    <cfRule type="expression" dxfId="107"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6" priority="759">
      <formula>AND(IF(IFERROR(VLOOKUP($EP$3,#NAME?,MATCH($A4,#NAME?,0)+1,0),0)&gt;0,0,1),IF(IFERROR(VLOOKUP($EP$3,#NAME?,MATCH($A4,#NAME?,0)+1,0),0)&gt;0,0,1),IF(IFERROR(VLOOKUP($EP$3,#NAME?,MATCH($A4,#NAME?,0)+1,0),0)&gt;0,0,1),IF(IFERROR(MATCH($A4,#NAME?,0),0)&gt;0,1,0))</formula>
    </cfRule>
    <cfRule type="expression" dxfId="105" priority="756">
      <formula>IF(VLOOKUP($EP$3,#NAME?,MATCH($A4,#NAME?,0)+1,0)&gt;0,1,0)</formula>
    </cfRule>
  </conditionalFormatting>
  <conditionalFormatting sqref="EQ4:EQ1048576">
    <cfRule type="expression" dxfId="104" priority="764">
      <formula>AND(IF(IFERROR(VLOOKUP($EQ$3,#NAME?,MATCH($A4,#NAME?,0)+1,0),0)&gt;0,0,1),IF(IFERROR(VLOOKUP($EQ$3,#NAME?,MATCH($A4,#NAME?,0)+1,0),0)&gt;0,0,1),IF(IFERROR(VLOOKUP($EQ$3,#NAME?,MATCH($A4,#NAME?,0)+1,0),0)&gt;0,0,1),IF(IFERROR(MATCH($A4,#NAME?,0),0)&gt;0,1,0))</formula>
    </cfRule>
    <cfRule type="expression" dxfId="103" priority="761">
      <formula>IF(VLOOKUP($EQ$3,#NAME?,MATCH($A4,#NAME?,0)+1,0)&gt;0,1,0)</formula>
    </cfRule>
  </conditionalFormatting>
  <conditionalFormatting sqref="ER4:ER1048576">
    <cfRule type="expression" dxfId="102" priority="769">
      <formula>AND(IF(IFERROR(VLOOKUP($ER$3,#NAME?,MATCH($A4,#NAME?,0)+1,0),0)&gt;0,0,1),IF(IFERROR(VLOOKUP($ER$3,#NAME?,MATCH($A4,#NAME?,0)+1,0),0)&gt;0,0,1),IF(IFERROR(VLOOKUP($ER$3,#NAME?,MATCH($A4,#NAME?,0)+1,0),0)&gt;0,0,1),IF(IFERROR(MATCH($A4,#NAME?,0),0)&gt;0,1,0))</formula>
    </cfRule>
    <cfRule type="expression" dxfId="101" priority="766">
      <formula>IF(VLOOKUP($ER$3,#NAME?,MATCH($A4,#NAME?,0)+1,0)&gt;0,1,0)</formula>
    </cfRule>
  </conditionalFormatting>
  <conditionalFormatting sqref="ES4:ES1048576">
    <cfRule type="expression" dxfId="100" priority="774">
      <formula>AND(IF(IFERROR(VLOOKUP($ES$3,#NAME?,MATCH($A4,#NAME?,0)+1,0),0)&gt;0,0,1),IF(IFERROR(VLOOKUP($ES$3,#NAME?,MATCH($A4,#NAME?,0)+1,0),0)&gt;0,0,1),IF(IFERROR(VLOOKUP($ES$3,#NAME?,MATCH($A4,#NAME?,0)+1,0),0)&gt;0,0,1),IF(IFERROR(MATCH($A4,#NAME?,0),0)&gt;0,1,0))</formula>
    </cfRule>
    <cfRule type="expression" dxfId="99" priority="771">
      <formula>IF(VLOOKUP($ES$3,#NAME?,MATCH($A4,#NAME?,0)+1,0)&gt;0,1,0)</formula>
    </cfRule>
  </conditionalFormatting>
  <conditionalFormatting sqref="ET4:ET1048576">
    <cfRule type="expression" dxfId="98" priority="779">
      <formula>AND(IF(IFERROR(VLOOKUP($ET$3,#NAME?,MATCH($A4,#NAME?,0)+1,0),0)&gt;0,0,1),IF(IFERROR(VLOOKUP($ET$3,#NAME?,MATCH($A4,#NAME?,0)+1,0),0)&gt;0,0,1),IF(IFERROR(VLOOKUP($ET$3,#NAME?,MATCH($A4,#NAME?,0)+1,0),0)&gt;0,0,1),IF(IFERROR(MATCH($A4,#NAME?,0),0)&gt;0,1,0))</formula>
    </cfRule>
    <cfRule type="expression" dxfId="97" priority="776">
      <formula>IF(VLOOKUP($ET$3,#NAME?,MATCH($A4,#NAME?,0)+1,0)&gt;0,1,0)</formula>
    </cfRule>
  </conditionalFormatting>
  <conditionalFormatting sqref="EU4:EU1048576">
    <cfRule type="expression" dxfId="96" priority="781">
      <formula>IF(VLOOKUP($EU$3,#NAME?,MATCH($A4,#NAME?,0)+1,0)&gt;0,1,0)</formula>
    </cfRule>
    <cfRule type="expression" dxfId="9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4" priority="786">
      <formula>IF(VLOOKUP($EV$3,#NAME?,MATCH($A4,#NAME?,0)+1,0)&gt;0,1,0)</formula>
    </cfRule>
    <cfRule type="expression" dxfId="93"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2" priority="791">
      <formula>IF(VLOOKUP($EW$3,#NAME?,MATCH($A4,#NAME?,0)+1,0)&gt;0,1,0)</formula>
    </cfRule>
    <cfRule type="expression" dxfId="91"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0" priority="796">
      <formula>IF(VLOOKUP($EX$3,#NAME?,MATCH($A4,#NAME?,0)+1,0)&gt;0,1,0)</formula>
    </cfRule>
    <cfRule type="expression" dxfId="89"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8" priority="801">
      <formula>IF(VLOOKUP($EY$3,#NAME?,MATCH($A4,#NAME?,0)+1,0)&gt;0,1,0)</formula>
    </cfRule>
    <cfRule type="expression" dxfId="87"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6" priority="809">
      <formula>AND(IF(IFERROR(VLOOKUP($EZ$3,#NAME?,MATCH($A4,#NAME?,0)+1,0),0)&gt;0,0,1),IF(IFERROR(VLOOKUP($EZ$3,#NAME?,MATCH($A4,#NAME?,0)+1,0),0)&gt;0,0,1),IF(IFERROR(VLOOKUP($EZ$3,#NAME?,MATCH($A4,#NAME?,0)+1,0),0)&gt;0,0,1),IF(IFERROR(MATCH($A4,#NAME?,0),0)&gt;0,1,0))</formula>
    </cfRule>
    <cfRule type="expression" dxfId="85" priority="806">
      <formula>IF(VLOOKUP($EZ$3,#NAME?,MATCH($A4,#NAME?,0)+1,0)&gt;0,1,0)</formula>
    </cfRule>
  </conditionalFormatting>
  <conditionalFormatting sqref="FA4:FA1048576">
    <cfRule type="expression" dxfId="84" priority="811">
      <formula>IF(VLOOKUP($FA$3,#NAME?,MATCH($A4,#NAME?,0)+1,0)&gt;0,1,0)</formula>
    </cfRule>
    <cfRule type="expression" dxfId="83"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2" priority="819">
      <formula>AND(IF(IFERROR(VLOOKUP($FB$3,#NAME?,MATCH($A4,#NAME?,0)+1,0),0)&gt;0,0,1),IF(IFERROR(VLOOKUP($FB$3,#NAME?,MATCH($A4,#NAME?,0)+1,0),0)&gt;0,0,1),IF(IFERROR(VLOOKUP($FB$3,#NAME?,MATCH($A4,#NAME?,0)+1,0),0)&gt;0,0,1),IF(IFERROR(MATCH($A4,#NAME?,0),0)&gt;0,1,0))</formula>
    </cfRule>
    <cfRule type="expression" dxfId="81" priority="816">
      <formula>IF(VLOOKUP($FB$3,#NAME?,MATCH($A4,#NAME?,0)+1,0)&gt;0,1,0)</formula>
    </cfRule>
  </conditionalFormatting>
  <conditionalFormatting sqref="FC4:FC1048576">
    <cfRule type="expression" dxfId="80" priority="824">
      <formula>AND(IF(IFERROR(VLOOKUP($FC$3,#NAME?,MATCH($A4,#NAME?,0)+1,0),0)&gt;0,0,1),IF(IFERROR(VLOOKUP($FC$3,#NAME?,MATCH($A4,#NAME?,0)+1,0),0)&gt;0,0,1),IF(IFERROR(VLOOKUP($FC$3,#NAME?,MATCH($A4,#NAME?,0)+1,0),0)&gt;0,0,1),IF(IFERROR(MATCH($A4,#NAME?,0),0)&gt;0,1,0))</formula>
    </cfRule>
    <cfRule type="expression" dxfId="79" priority="821">
      <formula>IF(VLOOKUP($FC$3,#NAME?,MATCH($A4,#NAME?,0)+1,0)&gt;0,1,0)</formula>
    </cfRule>
  </conditionalFormatting>
  <conditionalFormatting sqref="FD4:FD1048576">
    <cfRule type="expression" dxfId="78" priority="829">
      <formula>AND(IF(IFERROR(VLOOKUP($FD$3,#NAME?,MATCH($A4,#NAME?,0)+1,0),0)&gt;0,0,1),IF(IFERROR(VLOOKUP($FD$3,#NAME?,MATCH($A4,#NAME?,0)+1,0),0)&gt;0,0,1),IF(IFERROR(VLOOKUP($FD$3,#NAME?,MATCH($A4,#NAME?,0)+1,0),0)&gt;0,0,1),IF(IFERROR(MATCH($A4,#NAME?,0),0)&gt;0,1,0))</formula>
    </cfRule>
    <cfRule type="expression" dxfId="77" priority="826">
      <formula>IF(VLOOKUP($FD$3,#NAME?,MATCH($A4,#NAME?,0)+1,0)&gt;0,1,0)</formula>
    </cfRule>
  </conditionalFormatting>
  <conditionalFormatting sqref="FE4:FE1048576">
    <cfRule type="expression" dxfId="76" priority="834">
      <formula>AND(IF(IFERROR(VLOOKUP($FE$3,#NAME?,MATCH($A4,#NAME?,0)+1,0),0)&gt;0,0,1),IF(IFERROR(VLOOKUP($FE$3,#NAME?,MATCH($A4,#NAME?,0)+1,0),0)&gt;0,0,1),IF(IFERROR(VLOOKUP($FE$3,#NAME?,MATCH($A4,#NAME?,0)+1,0),0)&gt;0,0,1),IF(IFERROR(MATCH($A4,#NAME?,0),0)&gt;0,1,0))</formula>
    </cfRule>
    <cfRule type="expression" dxfId="75" priority="831">
      <formula>IF(VLOOKUP($FE$3,#NAME?,MATCH($A4,#NAME?,0)+1,0)&gt;0,1,0)</formula>
    </cfRule>
  </conditionalFormatting>
  <conditionalFormatting sqref="FF4:FF1048576">
    <cfRule type="expression" dxfId="74" priority="839">
      <formula>AND(IF(IFERROR(VLOOKUP($FF$3,#NAME?,MATCH($A4,#NAME?,0)+1,0),0)&gt;0,0,1),IF(IFERROR(VLOOKUP($FF$3,#NAME?,MATCH($A4,#NAME?,0)+1,0),0)&gt;0,0,1),IF(IFERROR(VLOOKUP($FF$3,#NAME?,MATCH($A4,#NAME?,0)+1,0),0)&gt;0,0,1),IF(IFERROR(MATCH($A4,#NAME?,0),0)&gt;0,1,0))</formula>
    </cfRule>
    <cfRule type="expression" dxfId="73" priority="836">
      <formula>IF(VLOOKUP($FF$3,#NAME?,MATCH($A4,#NAME?,0)+1,0)&gt;0,1,0)</formula>
    </cfRule>
  </conditionalFormatting>
  <conditionalFormatting sqref="FG4:FG1048576">
    <cfRule type="expression" dxfId="72" priority="841">
      <formula>IF(VLOOKUP($FG$3,#NAME?,MATCH($A4,#NAME?,0)+1,0)&gt;0,1,0)</formula>
    </cfRule>
    <cfRule type="expression" dxfId="71"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0" priority="846">
      <formula>IF(VLOOKUP($FH$3,#NAME?,MATCH($A4,#NAME?,0)+1,0)&gt;0,1,0)</formula>
    </cfRule>
    <cfRule type="expression" dxfId="69"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68"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7" priority="851">
      <formula>IF(VLOOKUP($FI$3,#NAME?,MATCH($A4,#NAME?,0)+1,0)&gt;0,1,0)</formula>
    </cfRule>
    <cfRule type="expression" dxfId="66" priority="850">
      <formula>IF(LEN(FI4)&gt;0,1,0)</formula>
    </cfRule>
  </conditionalFormatting>
  <conditionalFormatting sqref="FI5:FJ204">
    <cfRule type="expression" dxfId="65" priority="845">
      <formula>IF(LEN(FI5)&gt;0,1,0)</formula>
    </cfRule>
  </conditionalFormatting>
  <conditionalFormatting sqref="FJ7:FJ1048576">
    <cfRule type="expression" dxfId="64" priority="859">
      <formula>AND(IF(IFERROR(VLOOKUP($FJ$3,#NAME?,MATCH($A8,#NAME?,0)+1,0),0)&gt;0,0,1),IF(IFERROR(VLOOKUP($FJ$3,#NAME?,MATCH($A8,#NAME?,0)+1,0),0)&gt;0,0,1),IF(IFERROR(VLOOKUP($FJ$3,#NAME?,MATCH($A8,#NAME?,0)+1,0),0)&gt;0,0,1),IF(IFERROR(MATCH($A8,#NAME?,0),0)&gt;0,1,0))</formula>
    </cfRule>
    <cfRule type="expression" dxfId="63" priority="856">
      <formula>IF(VLOOKUP($FJ$3,#NAME?,MATCH($A8,#NAME?,0)+1,0)&gt;0,1,0)</formula>
    </cfRule>
    <cfRule type="expression" dxfId="62" priority="855">
      <formula>IF(LEN(FJ8)&gt;0,1,0)</formula>
    </cfRule>
  </conditionalFormatting>
  <conditionalFormatting sqref="FK4:FK1048576">
    <cfRule type="expression" dxfId="61" priority="861">
      <formula>IF(VLOOKUP($FK$3,#NAME?,MATCH($A4,#NAME?,0)+1,0)&gt;0,1,0)</formula>
    </cfRule>
    <cfRule type="expression" dxfId="60"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9" priority="860">
      <formula>IF(LEN(FK4)&gt;0,1,0)</formula>
    </cfRule>
  </conditionalFormatting>
  <conditionalFormatting sqref="FL4:FL1048576">
    <cfRule type="expression" dxfId="58" priority="869">
      <formula>AND(IF(IFERROR(VLOOKUP($FL$3,#NAME?,MATCH($A4,#NAME?,0)+1,0),0)&gt;0,0,1),IF(IFERROR(VLOOKUP($FL$3,#NAME?,MATCH($A4,#NAME?,0)+1,0),0)&gt;0,0,1),IF(IFERROR(VLOOKUP($FL$3,#NAME?,MATCH($A4,#NAME?,0)+1,0),0)&gt;0,0,1),IF(IFERROR(MATCH($A4,#NAME?,0),0)&gt;0,1,0))</formula>
    </cfRule>
    <cfRule type="expression" dxfId="57" priority="866">
      <formula>IF(VLOOKUP($FL$3,#NAME?,MATCH($A4,#NAME?,0)+1,0)&gt;0,1,0)</formula>
    </cfRule>
  </conditionalFormatting>
  <conditionalFormatting sqref="FM4:FM1048576">
    <cfRule type="expression" dxfId="56" priority="874">
      <formula>AND(IF(IFERROR(VLOOKUP($FM$3,#NAME?,MATCH($A4,#NAME?,0)+1,0),0)&gt;0,0,1),IF(IFERROR(VLOOKUP($FM$3,#NAME?,MATCH($A4,#NAME?,0)+1,0),0)&gt;0,0,1),IF(IFERROR(VLOOKUP($FM$3,#NAME?,MATCH($A4,#NAME?,0)+1,0),0)&gt;0,0,1),IF(IFERROR(MATCH($A4,#NAME?,0),0)&gt;0,1,0))</formula>
    </cfRule>
    <cfRule type="expression" dxfId="55" priority="871">
      <formula>IF(VLOOKUP($FM$3,#NAME?,MATCH($A4,#NAME?,0)+1,0)&gt;0,1,0)</formula>
    </cfRule>
  </conditionalFormatting>
  <conditionalFormatting sqref="FN4:FN1048576">
    <cfRule type="expression" dxfId="54" priority="876">
      <formula>IF(VLOOKUP($FN$3,#NAME?,MATCH($A4,#NAME?,0)+1,0)&gt;0,1,0)</formula>
    </cfRule>
    <cfRule type="expression" dxfId="53"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2"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1" priority="53">
      <formula>IF(LEN(K4)&gt;0,1,0)</formula>
    </cfRule>
  </conditionalFormatting>
  <conditionalFormatting sqref="FO5:FO204 K4:K204">
    <cfRule type="expression" dxfId="50" priority="1031">
      <formula>IF(VLOOKUP($K$3,#NAME?,MATCH($A4,#NAME?,0)+1,0)&gt;0,1,0)</formula>
    </cfRule>
  </conditionalFormatting>
  <conditionalFormatting sqref="FO5:FO204 K5:K1048576">
    <cfRule type="expression" dxfId="49" priority="56">
      <formula>IF(VLOOKUP($K$3,#NAME?,MATCH($A5,#NAME?,0)+1,0)&gt;0,1,0)</formula>
    </cfRule>
    <cfRule type="expression" dxfId="48" priority="57">
      <formula>AND(IF(IFERROR(VLOOKUP($K$3,#NAME?,MATCH($A5,#NAME?,0)+1,0),0)&gt;0,0,1),IF(IFERROR(VLOOKUP($K$3,#NAME?,MATCH($A5,#NAME?,0)+1,0),0)&gt;0,0,1),IF(IFERROR(VLOOKUP($K$3,#NAME?,MATCH($A5,#NAME?,0)+1,0),0)&gt;0,0,1),IF(IFERROR(MATCH($A5,#NAME?,0),0)&gt;0,1,0))</formula>
    </cfRule>
    <cfRule type="expression" dxfId="47" priority="55">
      <formula>IF(VLOOKUP($K$3,#NAME?,MATCH($A5,#NAME?,0)+1,0)&gt;0,1,0)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9">
      <formula>AND(IF(IFERROR(VLOOKUP($FX$3,#NAME?,MATCH($A4,#NAME?,0)+1,0),0)&gt;0,0,1),IF(IFERROR(VLOOKUP($FX$3,#NAME?,MATCH($A4,#NAME?,0)+1,0),0)&gt;0,0,1),IF(IFERROR(VLOOKUP($FX$3,#NAME?,MATCH($A4,#NAME?,0)+1,0),0)&gt;0,0,1),IF(IFERROR(MATCH($A4,#NAME?,0),0)&gt;0,1,0))</formula>
    </cfRule>
    <cfRule type="expression" dxfId="24" priority="926">
      <formula>IF(VLOOKUP($FX$3,#NAME?,MATCH($A4,#NAME?,0)+1,0)&gt;0,1,0)</formula>
    </cfRule>
  </conditionalFormatting>
  <conditionalFormatting sqref="FY4:FY1048576">
    <cfRule type="expression" dxfId="23" priority="934">
      <formula>AND(IF(IFERROR(VLOOKUP($FY$3,#NAME?,MATCH($A4,#NAME?,0)+1,0),0)&gt;0,0,1),IF(IFERROR(VLOOKUP($FY$3,#NAME?,MATCH($A4,#NAME?,0)+1,0),0)&gt;0,0,1),IF(IFERROR(VLOOKUP($FY$3,#NAME?,MATCH($A4,#NAME?,0)+1,0),0)&gt;0,0,1),IF(IFERROR(MATCH($A4,#NAME?,0),0)&gt;0,1,0))</formula>
    </cfRule>
    <cfRule type="expression" dxfId="22" priority="931">
      <formula>IF(VLOOKUP($FY$3,#NAME?,MATCH($A4,#NAME?,0)+1,0)&gt;0,1,0)</formula>
    </cfRule>
  </conditionalFormatting>
  <conditionalFormatting sqref="FZ4:FZ1048576">
    <cfRule type="expression" dxfId="21" priority="939">
      <formula>AND(IF(IFERROR(VLOOKUP($FZ$3,#NAME?,MATCH($A4,#NAME?,0)+1,0),0)&gt;0,0,1),IF(IFERROR(VLOOKUP($FZ$3,#NAME?,MATCH($A4,#NAME?,0)+1,0),0)&gt;0,0,1),IF(IFERROR(VLOOKUP($FZ$3,#NAME?,MATCH($A4,#NAME?,0)+1,0),0)&gt;0,0,1),IF(IFERROR(MATCH($A4,#NAME?,0),0)&gt;0,1,0))</formula>
    </cfRule>
    <cfRule type="expression" dxfId="20" priority="936">
      <formula>IF(VLOOKUP($FZ$3,#NAME?,MATCH($A4,#NAME?,0)+1,0)&gt;0,1,0)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9">
      <formula>AND(IF(IFERROR(VLOOKUP($GB$3,#NAME?,MATCH($A4,#NAME?,0)+1,0),0)&gt;0,0,1),IF(IFERROR(VLOOKUP($GB$3,#NAME?,MATCH($A4,#NAME?,0)+1,0),0)&gt;0,0,1),IF(IFERROR(VLOOKUP($GB$3,#NAME?,MATCH($A4,#NAME?,0)+1,0),0)&gt;0,0,1),IF(IFERROR(MATCH($A4,#NAME?,0),0)&gt;0,1,0))</formula>
    </cfRule>
    <cfRule type="expression" dxfId="16" priority="946">
      <formula>IF(VLOOKUP($GB$3,#NAME?,MATCH($A4,#NAME?,0)+1,0)&gt;0,1,0)</formula>
    </cfRule>
  </conditionalFormatting>
  <conditionalFormatting sqref="GC4:GC1048576">
    <cfRule type="expression" dxfId="15" priority="954">
      <formula>AND(IF(IFERROR(VLOOKUP($GC$3,#NAME?,MATCH($A4,#NAME?,0)+1,0),0)&gt;0,0,1),IF(IFERROR(VLOOKUP($GC$3,#NAME?,MATCH($A4,#NAME?,0)+1,0),0)&gt;0,0,1),IF(IFERROR(VLOOKUP($GC$3,#NAME?,MATCH($A4,#NAME?,0)+1,0),0)&gt;0,0,1),IF(IFERROR(MATCH($A4,#NAME?,0),0)&gt;0,1,0))</formula>
    </cfRule>
    <cfRule type="expression" dxfId="14" priority="951">
      <formula>IF(VLOOKUP($GC$3,#NAME?,MATCH($A4,#NAME?,0)+1,0)&gt;0,1,0)</formula>
    </cfRule>
  </conditionalFormatting>
  <conditionalFormatting sqref="GD4:GD1048576">
    <cfRule type="expression" dxfId="13" priority="959">
      <formula>AND(IF(IFERROR(VLOOKUP($GD$3,#NAME?,MATCH($A4,#NAME?,0)+1,0),0)&gt;0,0,1),IF(IFERROR(VLOOKUP($GD$3,#NAME?,MATCH($A4,#NAME?,0)+1,0),0)&gt;0,0,1),IF(IFERROR(VLOOKUP($GD$3,#NAME?,MATCH($A4,#NAME?,0)+1,0),0)&gt;0,0,1),IF(IFERROR(MATCH($A4,#NAME?,0),0)&gt;0,1,0))</formula>
    </cfRule>
    <cfRule type="expression" dxfId="12" priority="956">
      <formula>IF(VLOOKUP($GD$3,#NAME?,MATCH($A4,#NAME?,0)+1,0)&gt;0,1,0)</formula>
    </cfRule>
  </conditionalFormatting>
  <conditionalFormatting sqref="GE4:GE1048576">
    <cfRule type="expression" dxfId="11" priority="964">
      <formula>AND(IF(IFERROR(VLOOKUP($GE$3,#NAME?,MATCH($A4,#NAME?,0)+1,0),0)&gt;0,0,1),IF(IFERROR(VLOOKUP($GE$3,#NAME?,MATCH($A4,#NAME?,0)+1,0),0)&gt;0,0,1),IF(IFERROR(VLOOKUP($GE$3,#NAME?,MATCH($A4,#NAME?,0)+1,0),0)&gt;0,0,1),IF(IFERROR(MATCH($A4,#NAME?,0),0)&gt;0,1,0))</formula>
    </cfRule>
    <cfRule type="expression" dxfId="10" priority="961">
      <formula>IF(VLOOKUP($GE$3,#NAME?,MATCH($A4,#NAME?,0)+1,0)&gt;0,1,0)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6">
      <formula>IF(VLOOKUP($GH$3,#NAME?,MATCH($A4,#NAME?,0)+1,0)&gt;0,1,0)</formula>
    </cfRule>
    <cfRule type="expression" dxfId="4"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0">
        <v>15</v>
      </c>
      <c r="C4" s="41" t="b">
        <f>FALSE()</f>
        <v>0</v>
      </c>
      <c r="D4" s="41" t="b">
        <f>TRUE()</f>
        <v>1</v>
      </c>
      <c r="E4" s="37">
        <v>5714401508014</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3" t="b">
        <f>TRUE()</f>
        <v>1</v>
      </c>
      <c r="J4" s="44" t="b">
        <v>0</v>
      </c>
      <c r="K4" s="37" t="s">
        <v>626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8" t="s">
        <v>374</v>
      </c>
      <c r="B5" s="40">
        <v>15</v>
      </c>
      <c r="C5" s="41" t="b">
        <f>FALSE()</f>
        <v>0</v>
      </c>
      <c r="D5" s="41" t="b">
        <f>TRUE()</f>
        <v>1</v>
      </c>
      <c r="E5" s="37">
        <v>5714401508021</v>
      </c>
      <c r="F5" s="37" t="s">
        <v>375</v>
      </c>
      <c r="G5" s="48"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3" t="b">
        <f>TRUE()</f>
        <v>1</v>
      </c>
      <c r="J5" s="44" t="b">
        <v>0</v>
      </c>
      <c r="K5" s="37" t="s">
        <v>627</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8" t="s">
        <v>377</v>
      </c>
      <c r="B6" s="49" t="s">
        <v>450</v>
      </c>
      <c r="C6" s="41" t="b">
        <f>FALSE()</f>
        <v>0</v>
      </c>
      <c r="D6" s="41" t="b">
        <f>TRUE()</f>
        <v>1</v>
      </c>
      <c r="E6" s="37">
        <v>5714401508038</v>
      </c>
      <c r="F6" s="37" t="s">
        <v>379</v>
      </c>
      <c r="G6" s="48"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3" t="b">
        <f>TRUE()</f>
        <v>1</v>
      </c>
      <c r="J6" s="44" t="b">
        <v>0</v>
      </c>
      <c r="K6" s="37" t="s">
        <v>628</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8" t="s">
        <v>381</v>
      </c>
      <c r="B7" s="50" t="str">
        <f>IF(B6=options!C1,"32","41")</f>
        <v>32</v>
      </c>
      <c r="C7" s="41" t="b">
        <f>FALSE()</f>
        <v>0</v>
      </c>
      <c r="D7" s="41" t="b">
        <f>TRUE()</f>
        <v>1</v>
      </c>
      <c r="E7" s="37">
        <v>5714401508045</v>
      </c>
      <c r="F7" s="37" t="s">
        <v>382</v>
      </c>
      <c r="G7" s="48"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3" t="b">
        <f>TRUE()</f>
        <v>1</v>
      </c>
      <c r="J7" s="44" t="b">
        <v>0</v>
      </c>
      <c r="K7" s="37" t="s">
        <v>629</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8" t="s">
        <v>384</v>
      </c>
      <c r="B8" s="50" t="str">
        <f>IF(B6=options!C1,"18","17")</f>
        <v>18</v>
      </c>
      <c r="C8" s="41" t="b">
        <f>FALSE()</f>
        <v>0</v>
      </c>
      <c r="D8" s="41" t="b">
        <f>TRUE()</f>
        <v>1</v>
      </c>
      <c r="E8" s="37">
        <v>5714401508052</v>
      </c>
      <c r="F8" s="37" t="s">
        <v>385</v>
      </c>
      <c r="G8" s="48"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3" t="b">
        <f>TRUE()</f>
        <v>1</v>
      </c>
      <c r="J8" s="44" t="b">
        <v>0</v>
      </c>
      <c r="K8" s="37" t="s">
        <v>630</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8" t="s">
        <v>387</v>
      </c>
      <c r="B9" s="50" t="str">
        <f>IF(B6=options!C1,"2","5")</f>
        <v>2</v>
      </c>
      <c r="C9" s="41" t="b">
        <f>FALSE()</f>
        <v>0</v>
      </c>
      <c r="D9" s="41" t="b">
        <v>1</v>
      </c>
      <c r="E9" s="37"/>
      <c r="F9" s="37"/>
      <c r="G9" s="48"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3" t="b">
        <f>TRUE()</f>
        <v>1</v>
      </c>
      <c r="J9" s="44" t="b">
        <v>0</v>
      </c>
      <c r="K9" s="37" t="s">
        <v>631</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389</v>
      </c>
      <c r="B10" s="51"/>
      <c r="C10" s="41" t="b">
        <f>FALSE()</f>
        <v>0</v>
      </c>
      <c r="D10" s="41" t="b">
        <f>FALSE()</f>
        <v>0</v>
      </c>
      <c r="E10" s="37"/>
      <c r="F10" s="37"/>
      <c r="G10" s="48"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3" t="b">
        <f>TRUE()</f>
        <v>1</v>
      </c>
      <c r="J10" s="44" t="b">
        <v>0</v>
      </c>
      <c r="K10" s="37" t="s">
        <v>632</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8" t="s">
        <v>391</v>
      </c>
      <c r="B11" s="52">
        <v>100</v>
      </c>
      <c r="C11" s="41" t="b">
        <v>1</v>
      </c>
      <c r="D11" s="41" t="b">
        <f>FALSE()</f>
        <v>0</v>
      </c>
      <c r="E11" s="37">
        <v>5714401508083</v>
      </c>
      <c r="F11" s="37" t="s">
        <v>392</v>
      </c>
      <c r="G11" s="48"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3" t="b">
        <f>TRUE()</f>
        <v>1</v>
      </c>
      <c r="J11" s="44" t="b">
        <v>0</v>
      </c>
      <c r="K11" s="37" t="s">
        <v>633</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7"/>
      <c r="G12" s="48"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3" t="b">
        <f>TRUE()</f>
        <v>1</v>
      </c>
      <c r="J12" s="44" t="b">
        <v>0</v>
      </c>
      <c r="K12" s="37" t="s">
        <v>395</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396</v>
      </c>
      <c r="B13" s="37" t="s">
        <v>397</v>
      </c>
      <c r="C13" s="41" t="b">
        <f>FALSE()</f>
        <v>0</v>
      </c>
      <c r="D13" s="41" t="b">
        <f>FALSE()</f>
        <v>0</v>
      </c>
      <c r="E13" s="53"/>
      <c r="F13" s="37"/>
      <c r="G13" s="48"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3" t="b">
        <f>TRUE()</f>
        <v>1</v>
      </c>
      <c r="J13" s="44" t="b">
        <v>0</v>
      </c>
      <c r="K13" s="37" t="s">
        <v>399</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400</v>
      </c>
      <c r="B14" s="37">
        <v>5714401508991</v>
      </c>
      <c r="C14" s="41" t="b">
        <f>FALSE()</f>
        <v>0</v>
      </c>
      <c r="D14" s="41" t="b">
        <f>FALSE()</f>
        <v>0</v>
      </c>
      <c r="E14" s="53"/>
      <c r="F14" s="37"/>
      <c r="G14" s="48"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3" t="b">
        <f>TRUE()</f>
        <v>1</v>
      </c>
      <c r="J14" s="44" t="b">
        <v>0</v>
      </c>
      <c r="K14" s="37" t="s">
        <v>402</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7"/>
      <c r="G15" s="48"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3" t="b">
        <f>TRUE()</f>
        <v>1</v>
      </c>
      <c r="J15" s="44" t="b">
        <v>0</v>
      </c>
      <c r="K15" s="37" t="s">
        <v>404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405</v>
      </c>
      <c r="B16" s="39" t="s">
        <v>625</v>
      </c>
      <c r="C16" s="41" t="b">
        <f>FALSE()</f>
        <v>0</v>
      </c>
      <c r="D16" s="41" t="b">
        <f>FALSE()</f>
        <v>0</v>
      </c>
      <c r="E16" s="53"/>
      <c r="F16" s="37"/>
      <c r="G16" s="48"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3" t="b">
        <f>TRUE()</f>
        <v>1</v>
      </c>
      <c r="J16" s="44" t="b">
        <v>0</v>
      </c>
      <c r="K16" s="37" t="s">
        <v>407</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7"/>
      <c r="G17" s="48"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3" t="b">
        <f>TRUE()</f>
        <v>1</v>
      </c>
      <c r="J17" s="44" t="b">
        <v>0</v>
      </c>
      <c r="K17" s="37" t="s">
        <v>409</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410</v>
      </c>
      <c r="B18" s="52">
        <v>10</v>
      </c>
      <c r="C18" s="41" t="b">
        <f>FALSE()</f>
        <v>0</v>
      </c>
      <c r="D18" s="41" t="b">
        <f>FALSE()</f>
        <v>0</v>
      </c>
      <c r="E18" s="53"/>
      <c r="F18" s="37"/>
      <c r="G18" s="48"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3" t="b">
        <f>TRUE()</f>
        <v>1</v>
      </c>
      <c r="J18" s="44" t="b">
        <v>0</v>
      </c>
      <c r="K18" s="37" t="s">
        <v>412</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7"/>
      <c r="G19" s="48"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3" t="b">
        <f>TRUE()</f>
        <v>1</v>
      </c>
      <c r="J19" s="44" t="b">
        <v>0</v>
      </c>
      <c r="K19" s="37" t="s">
        <v>414</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415</v>
      </c>
      <c r="B20" s="54" t="s">
        <v>416</v>
      </c>
      <c r="C20" s="41" t="b">
        <f>FALSE()</f>
        <v>0</v>
      </c>
      <c r="D20" s="41" t="b">
        <f>FALSE()</f>
        <v>0</v>
      </c>
      <c r="E20" s="53"/>
      <c r="F20" s="37"/>
      <c r="G20" s="48"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3" t="b">
        <f>TRUE()</f>
        <v>1</v>
      </c>
      <c r="J20" s="44" t="b">
        <v>0</v>
      </c>
      <c r="K20" s="37" t="s">
        <v>418</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7"/>
      <c r="G21" s="48"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3" t="b">
        <f>TRUE()</f>
        <v>1</v>
      </c>
      <c r="J21" s="44" t="b">
        <v>0</v>
      </c>
      <c r="K21" s="37" t="s">
        <v>420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7"/>
      <c r="G22" s="48"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3" t="b">
        <f>TRUE()</f>
        <v>1</v>
      </c>
      <c r="J22" s="44" t="b">
        <f>TRUE()</f>
        <v>1</v>
      </c>
      <c r="K22" s="37" t="s">
        <v>421</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422</v>
      </c>
      <c r="B23" s="39" t="str">
        <f>IF(Values!$B$36=English!$B$2,English!B3, IF(Values!$B$36=German!$B$2,German!B3, IF(Values!$B$36=Italian!$B$2,Italian!B3, IF(Values!$B$36=Spanish!$B$2, Spanish!B3, IF(Values!$B$36=French!$B$2, French!B3, IF(Values!$B$36=Dutch!$B$2,Dutch!B3, IF(Values!$B$36=English!$D$32, English!B14, 0)))))))</f>
        <v>👉 REACONDICIONADO: AHORRE DINERO - Reemplazo del teclado para portátil Lenovo, misma calidad que los teclados OEM. TellusRem es el distribuidor líder de teclados en el mundo desde 2011. Teclado de reemplazo perfecto, fácil de reemplazar e instalar.</v>
      </c>
      <c r="C23" s="41" t="b">
        <f>FALSE()</f>
        <v>0</v>
      </c>
      <c r="D23" s="41" t="b">
        <f>TRUE()</f>
        <v>1</v>
      </c>
      <c r="E23" s="53"/>
      <c r="F23" s="37"/>
      <c r="G23" s="48"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43" t="b">
        <f>TRUE()</f>
        <v>1</v>
      </c>
      <c r="J23" s="44" t="b">
        <f>FALSE()</f>
        <v>0</v>
      </c>
      <c r="K23" s="37" t="s">
        <v>423</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70" x14ac:dyDescent="0.15">
      <c r="A24" s="38" t="s">
        <v>424</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53"/>
      <c r="F24" s="37"/>
      <c r="G24" s="48"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3" t="b">
        <f>TRUE()</f>
        <v>1</v>
      </c>
      <c r="J24" s="44" t="b">
        <f>FALSE()</f>
        <v>0</v>
      </c>
      <c r="K24" s="37" t="s">
        <v>425</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56" x14ac:dyDescent="0.15">
      <c r="A25" s="38" t="s">
        <v>426</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53"/>
      <c r="F25" s="37"/>
      <c r="G25" s="48"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3" t="b">
        <f>TRUE()</f>
        <v>1</v>
      </c>
      <c r="J25" s="44" t="b">
        <f>FALSE()</f>
        <v>0</v>
      </c>
      <c r="K25" s="37" t="s">
        <v>427</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428</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1" t="b">
        <f>FALSE()</f>
        <v>0</v>
      </c>
      <c r="D26" s="41" t="b">
        <f>TRUE()</f>
        <v>1</v>
      </c>
      <c r="E26" s="53"/>
      <c r="F26" s="37"/>
      <c r="G26" s="48"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3" t="b">
        <f>TRUE()</f>
        <v>1</v>
      </c>
      <c r="J26" s="44" t="b">
        <f>FALSE()</f>
        <v>0</v>
      </c>
      <c r="K26" s="37" t="s">
        <v>429</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426</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1" t="b">
        <f>FALSE()</f>
        <v>0</v>
      </c>
      <c r="D27" s="41" t="b">
        <f>TRUE()</f>
        <v>1</v>
      </c>
      <c r="E27" s="53"/>
      <c r="F27" s="37"/>
      <c r="G27" s="48"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3" t="b">
        <f>TRUE()</f>
        <v>1</v>
      </c>
      <c r="J27" s="44" t="b">
        <f>FALSE()</f>
        <v>0</v>
      </c>
      <c r="K27" s="37" t="s">
        <v>430</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7"/>
      <c r="G28" s="48"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3" t="b">
        <f>TRUE()</f>
        <v>1</v>
      </c>
      <c r="J28" s="44" t="b">
        <f>FALSE()</f>
        <v>0</v>
      </c>
      <c r="K28" s="37" t="s">
        <v>431</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53"/>
      <c r="F29" s="37"/>
      <c r="G29" s="48"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3" t="b">
        <f>TRUE()</f>
        <v>1</v>
      </c>
      <c r="J29" s="44" t="b">
        <f>FALSE()</f>
        <v>0</v>
      </c>
      <c r="K29" s="37" t="s">
        <v>433</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7"/>
      <c r="G30" s="48"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3" t="b">
        <f>TRUE()</f>
        <v>1</v>
      </c>
      <c r="J30" s="44" t="b">
        <f>FALSE()</f>
        <v>0</v>
      </c>
      <c r="K30" s="37" t="s">
        <v>435</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436</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53"/>
      <c r="F31" s="37"/>
      <c r="G31" s="48"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3" t="b">
        <f>TRUE()</f>
        <v>1</v>
      </c>
      <c r="J31" s="44" t="b">
        <f>FALSE()</f>
        <v>0</v>
      </c>
      <c r="K31" s="37" t="s">
        <v>437</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7"/>
      <c r="G32" s="48"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3" t="b">
        <f>TRUE()</f>
        <v>1</v>
      </c>
      <c r="J32" s="44" t="b">
        <f>FALSE()</f>
        <v>0</v>
      </c>
      <c r="K32" s="37" t="s">
        <v>438</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439</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1" t="b">
        <f>FALSE()</f>
        <v>0</v>
      </c>
      <c r="D33" s="41" t="b">
        <f>FALSE()</f>
        <v>0</v>
      </c>
      <c r="E33" s="53"/>
      <c r="F33" s="37"/>
      <c r="G33" s="48"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3" t="b">
        <f>TRUE()</f>
        <v>1</v>
      </c>
      <c r="J33" s="44" t="b">
        <f>FALSE()</f>
        <v>0</v>
      </c>
      <c r="K33" s="37" t="s">
        <v>440</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7"/>
      <c r="G34" s="48"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3" t="b">
        <f>TRUE()</f>
        <v>1</v>
      </c>
      <c r="J34" s="44" t="b">
        <f>FALSE()</f>
        <v>0</v>
      </c>
      <c r="K34" s="37" t="s">
        <v>441</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7"/>
      <c r="G35" s="48"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3" t="b">
        <f>TRUE()</f>
        <v>1</v>
      </c>
      <c r="J35" s="44" t="b">
        <f>FALSE()</f>
        <v>0</v>
      </c>
      <c r="K35" s="37" t="s">
        <v>407</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442</v>
      </c>
      <c r="B36" s="54" t="s">
        <v>383</v>
      </c>
      <c r="C36" s="41" t="b">
        <f>FALSE()</f>
        <v>0</v>
      </c>
      <c r="D36" s="41" t="b">
        <f>FALSE()</f>
        <v>0</v>
      </c>
      <c r="E36" s="53"/>
      <c r="F36" s="37"/>
      <c r="G36" s="48"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3" t="b">
        <f>TRUE()</f>
        <v>1</v>
      </c>
      <c r="J36" s="44" t="b">
        <f>FALSE()</f>
        <v>0</v>
      </c>
      <c r="K36" s="37" t="s">
        <v>409</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444</v>
      </c>
      <c r="B37" s="54" t="s">
        <v>452</v>
      </c>
      <c r="C37" s="41" t="b">
        <f>FALSE()</f>
        <v>0</v>
      </c>
      <c r="D37" s="41" t="b">
        <f>FALSE()</f>
        <v>0</v>
      </c>
      <c r="E37" s="53"/>
      <c r="F37" s="37"/>
      <c r="G37" s="48"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3" t="b">
        <f>TRUE()</f>
        <v>1</v>
      </c>
      <c r="J37" s="44" t="b">
        <f>FALSE()</f>
        <v>0</v>
      </c>
      <c r="K37" s="37" t="s">
        <v>445</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7"/>
      <c r="G38" s="48"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3" t="b">
        <f>TRUE()</f>
        <v>1</v>
      </c>
      <c r="J38" s="44" t="b">
        <f>FALSE()</f>
        <v>0</v>
      </c>
      <c r="K38" s="37" t="s">
        <v>414</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7"/>
      <c r="G39" s="48"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3" t="b">
        <f>TRUE()</f>
        <v>1</v>
      </c>
      <c r="J39" s="44" t="b">
        <f>FALSE()</f>
        <v>0</v>
      </c>
      <c r="K39" s="37" t="s">
        <v>446</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7"/>
      <c r="G40" s="48"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3" t="b">
        <f>TRUE()</f>
        <v>1</v>
      </c>
      <c r="J40" s="44" t="b">
        <f>FALSE()</f>
        <v>0</v>
      </c>
      <c r="K40" s="37" t="s">
        <v>447</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7"/>
      <c r="G41" s="48"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t="s">
        <v>448</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3" t="b">
        <f>TRUE()</f>
        <v>1</v>
      </c>
      <c r="J42" s="44" t="b">
        <f>FALSE()</f>
        <v>0</v>
      </c>
      <c r="K42" s="37"/>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450</v>
      </c>
      <c r="D1" s="42" t="s">
        <v>373</v>
      </c>
      <c r="E1" t="s">
        <v>451</v>
      </c>
      <c r="F1" t="s">
        <v>443</v>
      </c>
      <c r="G1" t="s">
        <v>452</v>
      </c>
    </row>
    <row r="2" spans="1:7" x14ac:dyDescent="0.15">
      <c r="A2" t="s">
        <v>453</v>
      </c>
      <c r="B2" s="41" t="b">
        <f>FALSE()</f>
        <v>0</v>
      </c>
      <c r="C2" t="s">
        <v>378</v>
      </c>
      <c r="D2" s="42" t="s">
        <v>376</v>
      </c>
      <c r="E2" t="s">
        <v>454</v>
      </c>
      <c r="F2" t="s">
        <v>376</v>
      </c>
      <c r="G2" t="s">
        <v>393</v>
      </c>
    </row>
    <row r="3" spans="1:7" x14ac:dyDescent="0.15">
      <c r="A3" t="s">
        <v>455</v>
      </c>
      <c r="D3" s="42" t="s">
        <v>380</v>
      </c>
      <c r="E3" t="s">
        <v>456</v>
      </c>
      <c r="F3" t="s">
        <v>373</v>
      </c>
    </row>
    <row r="4" spans="1:7" x14ac:dyDescent="0.15">
      <c r="D4" s="42" t="s">
        <v>383</v>
      </c>
      <c r="E4" t="s">
        <v>457</v>
      </c>
      <c r="F4" t="s">
        <v>380</v>
      </c>
    </row>
    <row r="5" spans="1:7" x14ac:dyDescent="0.15">
      <c r="D5" s="42" t="s">
        <v>386</v>
      </c>
      <c r="E5" t="s">
        <v>458</v>
      </c>
      <c r="F5" t="s">
        <v>383</v>
      </c>
    </row>
    <row r="6" spans="1:7" x14ac:dyDescent="0.15">
      <c r="D6" s="42" t="s">
        <v>388</v>
      </c>
      <c r="E6" t="s">
        <v>459</v>
      </c>
      <c r="F6" t="s">
        <v>403</v>
      </c>
    </row>
    <row r="7" spans="1:7" x14ac:dyDescent="0.15">
      <c r="D7" s="42" t="s">
        <v>390</v>
      </c>
      <c r="E7" t="s">
        <v>460</v>
      </c>
    </row>
    <row r="8" spans="1:7" x14ac:dyDescent="0.15">
      <c r="D8" s="42" t="s">
        <v>434</v>
      </c>
      <c r="E8" t="s">
        <v>461</v>
      </c>
    </row>
    <row r="9" spans="1:7" x14ac:dyDescent="0.15">
      <c r="D9" s="42" t="s">
        <v>398</v>
      </c>
      <c r="E9" t="s">
        <v>462</v>
      </c>
    </row>
    <row r="10" spans="1:7" x14ac:dyDescent="0.15">
      <c r="D10" s="42" t="s">
        <v>403</v>
      </c>
      <c r="E10" t="s">
        <v>463</v>
      </c>
    </row>
    <row r="11" spans="1:7" x14ac:dyDescent="0.15">
      <c r="D11" s="42" t="s">
        <v>406</v>
      </c>
      <c r="E11" t="s">
        <v>464</v>
      </c>
    </row>
    <row r="12" spans="1:7" x14ac:dyDescent="0.15">
      <c r="D12" s="42" t="s">
        <v>408</v>
      </c>
      <c r="E12" t="s">
        <v>465</v>
      </c>
    </row>
    <row r="13" spans="1:7" x14ac:dyDescent="0.15">
      <c r="D13" s="42" t="s">
        <v>411</v>
      </c>
      <c r="E13" t="s">
        <v>466</v>
      </c>
    </row>
    <row r="14" spans="1:7" x14ac:dyDescent="0.15">
      <c r="D14" s="42" t="s">
        <v>413</v>
      </c>
      <c r="E14" t="s">
        <v>467</v>
      </c>
    </row>
    <row r="15" spans="1:7" x14ac:dyDescent="0.15">
      <c r="D15" s="42" t="s">
        <v>417</v>
      </c>
      <c r="E15" t="s">
        <v>468</v>
      </c>
    </row>
    <row r="16" spans="1:7" x14ac:dyDescent="0.15">
      <c r="D16" s="42" t="s">
        <v>419</v>
      </c>
      <c r="E16" s="58" t="s">
        <v>469</v>
      </c>
    </row>
    <row r="17" spans="4:5" x14ac:dyDescent="0.15">
      <c r="D17" s="42" t="s">
        <v>449</v>
      </c>
      <c r="E17" t="s">
        <v>470</v>
      </c>
    </row>
    <row r="18" spans="4:5" x14ac:dyDescent="0.15">
      <c r="D18" s="42" t="s">
        <v>393</v>
      </c>
      <c r="E18" t="s">
        <v>471</v>
      </c>
    </row>
    <row r="19" spans="4:5" x14ac:dyDescent="0.15">
      <c r="D19" s="42" t="s">
        <v>401</v>
      </c>
      <c r="E19" t="s">
        <v>472</v>
      </c>
    </row>
    <row r="20" spans="4:5" x14ac:dyDescent="0.15">
      <c r="D20" s="42" t="s">
        <v>394</v>
      </c>
      <c r="E20" t="s">
        <v>473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60" t="s">
        <v>474</v>
      </c>
    </row>
    <row r="4" spans="1:2" x14ac:dyDescent="0.15">
      <c r="B4" s="60" t="s">
        <v>475</v>
      </c>
    </row>
    <row r="5" spans="1:2" x14ac:dyDescent="0.15">
      <c r="B5" s="60" t="s">
        <v>476</v>
      </c>
    </row>
    <row r="6" spans="1:2" x14ac:dyDescent="0.15">
      <c r="A6" t="s">
        <v>477</v>
      </c>
      <c r="B6" s="60" t="s">
        <v>478</v>
      </c>
    </row>
    <row r="7" spans="1:2" x14ac:dyDescent="0.15">
      <c r="B7" s="60" t="s">
        <v>479</v>
      </c>
    </row>
    <row r="8" spans="1:2" x14ac:dyDescent="0.15">
      <c r="A8" t="s">
        <v>40</v>
      </c>
      <c r="B8" s="60" t="s">
        <v>480</v>
      </c>
    </row>
    <row r="9" spans="1:2" x14ac:dyDescent="0.15">
      <c r="A9" t="s">
        <v>481</v>
      </c>
      <c r="B9" s="60" t="s">
        <v>482</v>
      </c>
    </row>
    <row r="10" spans="1:2" x14ac:dyDescent="0.15">
      <c r="B10" t="s">
        <v>483</v>
      </c>
    </row>
    <row r="11" spans="1:2" x14ac:dyDescent="0.15">
      <c r="B11" t="s">
        <v>484</v>
      </c>
    </row>
    <row r="14" spans="1:2" x14ac:dyDescent="0.15">
      <c r="B14" s="60" t="s">
        <v>485</v>
      </c>
    </row>
    <row r="20" spans="2:2" x14ac:dyDescent="0.15">
      <c r="B20" s="42" t="s">
        <v>373</v>
      </c>
    </row>
    <row r="21" spans="2:2" x14ac:dyDescent="0.15">
      <c r="B21" s="42" t="s">
        <v>376</v>
      </c>
    </row>
    <row r="22" spans="2:2" x14ac:dyDescent="0.15">
      <c r="B22" s="42" t="s">
        <v>380</v>
      </c>
    </row>
    <row r="23" spans="2:2" x14ac:dyDescent="0.15">
      <c r="B23" s="42" t="s">
        <v>383</v>
      </c>
    </row>
    <row r="24" spans="2:2" x14ac:dyDescent="0.15">
      <c r="B24" s="42" t="s">
        <v>386</v>
      </c>
    </row>
    <row r="25" spans="2:2" x14ac:dyDescent="0.15">
      <c r="B25" s="42" t="s">
        <v>388</v>
      </c>
    </row>
    <row r="26" spans="2:2" x14ac:dyDescent="0.15">
      <c r="B26" s="42" t="s">
        <v>390</v>
      </c>
    </row>
    <row r="27" spans="2:2" x14ac:dyDescent="0.15">
      <c r="B27" s="42" t="s">
        <v>434</v>
      </c>
    </row>
    <row r="28" spans="2:2" x14ac:dyDescent="0.15">
      <c r="B28" s="42" t="s">
        <v>398</v>
      </c>
    </row>
    <row r="29" spans="2:2" x14ac:dyDescent="0.15">
      <c r="B29" s="42" t="s">
        <v>403</v>
      </c>
    </row>
    <row r="30" spans="2:2" x14ac:dyDescent="0.15">
      <c r="B30" s="42" t="s">
        <v>406</v>
      </c>
    </row>
    <row r="31" spans="2:2" x14ac:dyDescent="0.15">
      <c r="B31" s="42" t="s">
        <v>408</v>
      </c>
    </row>
    <row r="32" spans="2:2" x14ac:dyDescent="0.15">
      <c r="B32" s="42" t="s">
        <v>411</v>
      </c>
    </row>
    <row r="33" spans="2:4" x14ac:dyDescent="0.15">
      <c r="B33" s="42" t="s">
        <v>413</v>
      </c>
    </row>
    <row r="34" spans="2:4" x14ac:dyDescent="0.15">
      <c r="B34" s="42" t="s">
        <v>417</v>
      </c>
      <c r="D34" s="60"/>
    </row>
    <row r="35" spans="2:4" x14ac:dyDescent="0.15">
      <c r="B35" s="42" t="s">
        <v>419</v>
      </c>
      <c r="D35" s="60"/>
    </row>
    <row r="36" spans="2:4" x14ac:dyDescent="0.15">
      <c r="B36" s="42" t="s">
        <v>449</v>
      </c>
      <c r="D36" s="60"/>
    </row>
    <row r="37" spans="2:4" x14ac:dyDescent="0.15">
      <c r="B37" s="42" t="s">
        <v>393</v>
      </c>
      <c r="D37" s="60"/>
    </row>
    <row r="38" spans="2:4" x14ac:dyDescent="0.15">
      <c r="B38" s="42" t="s">
        <v>401</v>
      </c>
      <c r="D38" s="60"/>
    </row>
    <row r="39" spans="2:4" x14ac:dyDescent="0.15">
      <c r="B39" s="42" t="s">
        <v>394</v>
      </c>
      <c r="D39" s="60"/>
    </row>
  </sheetData>
  <conditionalFormatting sqref="B3:B7">
    <cfRule type="expression" dxfId="708" priority="2">
      <formula>IF(LEN(B3)&gt;0,1,0)</formula>
    </cfRule>
    <cfRule type="expression" dxfId="707" priority="3">
      <formula>IF(VLOOKUP($AH$3,#NAME?,MATCH($A2,#NAME?,0)+1,0)&gt;0,1,0)</formula>
    </cfRule>
    <cfRule type="expression" dxfId="706" priority="4">
      <formula>IF(VLOOKUP($AH$3,#NAME?,MATCH($A2,#NAME?,0)+1,0)&gt;0,1,0)</formula>
    </cfRule>
    <cfRule type="expression" dxfId="705" priority="5">
      <formula>IF(VLOOKUP($AH$3,#NAME?,MATCH($A2,#NAME?,0)+1,0)&gt;0,1,0)</formula>
    </cfRule>
    <cfRule type="expression" dxfId="70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486</v>
      </c>
    </row>
    <row r="4" spans="1:2" ht="16" x14ac:dyDescent="0.2">
      <c r="B4" s="59" t="s">
        <v>487</v>
      </c>
    </row>
    <row r="5" spans="1:2" ht="16" x14ac:dyDescent="0.2">
      <c r="B5" s="59" t="s">
        <v>488</v>
      </c>
    </row>
    <row r="6" spans="1:2" ht="16" x14ac:dyDescent="0.2">
      <c r="B6" s="59" t="s">
        <v>489</v>
      </c>
    </row>
    <row r="7" spans="1:2" ht="16" x14ac:dyDescent="0.2">
      <c r="B7" s="59"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383</v>
      </c>
    </row>
    <row r="3" spans="1:2" x14ac:dyDescent="0.15">
      <c r="B3" s="60" t="s">
        <v>516</v>
      </c>
    </row>
    <row r="4" spans="1:2" x14ac:dyDescent="0.15">
      <c r="B4" s="60" t="s">
        <v>517</v>
      </c>
    </row>
    <row r="5" spans="1:2" x14ac:dyDescent="0.15">
      <c r="B5" s="60" t="s">
        <v>518</v>
      </c>
    </row>
    <row r="6" spans="1:2" x14ac:dyDescent="0.15">
      <c r="B6" s="60" t="s">
        <v>519</v>
      </c>
    </row>
    <row r="7" spans="1:2" x14ac:dyDescent="0.15">
      <c r="B7" s="60" t="s">
        <v>520</v>
      </c>
    </row>
    <row r="8" spans="1:2" x14ac:dyDescent="0.15">
      <c r="A8" t="s">
        <v>491</v>
      </c>
      <c r="B8" s="60" t="s">
        <v>521</v>
      </c>
    </row>
    <row r="9" spans="1:2" x14ac:dyDescent="0.15">
      <c r="A9" t="s">
        <v>493</v>
      </c>
      <c r="B9" s="60" t="s">
        <v>522</v>
      </c>
    </row>
    <row r="10" spans="1:2" x14ac:dyDescent="0.15">
      <c r="B10" s="60" t="s">
        <v>523</v>
      </c>
    </row>
    <row r="11" spans="1:2" x14ac:dyDescent="0.15">
      <c r="B11" s="60" t="s">
        <v>524</v>
      </c>
    </row>
    <row r="12" spans="1:2" x14ac:dyDescent="0.15">
      <c r="B12" s="60"/>
    </row>
    <row r="13" spans="1:2" x14ac:dyDescent="0.15">
      <c r="B13" s="60"/>
    </row>
    <row r="14" spans="1:2" x14ac:dyDescent="0.15">
      <c r="B14" s="60" t="s">
        <v>525</v>
      </c>
    </row>
    <row r="15" spans="1:2" x14ac:dyDescent="0.15">
      <c r="B15" s="60"/>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703" priority="2">
      <formula>IF(LEN(B1)&gt;0,1,0)</formula>
    </cfRule>
    <cfRule type="expression" dxfId="702" priority="3">
      <formula>IF(VLOOKUP($AH$3,#NAME?,MATCH(#REF!,#NAME?,0)+1,0)&gt;0,1,0)</formula>
    </cfRule>
    <cfRule type="expression" dxfId="701" priority="4">
      <formula>IF(VLOOKUP($AH$3,#NAME?,MATCH(#REF!,#NAME?,0)+1,0)&gt;0,1,0)</formula>
    </cfRule>
    <cfRule type="expression" dxfId="700" priority="5">
      <formula>IF(VLOOKUP($AH$3,#NAME?,MATCH(#REF!,#NAME?,0)+1,0)&gt;0,1,0)</formula>
    </cfRule>
    <cfRule type="expression" dxfId="69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59" t="s">
        <v>550</v>
      </c>
    </row>
    <row r="9" spans="2:2" x14ac:dyDescent="0.15">
      <c r="B9" t="s">
        <v>551</v>
      </c>
    </row>
    <row r="10" spans="2:2" x14ac:dyDescent="0.15">
      <c r="B10" s="60" t="s">
        <v>552</v>
      </c>
    </row>
    <row r="11" spans="2:2" x14ac:dyDescent="0.15">
      <c r="B11" s="60"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573</v>
      </c>
    </row>
    <row r="4" spans="2:2" ht="16" x14ac:dyDescent="0.2">
      <c r="B4" s="59" t="s">
        <v>574</v>
      </c>
    </row>
    <row r="5" spans="2:2" x14ac:dyDescent="0.15">
      <c r="B5" t="s">
        <v>575</v>
      </c>
    </row>
    <row r="6" spans="2:2" ht="16" x14ac:dyDescent="0.2">
      <c r="B6" s="59" t="s">
        <v>576</v>
      </c>
    </row>
    <row r="7" spans="2:2" ht="16" x14ac:dyDescent="0.2">
      <c r="B7" s="59" t="s">
        <v>577</v>
      </c>
    </row>
    <row r="8" spans="2:2" x14ac:dyDescent="0.15">
      <c r="B8" t="s">
        <v>578</v>
      </c>
    </row>
    <row r="9" spans="2:2" x14ac:dyDescent="0.15">
      <c r="B9" t="s">
        <v>579</v>
      </c>
    </row>
    <row r="10" spans="2:2" x14ac:dyDescent="0.15">
      <c r="B10" t="s">
        <v>580</v>
      </c>
    </row>
    <row r="11" spans="2:2" x14ac:dyDescent="0.15">
      <c r="B11" t="s">
        <v>581</v>
      </c>
    </row>
    <row r="14" spans="2:2" ht="16" x14ac:dyDescent="0.2">
      <c r="B14" s="59"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2024-07-24T18:08:18Z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