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F67C8810-7E19-9241-A2DB-527F99AF53A5}"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<sst xmlns="http://schemas.openxmlformats.org/spreadsheetml/2006/main" count="771" uniqueCount="634">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</sst>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replacement  backlit keyboard for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48"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replacement German non-backlit keyboard for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3"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34"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NO backlit.</v>
      </c>
      <c r="AM5" s="1" t="str">
        <f>SUBSTITUTE(IF(ISBLANK(Values!E4),"",Values!$B$27), "{model}", Values!$B$3)</f>
        <v>👉 COMPATIBLE WITH - Lenovo P51 P71.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s="1" t="s">
        <v>580</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48"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replacement French non-backlit keyboard for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3"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34"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Lenovo P51 P71.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s="1" t="s">
        <v>580</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48"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replacement Italian non-backlit keyboard for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3"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34"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Lenovo P51 P71.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s="1" t="s">
        <v>580</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48"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replacement Spanish non-backlit keyboard for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3"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34"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Lenovo P51 P71.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s="1" t="s">
        <v>580</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48"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replacement UK non-backlit keyboard for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3"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34"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Lenovo P51 P71.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s="1" t="s">
        <v>580</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48"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replacement Scandinavian – Nordic non-backlit keyboard for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3"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34"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Lenovo P51 P71.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48"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replacement Belgian non-backlit keyboard for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3"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34"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1" s="1" t="str">
        <f>IF(ISBLANK(Values!E10),"",Values!$B$25)</f>
        <v>♻️ ECOFRIENDLY PRODUCT - Buy refurbished, BUY GREEN! Reduce more than 80% carbon dioxide by buying our refurbished keyboards, compared to getting a new keyboard! Perfect OEM replacement part for your keyboard.</v>
      </c>
      <c r="AL11" s="1" t="str">
        <f>IF(ISBLANK(Values!E10),"",SUBSTITUTE(SUBSTITUTE(IF(Values!$J10, Values!$B$26, Values!$B$33), "{language}", Values!$H10), "{flag}", INDEX(options!$E$1:$E$20, Values!$V10)))</f>
        <v>👉 LAYOUT -  🇧🇪 Belgian NO backlit.</v>
      </c>
      <c r="AM11" s="1" t="str">
        <f>SUBSTITUTE(IF(ISBLANK(Values!E10),"",Values!$B$27), "{model}", Values!$B$3)</f>
        <v>👉 COMPATIBLE WITH - Lenovo P51 P71. Please check the picture and description carefully before purchasing any keyboard. This ensures that you get the correct laptop keyboard for your computer. Super easy installation.</v>
      </c>
      <c r="AT11" s="27" t="str">
        <f>IF(ISBLANK(Values!E10),"",Values!H10)</f>
        <v>Belgian</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Denmark</v>
      </c>
      <c r="CZ11" s="1" t="str">
        <f>IF(ISBLANK(Values!E10),"","No")</f>
        <v>No</v>
      </c>
      <c r="DA11" s="1" t="str">
        <f>IF(ISBLANK(Values!E10),"","No")</f>
        <v>No</v>
      </c>
      <c r="DO11" s="1" t="str">
        <f>IF(ISBLANK(Values!E10),"","Parts")</f>
        <v>Parts</v>
      </c>
      <c r="DP11" s="1" t="str">
        <f>IF(ISBLANK(Values!E10),"",Values!$B$31)</f>
        <v>6 month warranty after the delivery date. In case of any malfunction of the keyboard a new unit or a spare part for the keyboard of the product will be sent. In case of shortage of stock a full refund is issued.</v>
      </c>
      <c r="EI11" s="1" t="str">
        <f>IF(ISBLANK(Values!E10),"",Values!$B$31)</f>
        <v>6 month warranty after the delivery date. In case of any malfunction of the keyboard a new unit or a spare part for the keyboard of the product will be sent. In case of shortage of stock a full refund is issued.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48"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replacement Bulgarian non-backlit keyboard for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3"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34"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2" s="1" t="str">
        <f>IF(ISBLANK(Values!E11),"",Values!$B$25)</f>
        <v>♻️ ECOFRIENDLY PRODUCT - Buy refurbished, BUY GREEN! Reduce more than 80% carbon dioxide by buying our refurbished keyboards, compared to getting a new keyboard! Perfect OEM replacement part for your keyboard.</v>
      </c>
      <c r="AL12" s="1" t="str">
        <f>IF(ISBLANK(Values!E11),"",SUBSTITUTE(SUBSTITUTE(IF(Values!$J11, Values!$B$26, Values!$B$33), "{language}", Values!$H11), "{flag}", INDEX(options!$E$1:$E$20, Values!$V11)))</f>
        <v>👉 LAYOUT -  🇧🇬 Bulgarian NO backlit.</v>
      </c>
      <c r="AM12" s="1" t="str">
        <f>SUBSTITUTE(IF(ISBLANK(Values!E11),"",Values!$B$27), "{model}", Values!$B$3)</f>
        <v>👉 COMPATIBLE WITH - Lenovo P51 P71. Please check the picture and description carefully before purchasing any keyboard. This ensures that you get the correct laptop keyboard for your computer. Super easy installation.</v>
      </c>
      <c r="AT12" s="27" t="str">
        <f>IF(ISBLANK(Values!E11),"",Values!H11)</f>
        <v>Bulgarian</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Denmark</v>
      </c>
      <c r="CZ12" s="1" t="str">
        <f>IF(ISBLANK(Values!E11),"","No")</f>
        <v>No</v>
      </c>
      <c r="DA12" s="1" t="str">
        <f>IF(ISBLANK(Values!E11),"","No")</f>
        <v>No</v>
      </c>
      <c r="DO12" s="1" t="str">
        <f>IF(ISBLANK(Values!E11),"","Parts")</f>
        <v>Parts</v>
      </c>
      <c r="DP12" s="1" t="str">
        <f>IF(ISBLANK(Values!E11),"",Values!$B$31)</f>
        <v>6 month warranty after the delivery date. In case of any malfunction of the keyboard a new unit or a spare part for the keyboard of the product will be sent. In case of shortage of stock a full refund is issued.</v>
      </c>
      <c r="EI12" s="1" t="str">
        <f>IF(ISBLANK(Values!E11),"",Values!$B$31)</f>
        <v>6 month warranty after the delivery date. In case of any malfunction of the keyboard a new unit or a spare part for the keyboard of the product will be sent. In case of shortage of stock a full refund is issued.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48"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replacement Czech non-backlit keyboard for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3"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34"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Czech NO backlit.</v>
      </c>
      <c r="AM13" s="1" t="str">
        <f>SUBSTITUTE(IF(ISBLANK(Values!E12),"",Values!$B$27), "{model}", Values!$B$3)</f>
        <v>👉 COMPATIBLE WITH - Lenovo P51 P71. Please check the picture and description carefully before purchasing any keyboard. This ensures that you get the correct laptop keyboard for your computer. Super easy installation.</v>
      </c>
      <c r="AT13" s="27" t="str">
        <f>IF(ISBLANK(Values!E12),"",Values!H12)</f>
        <v>Czech</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48"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replacement Danish non-backlit keyboard for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3"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34"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Danish NO backlit.</v>
      </c>
      <c r="AM14" s="1" t="str">
        <f>SUBSTITUTE(IF(ISBLANK(Values!E13),"",Values!$B$27), "{model}", Values!$B$3)</f>
        <v>👉 COMPATIBLE WITH - Lenovo P51 P71. Please check the picture and description carefully before purchasing any keyboard. This ensures that you get the correct laptop keyboard for your computer. Super easy installation.</v>
      </c>
      <c r="AT14" s="27" t="str">
        <f>IF(ISBLANK(Values!E13),"",Values!H13)</f>
        <v>Danish</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48"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replacement Hungarian non-backlit keyboard for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33"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34"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5" s="1" t="str">
        <f>IF(ISBLANK(Values!E14),"",Values!$B$25)</f>
        <v>♻️ ECOFRIENDLY PRODUCT - Buy refurbished, BUY GREEN! Reduce more than 80% carbon dioxide by buying our refurbished keyboards, compared to getting a new keyboard! Perfect OEM replacement part for your keyboard.</v>
      </c>
      <c r="AL15" s="1" t="str">
        <f>IF(ISBLANK(Values!E14),"",SUBSTITUTE(SUBSTITUTE(IF(Values!$J14, Values!$B$26, Values!$B$33), "{language}", Values!$H14), "{flag}", INDEX(options!$E$1:$E$20, Values!$V14)))</f>
        <v>👉 LAYOUT -  🇭🇺 Hungarian NO backlit.</v>
      </c>
      <c r="AM15" s="1" t="str">
        <f>SUBSTITUTE(IF(ISBLANK(Values!E14),"",Values!$B$27), "{model}", Values!$B$3)</f>
        <v>👉 COMPATIBLE WITH - Lenovo P51 P71. Please check the picture and description carefully before purchasing any keyboard. This ensures that you get the correct laptop keyboard for your computer. Super easy installation.</v>
      </c>
      <c r="AT15" s="27" t="str">
        <f>IF(ISBLANK(Values!E14),"",Values!H14)</f>
        <v>Hungarian</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Denmark</v>
      </c>
      <c r="CZ15" s="1" t="str">
        <f>IF(ISBLANK(Values!E14),"","No")</f>
        <v>No</v>
      </c>
      <c r="DA15" s="1" t="str">
        <f>IF(ISBLANK(Values!E14),"","No")</f>
        <v>No</v>
      </c>
      <c r="DO15" s="1" t="str">
        <f>IF(ISBLANK(Values!E14),"","Parts")</f>
        <v>Parts</v>
      </c>
      <c r="DP15" s="1" t="str">
        <f>IF(ISBLANK(Values!E14),"",Values!$B$31)</f>
        <v>6 month warranty after the delivery date. In case of any malfunction of the keyboard a new unit or a spare part for the keyboard of the product will be sent. In case of shortage of stock a full refund is issued.</v>
      </c>
      <c r="EI15" s="1" t="str">
        <f>IF(ISBLANK(Values!E14),"",Values!$B$31)</f>
        <v>6 month warranty after the delivery date. In case of any malfunction of the keyboard a new unit or a spare part for the keyboard of the product will be sent. In case of shortage of stock a full refund is issued.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48"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replacement Dutch non-backlit keyboard for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33"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34"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6" s="1" t="str">
        <f>IF(ISBLANK(Values!E15),"",Values!$B$25)</f>
        <v>♻️ ECOFRIENDLY PRODUCT - Buy refurbished, BUY GREEN! Reduce more than 80% carbon dioxide by buying our refurbished keyboards, compared to getting a new keyboard! Perfect OEM replacement part for your keyboard.</v>
      </c>
      <c r="AL16" s="1" t="str">
        <f>IF(ISBLANK(Values!E15),"",SUBSTITUTE(SUBSTITUTE(IF(Values!$J15, Values!$B$26, Values!$B$33), "{language}", Values!$H15), "{flag}", INDEX(options!$E$1:$E$20, Values!$V15)))</f>
        <v>👉 LAYOUT -  🇳🇱 Dutch NO backlit.</v>
      </c>
      <c r="AM16" s="1" t="str">
        <f>SUBSTITUTE(IF(ISBLANK(Values!E15),"",Values!$B$27), "{model}", Values!$B$3)</f>
        <v>👉 COMPATIBLE WITH - Lenovo P51 P71. Please check the picture and description carefully before purchasing any keyboard. This ensures that you get the correct laptop keyboard for your computer. Super easy installation.</v>
      </c>
      <c r="AT16" s="27" t="str">
        <f>IF(ISBLANK(Values!E15),"",Values!H15)</f>
        <v>Dutch</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Denmark</v>
      </c>
      <c r="CZ16" s="1" t="str">
        <f>IF(ISBLANK(Values!E15),"","No")</f>
        <v>No</v>
      </c>
      <c r="DA16" s="1" t="str">
        <f>IF(ISBLANK(Values!E15),"","No")</f>
        <v>No</v>
      </c>
      <c r="DO16" s="1" t="str">
        <f>IF(ISBLANK(Values!E15),"","Parts")</f>
        <v>Parts</v>
      </c>
      <c r="DP16" s="1" t="str">
        <f>IF(ISBLANK(Values!E15),"",Values!$B$31)</f>
        <v>6 month warranty after the delivery date. In case of any malfunction of the keyboard a new unit or a spare part for the keyboard of the product will be sent. In case of shortage of stock a full refund is issued.</v>
      </c>
      <c r="EI16" s="1" t="str">
        <f>IF(ISBLANK(Values!E15),"",Values!$B$31)</f>
        <v>6 month warranty after the delivery date. In case of any malfunction of the keyboard a new unit or a spare part for the keyboard of the product will be sent. In case of shortage of stock a full refund is issued.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48"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replacement Norwegian non-backlit keyboard for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33"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34"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7" s="1" t="str">
        <f>IF(ISBLANK(Values!E16),"",Values!$B$25)</f>
        <v>♻️ ECOFRIENDLY PRODUCT - Buy refurbished, BUY GREEN! Reduce more than 80% carbon dioxide by buying our refurbished keyboards, compared to getting a new keyboard! Perfect OEM replacement part for your keyboard.</v>
      </c>
      <c r="AL17" s="1" t="str">
        <f>IF(ISBLANK(Values!E16),"",SUBSTITUTE(SUBSTITUTE(IF(Values!$J16, Values!$B$26, Values!$B$33), "{language}", Values!$H16), "{flag}", INDEX(options!$E$1:$E$20, Values!$V16)))</f>
        <v>👉 LAYOUT -  🇳🇴 Norwegian NO backlit.</v>
      </c>
      <c r="AM17" s="1" t="str">
        <f>SUBSTITUTE(IF(ISBLANK(Values!E16),"",Values!$B$27), "{model}", Values!$B$3)</f>
        <v>👉 COMPATIBLE WITH - Lenovo P51 P71. Please check the picture and description carefully before purchasing any keyboard. This ensures that you get the correct laptop keyboard for your computer. Super easy installation.</v>
      </c>
      <c r="AT17" s="27" t="str">
        <f>IF(ISBLANK(Values!E16),"",Values!H16)</f>
        <v>Norwegian</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Denmark</v>
      </c>
      <c r="CZ17" s="1" t="str">
        <f>IF(ISBLANK(Values!E16),"","No")</f>
        <v>No</v>
      </c>
      <c r="DA17" s="1" t="str">
        <f>IF(ISBLANK(Values!E16),"","No")</f>
        <v>No</v>
      </c>
      <c r="DO17" s="1" t="str">
        <f>IF(ISBLANK(Values!E16),"","Parts")</f>
        <v>Parts</v>
      </c>
      <c r="DP17" s="1" t="str">
        <f>IF(ISBLANK(Values!E16),"",Values!$B$31)</f>
        <v>6 month warranty after the delivery date. In case of any malfunction of the keyboard a new unit or a spare part for the keyboard of the product will be sent. In case of shortage of stock a full refund is issued.</v>
      </c>
      <c r="EI17" s="1" t="str">
        <f>IF(ISBLANK(Values!E16),"",Values!$B$31)</f>
        <v>6 month warranty after the delivery date. In case of any malfunction of the keyboard a new unit or a spare part for the keyboard of the product will be sent. In case of shortage of stock a full refund is issued.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48"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replacement Polish non-backlit keyboard for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33"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34"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8" s="1" t="str">
        <f>IF(ISBLANK(Values!E17),"",Values!$B$25)</f>
        <v>♻️ ECOFRIENDLY PRODUCT - Buy refurbished, BUY GREEN! Reduce more than 80% carbon dioxide by buying our refurbished keyboards, compared to getting a new keyboard! Perfect OEM replacement part for your keyboard.</v>
      </c>
      <c r="AL18" s="1" t="str">
        <f>IF(ISBLANK(Values!E17),"",SUBSTITUTE(SUBSTITUTE(IF(Values!$J17, Values!$B$26, Values!$B$33), "{language}", Values!$H17), "{flag}", INDEX(options!$E$1:$E$20, Values!$V17)))</f>
        <v>👉 LAYOUT -  🇵🇱 Polish NO backlit.</v>
      </c>
      <c r="AM18" s="1" t="str">
        <f>SUBSTITUTE(IF(ISBLANK(Values!E17),"",Values!$B$27), "{model}", Values!$B$3)</f>
        <v>👉 COMPATIBLE WITH - Lenovo P51 P71. Please check the picture and description carefully before purchasing any keyboard. This ensures that you get the correct laptop keyboard for your computer. Super easy installation.</v>
      </c>
      <c r="AT18" s="27" t="str">
        <f>IF(ISBLANK(Values!E17),"",Values!H17)</f>
        <v>Polish</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Denmark</v>
      </c>
      <c r="CZ18" s="1" t="str">
        <f>IF(ISBLANK(Values!E17),"","No")</f>
        <v>No</v>
      </c>
      <c r="DA18" s="1" t="str">
        <f>IF(ISBLANK(Values!E17),"","No")</f>
        <v>No</v>
      </c>
      <c r="DO18" s="1" t="str">
        <f>IF(ISBLANK(Values!E17),"","Parts")</f>
        <v>Parts</v>
      </c>
      <c r="DP18" s="1" t="str">
        <f>IF(ISBLANK(Values!E17),"",Values!$B$31)</f>
        <v>6 month warranty after the delivery date. In case of any malfunction of the keyboard a new unit or a spare part for the keyboard of the product will be sent. In case of shortage of stock a full refund is issued.</v>
      </c>
      <c r="EI18" s="1" t="str">
        <f>IF(ISBLANK(Values!E17),"",Values!$B$31)</f>
        <v>6 month warranty after the delivery date. In case of any malfunction of the keyboard a new unit or a spare part for the keyboard of the product will be sent. In case of shortage of stock a full refund is issued.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48"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replacement Portuguese non-backlit keyboard for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33"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34"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19" s="1" t="str">
        <f>IF(ISBLANK(Values!E18),"",Values!$B$25)</f>
        <v>♻️ ECOFRIENDLY PRODUCT - Buy refurbished, BUY GREEN! Reduce more than 80% carbon dioxide by buying our refurbished keyboards, compared to getting a new keyboard! Perfect OEM replacement part for your keyboard.</v>
      </c>
      <c r="AL19" s="1" t="str">
        <f>IF(ISBLANK(Values!E18),"",SUBSTITUTE(SUBSTITUTE(IF(Values!$J18, Values!$B$26, Values!$B$33), "{language}", Values!$H18), "{flag}", INDEX(options!$E$1:$E$20, Values!$V18)))</f>
        <v>👉 LAYOUT -  🇵🇹 Portuguese NO backlit.</v>
      </c>
      <c r="AM19" s="1" t="str">
        <f>SUBSTITUTE(IF(ISBLANK(Values!E18),"",Values!$B$27), "{model}", Values!$B$3)</f>
        <v>👉 COMPATIBLE WITH - Lenovo P51 P71. Please check the picture and description carefully before purchasing any keyboard. This ensures that you get the correct laptop keyboard for your computer. Super easy installation.</v>
      </c>
      <c r="AT19" s="27" t="str">
        <f>IF(ISBLANK(Values!E18),"",Values!H18)</f>
        <v>Portuguese</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Denmark</v>
      </c>
      <c r="CZ19" s="1" t="str">
        <f>IF(ISBLANK(Values!E18),"","No")</f>
        <v>No</v>
      </c>
      <c r="DA19" s="1" t="str">
        <f>IF(ISBLANK(Values!E18),"","No")</f>
        <v>No</v>
      </c>
      <c r="DO19" s="1" t="str">
        <f>IF(ISBLANK(Values!E18),"","Parts")</f>
        <v>Parts</v>
      </c>
      <c r="DP19" s="1" t="str">
        <f>IF(ISBLANK(Values!E18),"",Values!$B$31)</f>
        <v>6 month warranty after the delivery date. In case of any malfunction of the keyboard a new unit or a spare part for the keyboard of the product will be sent. In case of shortage of stock a full refund is issued.</v>
      </c>
      <c r="EI19" s="1" t="str">
        <f>IF(ISBLANK(Values!E18),"",Values!$B$31)</f>
        <v>6 month warranty after the delivery date. In case of any malfunction of the keyboard a new unit or a spare part for the keyboard of the product will be sent. In case of shortage of stock a full refund is issued.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48"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replacement Swedish – Finnish non-backlit keyboard for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33"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34"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0" s="1" t="str">
        <f>IF(ISBLANK(Values!E19),"",Values!$B$25)</f>
        <v>♻️ ECOFRIENDLY PRODUCT - Buy refurbished, BUY GREEN! Reduce more than 80% carbon dioxide by buying our refurbished keyboards, compared to getting a new keyboard! Perfect OEM replacement part for your keyboard.</v>
      </c>
      <c r="AL20" s="1" t="str">
        <f>IF(ISBLANK(Values!E19),"",SUBSTITUTE(SUBSTITUTE(IF(Values!$J19, Values!$B$26, Values!$B$33), "{language}", Values!$H19), "{flag}", INDEX(options!$E$1:$E$20, Values!$V19)))</f>
        <v>👉 LAYOUT -  🇸🇪 🇫🇮 Swedish – Finnish NO backlit.</v>
      </c>
      <c r="AM20" s="1" t="str">
        <f>SUBSTITUTE(IF(ISBLANK(Values!E19),"",Values!$B$27), "{model}", Values!$B$3)</f>
        <v>👉 COMPATIBLE WITH - Lenovo P51 P71. Please check the picture and description carefully before purchasing any keyboard. This ensures that you get the correct laptop keyboard for your computer. Super easy installation.</v>
      </c>
      <c r="AT20" s="27" t="str">
        <f>IF(ISBLANK(Values!E19),"",Values!H19)</f>
        <v>Swedish – Finnish</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Denmark</v>
      </c>
      <c r="CZ20" s="1" t="str">
        <f>IF(ISBLANK(Values!E19),"","No")</f>
        <v>No</v>
      </c>
      <c r="DA20" s="1" t="str">
        <f>IF(ISBLANK(Values!E19),"","No")</f>
        <v>No</v>
      </c>
      <c r="DO20" s="1" t="str">
        <f>IF(ISBLANK(Values!E19),"","Parts")</f>
        <v>Parts</v>
      </c>
      <c r="DP20" s="1" t="str">
        <f>IF(ISBLANK(Values!E19),"",Values!$B$31)</f>
        <v>6 month warranty after the delivery date. In case of any malfunction of the keyboard a new unit or a spare part for the keyboard of the product will be sent. In case of shortage of stock a full refund is issued.</v>
      </c>
      <c r="EI20" s="1" t="str">
        <f>IF(ISBLANK(Values!E19),"",Values!$B$31)</f>
        <v>6 month warranty after the delivery date. In case of any malfunction of the keyboard a new unit or a spare part for the keyboard of the product will be sent. In case of shortage of stock a full refund is issued.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48"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replacement Swiss non-backlit keyboard for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33"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34"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1" s="1" t="str">
        <f>IF(ISBLANK(Values!E20),"",Values!$B$25)</f>
        <v>♻️ ECOFRIENDLY PRODUCT - Buy refurbished, BUY GREEN! Reduce more than 80% carbon dioxide by buying our refurbished keyboards, compared to getting a new keyboard! Perfect OEM replacement part for your keyboard.</v>
      </c>
      <c r="AL21" s="1" t="str">
        <f>IF(ISBLANK(Values!E20),"",SUBSTITUTE(SUBSTITUTE(IF(Values!$J20, Values!$B$26, Values!$B$33), "{language}", Values!$H20), "{flag}", INDEX(options!$E$1:$E$20, Values!$V20)))</f>
        <v>👉 LAYOUT -  🇨🇭 Swiss NO backlit.</v>
      </c>
      <c r="AM21" s="1" t="str">
        <f>SUBSTITUTE(IF(ISBLANK(Values!E20),"",Values!$B$27), "{model}", Values!$B$3)</f>
        <v>👉 COMPATIBLE WITH - Lenovo P51 P71. Please check the picture and description carefully before purchasing any keyboard. This ensures that you get the correct laptop keyboard for your computer. Super easy installation.</v>
      </c>
      <c r="AT21" s="27" t="str">
        <f>IF(ISBLANK(Values!E20),"",Values!H20)</f>
        <v>Swiss</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Denmark</v>
      </c>
      <c r="CZ21" s="1" t="str">
        <f>IF(ISBLANK(Values!E20),"","No")</f>
        <v>No</v>
      </c>
      <c r="DA21" s="1" t="str">
        <f>IF(ISBLANK(Values!E20),"","No")</f>
        <v>No</v>
      </c>
      <c r="DO21" s="1" t="str">
        <f>IF(ISBLANK(Values!E20),"","Parts")</f>
        <v>Parts</v>
      </c>
      <c r="DP21" s="1" t="str">
        <f>IF(ISBLANK(Values!E20),"",Values!$B$31)</f>
        <v>6 month warranty after the delivery date. In case of any malfunction of the keyboard a new unit or a spare part for the keyboard of the product will be sent. In case of shortage of stock a full refund is issued.</v>
      </c>
      <c r="EI21" s="1" t="str">
        <f>IF(ISBLANK(Values!E20),"",Values!$B$31)</f>
        <v>6 month warranty after the delivery date. In case of any malfunction of the keyboard a new unit or a spare part for the keyboard of the product will be sent. In case of shortage of stock a full refund is issued.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48"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replacement US International non-backlit keyboard for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33"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34"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2" s="1" t="str">
        <f>IF(ISBLANK(Values!E21),"",Values!$B$25)</f>
        <v>♻️ ECOFRIENDLY PRODUCT - Buy refurbished, BUY GREEN! Reduce more than 80% carbon dioxide by buying our refurbished keyboards, compared to getting a new keyboard! Perfect OEM replacement part for your keyboard.</v>
      </c>
      <c r="AL22" s="1" t="str">
        <f>IF(ISBLANK(Values!E21),"",SUBSTITUTE(SUBSTITUTE(IF(Values!$J21, Values!$B$26, Values!$B$33), "{language}", Values!$H21), "{flag}", INDEX(options!$E$1:$E$20, Values!$V21)))</f>
        <v>👉 LAYOUT -  🇺🇸 with € symbol US International NO backlit.</v>
      </c>
      <c r="AM22" s="1" t="str">
        <f>SUBSTITUTE(IF(ISBLANK(Values!E21),"",Values!$B$27), "{model}", Values!$B$3)</f>
        <v>👉 COMPATIBLE WITH - Lenovo P51 P71. Please check the picture and description carefully before purchasing any keyboard. This ensures that you get the correct laptop keyboard for your computer. Super easy installation.</v>
      </c>
      <c r="AT22" s="27" t="str">
        <f>IF(ISBLANK(Values!E21),"",Values!H21)</f>
        <v>US International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Denmark</v>
      </c>
      <c r="CZ22" s="1" t="str">
        <f>IF(ISBLANK(Values!E21),"","No")</f>
        <v>No</v>
      </c>
      <c r="DA22" s="1" t="str">
        <f>IF(ISBLANK(Values!E21),"","No")</f>
        <v>No</v>
      </c>
      <c r="DO22" s="1" t="str">
        <f>IF(ISBLANK(Values!E21),"","Parts")</f>
        <v>Parts</v>
      </c>
      <c r="DP22" s="1" t="str">
        <f>IF(ISBLANK(Values!E21),"",Values!$B$31)</f>
        <v>6 month warranty after the delivery date. In case of any malfunction of the keyboard a new unit or a spare part for the keyboard of the product will be sent. In case of shortage of stock a full refund is issued.</v>
      </c>
      <c r="DY22" s="1" t="s">
        <v>580</v>
      </c>
      <c r="EI22" s="1" t="str">
        <f>IF(ISBLANK(Values!E21),"",Values!$B$31)</f>
        <v>6 month warranty after the delivery date. In case of any malfunction of the keyboard a new unit or a spare part for the keyboard of the product will be sent. In case of shortage of stock a full refund is issued.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48"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replacement Russian non-backlit keyboard for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1"/>
      <c r="AD23" s="1"/>
      <c r="AE23" s="1"/>
      <c r="AF23" s="1"/>
      <c r="AG23" s="1"/>
      <c r="AH23" s="1"/>
      <c r="AI23" s="33"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34"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3" s="1" t="str">
        <f>IF(ISBLANK(Values!E22),"",Values!$B$25)</f>
        <v>♻️ ECOFRIENDLY PRODUCT - Buy refurbished, BUY GREEN! Reduce more than 80% carbon dioxide by buying our refurbished keyboards, compared to getting a new keyboard! Perfect OEM replacement part for your keyboard.</v>
      </c>
      <c r="AL23" s="1" t="str">
        <f>IF(ISBLANK(Values!E22),"",SUBSTITUTE(SUBSTITUTE(IF(Values!$J22, Values!$B$26, Values!$B$33), "{language}", Values!$H22), "{flag}", INDEX(options!$E$1:$E$20, Values!$V22)))</f>
        <v>👉 LAYOUT -  🇷🇺 Russian NO backlit.</v>
      </c>
      <c r="AM23" s="1" t="str">
        <f>SUBSTITUTE(IF(ISBLANK(Values!E22),"",Values!$B$27), "{model}", Values!$B$3)</f>
        <v>👉 COMPATIBLE WITH - Lenovo P51 P71. Please check the picture and description carefully before purchasing any keyboard. This ensures that you get the correct laptop keyboard for your computer. Super easy installation.</v>
      </c>
      <c r="AN23" s="1"/>
      <c r="AO23" s="1"/>
      <c r="AP23" s="1"/>
      <c r="AQ23" s="1"/>
      <c r="AR23" s="1"/>
      <c r="AS23" s="1"/>
      <c r="AT23" s="27" t="str">
        <f>IF(ISBLANK(Values!E22),"",Values!H22)</f>
        <v>Russian</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month warranty after the delivery date. In case of any malfunction of the keyboard a new unit or a spare part for the keyboard of the product will be sent. In case of shortage of stock a full refund is issued.</v>
      </c>
      <c r="DQ23" s="1"/>
      <c r="DR23" s="1"/>
      <c r="DS23" s="1"/>
      <c r="DT23" s="1"/>
      <c r="DU23" s="1"/>
      <c r="DV23" s="1"/>
      <c r="DW23" s="1"/>
      <c r="DX23" s="1"/>
      <c r="DY23" s="1"/>
      <c r="DZ23" s="1"/>
      <c r="EA23" s="1"/>
      <c r="EB23" s="1"/>
      <c r="EC23" s="1"/>
      <c r="ED23" s="1"/>
      <c r="EE23" s="1"/>
      <c r="EF23" s="1"/>
      <c r="EG23" s="1"/>
      <c r="EH23" s="1"/>
      <c r="EI23" s="1" t="str">
        <f>IF(ISBLANK(Values!E22),"",Values!$B$31)</f>
        <v>6 month warranty after the delivery date. In case of any malfunction of the keyboard a new unit or a spare part for the keyboard of the product will be sent. In case of shortage of stock a full refund is issued.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48"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replacement US non-backlit keyboard for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1"/>
      <c r="AD24" s="1"/>
      <c r="AE24" s="1"/>
      <c r="AF24" s="1"/>
      <c r="AG24" s="1"/>
      <c r="AH24" s="1"/>
      <c r="AI24" s="33"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34"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P51 P71</v>
      </c>
      <c r="AK24" s="1" t="str">
        <f>IF(ISBLANK(Values!E23),"",Values!$B$25)</f>
        <v>♻️ ECOFRIENDLY PRODUCT - Buy refurbished, BUY GREEN! Reduce more than 80% carbon dioxide by buying our refurbished keyboards, compared to getting a new keyboard! Perfect OEM replacement part for your keyboard.</v>
      </c>
      <c r="AL24" s="1" t="str">
        <f>IF(ISBLANK(Values!E23),"",SUBSTITUTE(SUBSTITUTE(IF(Values!$J23, Values!$B$26, Values!$B$33), "{language}", Values!$H23), "{flag}", INDEX(options!$E$1:$E$20, Values!$V23)))</f>
        <v>👉 LAYOUT -  🇺🇸 US NO backlit.</v>
      </c>
      <c r="AM24" s="1" t="str">
        <f>SUBSTITUTE(IF(ISBLANK(Values!E23),"",Values!$B$27), "{model}", Values!$B$3)</f>
        <v>👉 COMPATIBLE WITH - Lenovo P51 P71. Please check the picture and description carefully before purchasing any keyboard. This ensures that you get the correct laptop keyboard for your computer. Super easy installation.</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month warranty after the delivery date. In case of any malfunction of the keyboard a new unit or a spare part for the keyboard of the product will be sent. In case of shortage of stock a full refund is issued.</v>
      </c>
      <c r="DQ24" s="1"/>
      <c r="DR24" s="1"/>
      <c r="DS24" s="1"/>
      <c r="DT24" s="1"/>
      <c r="DU24" s="1"/>
      <c r="DV24" s="1"/>
      <c r="DW24" s="1"/>
      <c r="DX24" s="1"/>
      <c r="DY24" s="1"/>
      <c r="DZ24" s="1"/>
      <c r="EA24" s="1"/>
      <c r="EB24" s="1"/>
      <c r="EC24" s="1"/>
      <c r="ED24" s="1"/>
      <c r="EE24" s="1"/>
      <c r="EF24" s="1"/>
      <c r="EG24" s="1"/>
      <c r="EH24" s="1"/>
      <c r="EI24" s="1" t="str">
        <f>IF(ISBLANK(Values!E23),"",Values!$B$31)</f>
        <v>6 month warranty after the delivery date. In case of any malfunction of the keyboard a new unit or a spare part for the keyboard of the product will be sent. In case of shortage of stock a full refund is issued.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B36" sqref="B36"/>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353</v>
      </c>
      <c r="B1" s="39"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65" t="s">
        <v>354</v>
      </c>
      <c r="F1" s="65"/>
      <c r="G1" s="65"/>
      <c r="H1" s="40"/>
      <c r="I1" s="40"/>
    </row>
    <row r="2" spans="1:22" ht="14" x14ac:dyDescent="0.15">
      <c r="A2" s="38" t="s">
        <v>355</v>
      </c>
      <c r="B2" s="39"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German</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French</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Spanish</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Scandinavian – Nordic</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Belgian</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Bulgarian</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Czech</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Danish</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Hungarian</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Dutch</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Norwegian</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Polish</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Portuguese</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Swedish – Finnish</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Swiss</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Russian</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57" x14ac:dyDescent="0.2">
      <c r="A24" s="38" t="s">
        <v>408</v>
      </c>
      <c r="B24" s="39"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43" x14ac:dyDescent="0.2">
      <c r="A25" s="38" t="s">
        <v>409</v>
      </c>
      <c r="B25" s="39"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LAYOUT – {flag} {language} backlit.</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43" x14ac:dyDescent="0.2">
      <c r="A27" s="38" t="s">
        <v>409</v>
      </c>
      <c r="B27" s="39"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57" x14ac:dyDescent="0.2">
      <c r="A29" s="38" t="s">
        <v>411</v>
      </c>
      <c r="B29" s="39"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43" x14ac:dyDescent="0.2">
      <c r="A31" s="38" t="s">
        <v>412</v>
      </c>
      <c r="B31" s="39"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NO backlit.</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415</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2024-07-24T17:33:41Z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