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RG/"/>
    </mc:Choice>
  </mc:AlternateContent>
  <xr:revisionPtr revIDLastSave="0" documentId="13_ncr:1_{9627963F-B261-0C40-9FD4-9ECACB39E7EF}" xr6:coauthVersionLast="47" xr6:coauthVersionMax="47" xr10:uidLastSave="{00000000-0000-0000-0000-000000000000}"/>
  <bookViews>
    <workbookView xWindow="0" yWindow="760" windowWidth="34560" windowHeight="201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A40" i="1"/>
  <c r="Z40" i="1"/>
  <c r="Y40" i="1"/>
  <c r="X40" i="1"/>
  <c r="W40" i="1"/>
  <c r="S40" i="1"/>
  <c r="R40" i="1"/>
  <c r="Q40" i="1"/>
  <c r="P40" i="1"/>
  <c r="O40" i="1"/>
  <c r="N40" i="1"/>
  <c r="M40" i="1"/>
  <c r="J40" i="1"/>
  <c r="I40" i="1"/>
  <c r="H40" i="1"/>
  <c r="G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L27" i="1" s="1"/>
  <c r="CL27" i="1"/>
  <c r="CK27" i="1"/>
  <c r="CJ27" i="1"/>
  <c r="CI27" i="1"/>
  <c r="CH27" i="1"/>
  <c r="CG27" i="1"/>
  <c r="BH27" i="1"/>
  <c r="BG27" i="1"/>
  <c r="BF27" i="1"/>
  <c r="BE27" i="1"/>
  <c r="AV27" i="1"/>
  <c r="AT27" i="1"/>
  <c r="AM27" i="1"/>
  <c r="AL27" i="1"/>
  <c r="AI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0" i="1" l="1"/>
  <c r="FE27" i="1"/>
  <c r="FE31" i="1"/>
  <c r="F38" i="1"/>
  <c r="AM34" i="1"/>
  <c r="AB37" i="1"/>
  <c r="AK34" i="1"/>
  <c r="AB32" i="1"/>
  <c r="AM29" i="1"/>
  <c r="AB8" i="1"/>
  <c r="AB10" i="1"/>
  <c r="AB18" i="1"/>
  <c r="AL28" i="1"/>
  <c r="AB40" i="1"/>
  <c r="AK28" i="1"/>
  <c r="AB14" i="1"/>
  <c r="AB30" i="1"/>
  <c r="AK40" i="1"/>
  <c r="AB9" i="1"/>
  <c r="AB38" i="1"/>
  <c r="F40" i="1"/>
  <c r="AL40"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<sst xmlns="http://schemas.openxmlformats.org/spreadsheetml/2006/main" count="910" uniqueCount="741">
  <si>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</si>
  <si>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</si>
  <si>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</si>
  <si>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</si>
  <si>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</si>
  <si>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</si>
  <si>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</si>
  <si>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</si>
  <si>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</si>
  <si>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</si>
  <si>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</si>
  <si>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</si>
  <si>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</si>
  <si>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</si>
  <si>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</si>
  <si>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</si>
  <si>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</si>
  <si>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</si>
  <si>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</si>
  <si>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</si>
  <si>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</si>
  <si>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</si>
  <si>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</si>
  <si>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</si>
  <si>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</si>
  <si>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</si>
  <si>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</si>
  <si>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</si>
  <si>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</si>
  <si>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</si>
  <si>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</si>
  <si>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</si>
  <si>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</si>
  <si>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</si>
  <si>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</si>
  <si>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</si>
  <si>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</si>
  <si>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</si>
  <si>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</si>
  <si>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</si>
  <si>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</si>
  <si>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</si>
  <si>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</si>
  <si>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</si>
  <si>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</si>
  <si>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</si>
  <si>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</si>
  <si>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</si>
  <si>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</si>
  <si>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</si>
  <si>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</si>
  <si>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</si>
  <si>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</si>
  <si>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</si>
  <si>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</si>
  <si>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</si>
  <si>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</si>
  <si>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</si>
  <si>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</si>
  <si>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</si>
  <si>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</si>
  <si>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</si>
  <si>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</si>
  <si>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</si>
  <si>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</si>
  <si>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</si>
  <si>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</si>
  <si>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</si>
  <si>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</si>
  <si>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</si>
  <si>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</si>
  <si>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</si>
  <si>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</si>
  <si>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</si>
  <si>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</si>
  <si>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</si>
  <si>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</si>
  <si>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</si>
  <si>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</si>
  <si>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</si>
  <si>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</si>
  <si>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</si>
  <si>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</si>
  <si>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</si>
  <si>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</si>
  <si>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</si>
  <si>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</si>
  <si>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</si>
  <si>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</si>
  <si>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</si>
  <si>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</si>
  <si>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</si>
  <si>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</si>
  <si>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</si>
  <si>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</si>
  <si>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</si>
  <si>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</si>
  <si>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</si>
  <si>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</si>
  <si>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</si>
  <si>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</si>
  <si>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</si>
  <si>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</si>
  <si>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</si>
  <si>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</si>
  <si>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</si>
  <si>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</si>
  <si>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</si>
  <si>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</si>
  <si>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</si>
  <si>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</si>
  <si>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</si>
  <si>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</si>
  <si>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</si>
  <si>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</si>
  <si>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</si>
  <si>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</si>
  <si>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</si>
  <si>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</si>
  <si>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</si>
  <si>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</si>
  <si>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</si>
  <si>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</si>
  <si>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</si>
  <si>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</si>
  <si>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</si>
  <si>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</si>
  <si>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</si>
  <si>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</si>
  <si>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</si>
  <si>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</si>
  <si>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</si>
  <si>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</si>
  <si>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</si>
  <si>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</si>
  <si>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</si>
  <si>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</si>
  <si>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</si>
  <si>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</si>
  <si>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</si>
  <si>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</si>
  <si>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</si>
  <si>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</si>
  <si>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</si>
  <si>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</si>
  <si>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</si>
  <si>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</si>
  <si>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</si>
  <si>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</si>
  <si>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</si>
  <si>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</si>
  <si>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</si>
  <si>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</si>
  <si>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</si>
  <si>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</si>
  <si>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</si>
  <si>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</si>
  <si>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</si>
  <si>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</si>
  <si>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</si>
  <si>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</si>
  <si>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</si>
  <si>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</si>
  <si>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</si>
  <si>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</si>
  <si>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</si>
  <si>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</si>
  <si>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</si>
  <si>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</si>
  <si>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</si>
  <si>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</si>
  <si>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</si>
  <si>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</si>
  <si>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</si>
  <si>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</si>
  <si>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</si>
  <si>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</si>
  <si>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</si>
  <si>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</si>
  <si>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</si>
  <si>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</si>
  <si>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</si>
  <si>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</si>
  <si>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</si>
  <si>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</si>
  <si>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</si>
  <si>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</si>
  <si>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</si>
  <si>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</si>
  <si>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</si>
  <si>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</si>
  <si>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</si>
  <si>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</si>
  <si>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</si>
  <si>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</si>
  <si>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</si>
  <si>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</si>
  <si>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</si>
  <si>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</si>
  <si>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</si>
  <si>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</si>
  <si>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</si>
  <si>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</si>
  <si>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</si>
  <si>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</si>
  <si>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</si>
  <si>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</si>
  <si>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</si>
  <si>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</si>
  <si>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</si>
  <si>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</si>
  <si>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</si>
  <si>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</si>
  <si>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</si>
  <si>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</si>
  <si>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</si>
  <si>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</si>
  <si>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</si>
  <si>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</si>
  <si>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</si>
  <si>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</si>
  <si>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</si>
  <si>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</si>
  <si>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</si>
  <si>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</si>
  <si>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</si>
  <si>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</si>
  <si>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</si>
  <si>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</si>
  <si>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</si>
  <si>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</si>
  <si>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</si>
  <si>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</si>
  <si>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</si>
  <si>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</si>
  <si>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</si>
  <si>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</si>
  <si>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</si>
  <si>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</si>
  <si>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</si>
  <si>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</si>
  <si>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</si>
  <si>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</si>
  <si>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</si>
  <si>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</si>
  <si>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</si>
  <si>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</si>
  <si>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</si>
  <si>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</si>
  <si>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</si>
  <si>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</si>
  <si>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</si>
  <si>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</si>
  <si>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</si>
  <si>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</si>
  <si>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</si>
  <si>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</si>
  <si>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</si>
  <si>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</si>
  <si>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</si>
  <si>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</si>
  <si>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</si>
  <si>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</si>
  <si>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</si>
  <si>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</si>
  <si>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</si>
  <si>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</si>
  <si>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</si>
  <si>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</si>
  <si>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</si>
  <si>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</si>
  <si>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</si>
  <si>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</si>
  <si>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</si>
  <si>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</si>
  <si>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</si>
  <si>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</si>
  <si>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</si>
  <si>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</si>
  <si>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</si>
  <si>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</si>
  <si>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</si>
  <si>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</si>
  <si>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</si>
  <si>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</si>
  <si>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</si>
  <si>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</si>
  <si>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</si>
  <si>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</si>
  <si>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</si>
  <si>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</si>
  <si>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</si>
  <si>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</si>
  <si>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</si>
  <si>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</si>
  <si>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</si>
  <si>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</si>
  <si>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</si>
  <si>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</si>
  <si>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</si>
  <si>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</si>
  <si>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</si>
  <si>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</si>
  <si>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</si>
  <si>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</si>
  <si>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</si>
  <si>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</si>
  <si>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</si>
  <si>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</si>
  <si>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</si>
  <si>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</si>
  <si>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</si>
  <si>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</si>
  <si>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</si>
  <si>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</si>
  <si>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</si>
  <si>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</si>
  <si>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</si>
  <si>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</si>
  <si>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</si>
  <si>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</si>
  <si>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</si>
  <si>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</si>
  <si>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</si>
  <si>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</si>
  <si>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</si>
  <si>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</si>
  <si>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</si>
  <si>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</si>
  <si>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</si>
  <si>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</si>
  <si>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</si>
  <si>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</si>
  <si>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</si>
  <si>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</si>
  <si>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</si>
  <si>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</si>
  <si>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</si>
  <si>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</si>
  <si>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</si>
  <si>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</si>
  <si>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</si>
  <si>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</si>
  <si>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</si>
  <si>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</si>
  <si>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</si>
  <si>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</si>
  <si>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</si>
  <si>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</si>
  <si>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</si>
  <si>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</si>
  <si>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</si>
  <si>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</si>
  <si>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</si>
  <si>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</si>
  <si>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</si>
  <si>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</si>
  <si>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</si>
  <si>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</si>
  <si>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</si>
  <si>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</si>
  <si>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</si>
  <si>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</si>
  <si>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</si>
  <si>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</si>
  <si>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</si>
  <si>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</si>
  <si>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</si>
  <si>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</si>
  <si>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</si>
  <si>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</si>
  <si>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</si>
  <si>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</si>
  <si>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</si>
  <si>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</si>
  <si>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</si>
  <si>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</si>
  <si>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</si>
  <si>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</si>
  <si>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</si>
  <si>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</si>
  <si>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</si>
  <si>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</si>
  <si>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</si>
  <si>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</si>
  <si>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</si>
  <si>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</si>
  <si>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</si>
  <si>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</si>
  <si>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</si>
  <si>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</si>
  <si>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</si>
  <si>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</si>
  <si>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</si>
  <si>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</si>
  <si>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</si>
  <si>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</si>
  <si>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</si>
  <si>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</si>
  <si>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</si>
  <si>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</si>
  <si>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</si>
  <si>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</si>
  <si>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</si>
  <si>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</si>
  <si>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</si>
  <si>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</si>
  <si>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</si>
  <si>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</si>
  <si>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</si>
  <si>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</si>
  <si>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</si>
  <si>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</si>
  <si>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</si>
  <si>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</si>
  <si>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</si>
  <si>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</si>
  <si>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</si>
  <si>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</si>
  <si>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</si>
  <si>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</si>
  <si>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</si>
  <si>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</si>
  <si>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</si>
  <si>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</si>
  <si>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</si>
  <si>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</si>
  <si>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</si>
  <si>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</si>
  <si>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</si>
  <si>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</si>
  <si>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</si>
  <si>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</si>
  <si>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</si>
  <si>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</si>
  <si>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</si>
  <si>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</si>
  <si>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</si>
  <si>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</si>
  <si>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</si>
  <si>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</si>
  <si>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</si>
  <si>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</si>
  <si>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</si>
  <si>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</si>
  <si>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</si>
  <si>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</si>
  <si>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</si>
  <si>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</si>
  <si>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</si>
  <si>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</si>
  <si>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</si>
  <si>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</si>
  <si>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</si>
  <si>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</si>
  <si>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</si>
  <si>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</si>
  <si>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</si>
  <si>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</si>
  <si>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</si>
  <si>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</si>
  <si>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</si>
  <si>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</si>
  <si>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</si>
  <si>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</si>
  <si>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</si>
  <si>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</si>
  <si>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</si>
  <si>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</si>
  <si>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</si>
  <si>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</si>
  <si>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</si>
  <si>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</si>
  <si>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</si>
  <si>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</si>
  <si>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</si>
  <si>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</si>
  <si>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</si>
  <si>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</si>
  <si>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</si>
  <si>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</si>
  <si>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</si>
  <si>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</si>
  <si>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</si>
  <si>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</si>
  <si>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</si>
  <si>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</si>
  <si>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</si>
  <si>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</si>
  <si>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</si>
  <si>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</si>
  <si>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</si>
  <si>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</si>
  <si>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</si>
  <si>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</si>
  <si>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</si>
  <si>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</si>
  <si>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</si>
  <si>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</si>
  <si>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</si>
  <si>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</si>
  <si>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</si>
  <si>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</si>
  <si>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</si>
  <si>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</si>
  <si>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</si>
  <si>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</si>
  <si>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</si>
  <si>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</si>
  <si>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</si>
  <si>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</si>
  <si>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</si>
  <si>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</si>
  <si>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</si>
  <si>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</si>
  <si>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</si>
  <si>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</si>
  <si>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</si>
  <si>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</si>
  <si>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</si>
  <si>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</si>
  <si>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</si>
  <si>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</si>
  <si>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</si>
  <si>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</si>
  <si>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</si>
  <si>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</si>
  <si>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</si>
  <si>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</si>
  <si>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</si>
  <si>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</si>
  <si>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</si>
  <si>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</si>
  <si>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</si>
  <si>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</si>
  <si>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</si>
  <si>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</si>
  <si>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</si>
  <si>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</si>
  <si>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</si>
  <si>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</si>
  <si>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</si>
  <si>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</si>
  <si>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</si>
  <si>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</si>
  <si>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</si>
  <si>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</si>
  <si>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</si>
  <si>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</si>
  <si>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</si>
  <si>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</si>
  <si>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</si>
  <si>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</si>
  <si>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</si>
  <si>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</si>
  <si>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</si>
  <si>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</si>
  <si>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</si>
  <si>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</si>
  <si>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</si>
  <si>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</si>
  <si>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</si>
  <si>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</si>
  <si>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</si>
  <si>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</si>
  <si>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</si>
  <si>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</si>
  <si>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</si>
  <si>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</si>
  <si>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</si>
  <si>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</si>
  <si>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</si>
  <si>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</si>
  <si>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</si>
  <si>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</si>
  <si>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</si>
  <si>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</si>
  <si>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</si>
  <si>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</si>
  <si>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</si>
  <si>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</si>
  <si>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</si>
  <si>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</si>
  <si>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</si>
  <si>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</si>
  <si>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</si>
  <si>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</si>
  <si>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</si>
  <si>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</si>
  <si>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</si>
  <si>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</si>
  <si>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</si>
  <si>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</si>
  <si>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</si>
  <si>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</si>
  <si>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</si>
  <si>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</si>
  <si>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</si>
  <si>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</si>
  <si>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</si>
  <si>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</si>
  <si>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</si>
  <si>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</si>
  <si>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</si>
  <si>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</si>
  <si>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</si>
  <si>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</si>
  <si>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</si>
  <si>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</si>
  <si>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</si>
  <si>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</si>
  <si>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</si>
  <si>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</si>
  <si>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</si>
  <si>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</si>
  <si>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</si>
  <si>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</si>
  <si>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</si>
  <si>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</si>
  <si>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</si>
  <si>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</si>
  <si>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</si>
  <si>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</si>
  <si>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</si>
  <si>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</si>
  <si>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</si>
  <si>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</si>
  <si>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</si>
  <si>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</si>
  <si>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</si>
  <si>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</si>
  <si>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</si>
  <si>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</si>
  <si>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</si>
  <si>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</si>
  <si>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</si>
  <si>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</si>
  <si>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</si>
  <si>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</si>
  <si>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</si>
  <si>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</si>
  <si>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</si>
  <si>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</si>
  <si>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</si>
  <si>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</si>
  <si>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</si>
  <si>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</si>
  <si>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</si>
  <si>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</si>
  <si>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</si>
  <si>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</si>
  <si>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</si>
  <si>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</si>
  <si>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</si>
  <si>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</si>
  <si>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</si>
  <si>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</si>
  <si>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</si>
  <si>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</si>
  <si>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</si>
  <si>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</si>
  <si>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</si>
  <si>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</si>
  <si>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</si>
  <si>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</si>
  <si>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</si>
  <si>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</si>
  <si>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</si>
  <si>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</si>
  <si>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</si>
  <si>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</si>
  <si>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</si>
  <si>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</si>
  <si>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</si>
  <si>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</si>
  <si>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</si>
  <si>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</si>
  <si>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</si>
  <si>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</si>
  <si>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</si>
  <si>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</si>
  <si>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</si>
  <si>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</si>
  <si>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</si>
  <si>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</si>
  <si>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</si>
  <si>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</si>
  <si>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</si>
  <si>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</si>
  <si>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</si>
  <si>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</si>
  <si>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</si>
  <si>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</si>
  <si>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</si>
  <si>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</si>
  <si>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</si>
  <si>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</si>
  <si>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</si>
  <si>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</si>
  <si>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</si>
  <si>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</si>
  <si>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</si>
  <si>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</si>
  <si>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</si>
  <si>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</si>
  <si>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</si>
  <si>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</si>
  <si>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</si>
  <si>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</si>
  <si>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</si>
  <si>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</si>
  <si>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</si>
  <si>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</si>
  <si>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</si>
  <si>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</si>
  <si>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</si>
  <si>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</si>
  <si>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</si>
  <si>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</si>
  <si>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</si>
  <si>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</si>
  <si>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</si>
  <si>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</si>
  <si>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</si>
  <si>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</si>
  <si>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</si>
  <si>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</si>
  <si>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</si>
  <si>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</si>
  <si>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</si>
  <si>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</si>
  <si>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</si>
  <si>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</si>
  <si>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</si>
  <si>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</si>
  <si>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</si>
  <si>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</si>
  <si>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</si>
  <si>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44.95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</si>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</sst>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20" zoomScale="130" zoomScaleNormal="130" workbookViewId="0">
      <selection activeCell="DM10" sqref="A9:DM1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740</v>
      </c>
    </row>
    <row r="4" spans="1:193" ht="17" x14ac:dyDescent="0.2">
      <c r="A4" s="1" t="str">
        <f>IF(ISBLANK(Values!E3),"",IF(Values!$B$37="EU","computercomponent","computer"))</f>
        <v>computer</v>
      </c>
      <c r="B4" s="27" t="str">
        <f>Values!B13</f>
        <v>Lenovo T440 RG parent</v>
      </c>
      <c r="C4" s="27" t="s">
        <v>345</v>
      </c>
      <c r="D4" s="28">
        <f>Values!B14</f>
        <v>5714401441991</v>
      </c>
      <c r="E4" s="1" t="s">
        <v>346</v>
      </c>
      <c r="F4" s="27" t="str">
        <f>SUBSTITUTE(Values!B1, "{language}", "") &amp; " " &amp; Values!B3</f>
        <v>replacement  backlit keyboard for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c r="GK5" s="65"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c r="GK6" s="65"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c r="GK7" s="65"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c r="GK8" s="65"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c r="GK9" s="65"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c r="GK10" s="65"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c r="GK11" s="65"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c r="GK12" s="65"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c r="GK13" s="65"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c r="GK14" s="65"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c r="GK15" s="65"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c r="GK16" s="65"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c r="GK17" s="65"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c r="GK18" s="65"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c r="GK19" s="65"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c r="GK20" s="65"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c r="GK21" s="65"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c r="GK22" s="65"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c r="GK23" s="66"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c r="GK24" s="66" t="str">
        <f>K24</f>
        <v/>
      </c>
    </row>
    <row r="25" spans="1:193" s="35" customFormat="1" ht="17" x14ac:dyDescent="0.2">
      <c r="A25" s="1" t="str">
        <f>IF(ISBLANK(Values!E24),"",IF(Values!$B$37="EU","computercomponent","computer"))</f>
        <v>computer</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44.95</v>
      </c>
      <c r="L25" s="27">
        <f>IF(ISBLANK(Values!E24),"",IF($CO25="DEFAULT", Values!$B$18, ""))</f>
        <v>5</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c r="GK25" s="66" t="str">
        <f>K25</f>
        <v>44.95</v>
      </c>
    </row>
    <row r="26" spans="1:193" s="35" customFormat="1" ht="16" x14ac:dyDescent="0.2">
      <c r="A26" s="1" t="str">
        <f>IF(ISBLANK(Values!E25),"",IF(Values!$B$37="EU","computercomponent","computer"))</f>
        <v>computer</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44.95</v>
      </c>
      <c r="L26" s="27">
        <f>IF(ISBLANK(Values!E25),"",IF($CO26="DEFAULT", Values!$B$18, ""))</f>
        <v>5</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c r="GK26" s="66" t="str">
        <f>K26</f>
        <v>44.95</v>
      </c>
    </row>
    <row r="27" spans="1:193" s="35" customFormat="1" ht="16" x14ac:dyDescent="0.2">
      <c r="A27" s="1" t="str">
        <f>IF(ISBLANK(Values!E26),"",IF(Values!$B$37="EU","computercomponent","computer"))</f>
        <v>computer</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44.95</v>
      </c>
      <c r="L27" s="27">
        <f>IF(ISBLANK(Values!E26),"",IF($CO27="DEFAULT", Values!$B$18, ""))</f>
        <v>5</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c r="GK27" s="66" t="str">
        <f>K27</f>
        <v>44.95</v>
      </c>
    </row>
    <row r="28" spans="1:193" s="35" customFormat="1" ht="16" x14ac:dyDescent="0.2">
      <c r="A28" s="1" t="str">
        <f>IF(ISBLANK(Values!E27),"",IF(Values!$B$37="EU","computercomponent","computer"))</f>
        <v>computer</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44.95</v>
      </c>
      <c r="L28" s="27">
        <f>IF(ISBLANK(Values!E27),"",IF($CO28="DEFAULT", Values!$B$18, ""))</f>
        <v>5</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c r="GK28" s="66" t="str">
        <f>K28</f>
        <v>44.95</v>
      </c>
    </row>
    <row r="29" spans="1:193" s="35" customFormat="1" ht="16" x14ac:dyDescent="0.2">
      <c r="A29" s="1" t="str">
        <f>IF(ISBLANK(Values!E28),"",IF(Values!$B$37="EU","computercomponent","computer"))</f>
        <v>computer</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44.95</v>
      </c>
      <c r="L29" s="27">
        <f>IF(ISBLANK(Values!E28),"",IF($CO29="DEFAULT", Values!$B$18, ""))</f>
        <v>5</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c r="GK29" s="66" t="str">
        <f>K29</f>
        <v>44.95</v>
      </c>
    </row>
    <row r="30" spans="1:193" s="35" customFormat="1" ht="16" x14ac:dyDescent="0.2">
      <c r="A30" s="1" t="str">
        <f>IF(ISBLANK(Values!E29),"",IF(Values!$B$37="EU","computercomponent","computer"))</f>
        <v>computer</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44.95</v>
      </c>
      <c r="L30" s="27">
        <f>IF(ISBLANK(Values!E29),"",IF($CO30="DEFAULT", Values!$B$18, ""))</f>
        <v>5</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c r="GK30" s="66" t="str">
        <f>K30</f>
        <v>44.95</v>
      </c>
    </row>
    <row r="31" spans="1:193" s="35" customFormat="1" ht="16" x14ac:dyDescent="0.2">
      <c r="A31" s="1" t="str">
        <f>IF(ISBLANK(Values!E30),"",IF(Values!$B$37="EU","computercomponent","computer"))</f>
        <v>computer</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c r="GK31" s="66" t="str">
        <f>K31</f>
        <v>44.95</v>
      </c>
    </row>
    <row r="32" spans="1:193" s="35" customFormat="1" ht="16" x14ac:dyDescent="0.2">
      <c r="A32" s="1" t="str">
        <f>IF(ISBLANK(Values!E31),"",IF(Values!$B$37="EU","computercomponent","computer"))</f>
        <v>computer</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c r="GK32" s="66" t="str">
        <f>K32</f>
        <v>44.95</v>
      </c>
    </row>
    <row r="33" spans="1:193" s="35" customFormat="1" ht="16" x14ac:dyDescent="0.2">
      <c r="A33" s="1" t="str">
        <f>IF(ISBLANK(Values!E32),"",IF(Values!$B$37="EU","computercomponent","computer"))</f>
        <v>computer</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c r="GK33" s="66" t="str">
        <f>K33</f>
        <v>44.95</v>
      </c>
    </row>
    <row r="34" spans="1:193" s="35" customFormat="1" ht="16" x14ac:dyDescent="0.2">
      <c r="A34" s="1" t="str">
        <f>IF(ISBLANK(Values!E33),"",IF(Values!$B$37="EU","computercomponent","computer"))</f>
        <v>computer</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c r="GK34" s="66" t="str">
        <f>K34</f>
        <v>44.95</v>
      </c>
    </row>
    <row r="35" spans="1:193" s="35" customFormat="1" ht="16" x14ac:dyDescent="0.2">
      <c r="A35" s="1" t="str">
        <f>IF(ISBLANK(Values!E34),"",IF(Values!$B$37="EU","computercomponent","computer"))</f>
        <v>computer</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c r="GK35" s="66" t="str">
        <f>K35</f>
        <v>44.95</v>
      </c>
    </row>
    <row r="36" spans="1:193" s="35" customFormat="1" ht="16" x14ac:dyDescent="0.2">
      <c r="A36" s="1" t="str">
        <f>IF(ISBLANK(Values!E35),"",IF(Values!$B$37="EU","computercomponent","computer"))</f>
        <v>computer</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c r="GK36" s="66" t="str">
        <f>K36</f>
        <v>44.95</v>
      </c>
    </row>
    <row r="37" spans="1:193" s="35" customFormat="1" ht="16" x14ac:dyDescent="0.2">
      <c r="A37" s="1" t="str">
        <f>IF(ISBLANK(Values!E36),"",IF(Values!$B$37="EU","computercomponent","computer"))</f>
        <v>computer</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c r="GK37" s="66" t="str">
        <f>K37</f>
        <v>44.95</v>
      </c>
    </row>
    <row r="38" spans="1:193" s="35" customFormat="1" ht="16" x14ac:dyDescent="0.2">
      <c r="A38" s="1" t="str">
        <f>IF(ISBLANK(Values!E37),"",IF(Values!$B$37="EU","computercomponent","computer"))</f>
        <v>computer</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c r="GK38" s="66" t="str">
        <f>K38</f>
        <v>44.95</v>
      </c>
    </row>
    <row r="39" spans="1:193" s="35" customFormat="1" ht="16" x14ac:dyDescent="0.2">
      <c r="A39" s="1" t="str">
        <f>IF(ISBLANK(Values!E38),"",IF(Values!$B$37="EU","computercomponent","computer"))</f>
        <v>computer</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c r="GK39" s="66" t="str">
        <f>K39</f>
        <v>44.95</v>
      </c>
    </row>
    <row r="40" spans="1:193" s="35" customFormat="1" ht="16" x14ac:dyDescent="0.2">
      <c r="A40" s="1" t="str">
        <f>IF(ISBLANK(Values!E39),"",IF(Values!$B$37="EU","computercomponent","computer"))</f>
        <v>computer</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c r="GK40" s="66" t="str">
        <f>K40</f>
        <v>44.95</v>
      </c>
    </row>
    <row r="41" spans="1:193" s="35" customFormat="1" ht="16" x14ac:dyDescent="0.2">
      <c r="A41" s="1" t="str">
        <f>IF(ISBLANK(Values!E40),"",IF(Values!$B$37="EU","computercomponent","computer"))</f>
        <v>computer</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c r="GK41" s="66" t="str">
        <f>K41</f>
        <v>44.95</v>
      </c>
    </row>
    <row r="42" spans="1:193" ht="16" x14ac:dyDescent="0.2">
      <c r="A42" s="1" t="str">
        <f>IF(ISBLANK(Values!E41),"",IF(Values!$B$37="EU","computercomponent","computer"))</f>
        <v>computer</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c r="GK42" s="65" t="str">
        <f>K42</f>
        <v>44.95</v>
      </c>
    </row>
    <row r="43" spans="1:193" ht="16" x14ac:dyDescent="0.2">
      <c r="A43" s="1" t="str">
        <f>IF(ISBLANK(Values!E42),"",IF(Values!$B$37="EU","computercomponent","computer"))</f>
        <v>computer</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c r="GK43" s="65" t="str">
        <f>K43</f>
        <v>44.95</v>
      </c>
    </row>
    <row r="44" spans="1:193" ht="16" x14ac:dyDescent="0.2">
      <c r="A44" s="1" t="str">
        <f>IF(ISBLANK(Values!E43),"",IF(Values!$B$37="EU","computercomponent","computer"))</f>
        <v>computer</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44.95</v>
      </c>
      <c r="L44" s="27" t="str">
        <f>IF(ISBLANK(Values!E43),"",IF($CO44="DEFAULT", Values!$B$18, ""))</f>
        <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c r="GK44" s="65" t="str">
        <f>K44</f>
        <v>44.95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5"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5"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5"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5"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5"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D8" sqref="D8"/>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t="s">
        <v>738</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3">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2024-07-24T20:35:44Z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