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89DEB9D9-EBC5-274D-A957-505B04EA4C6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B15" i="1" l="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<sst xmlns="http://schemas.openxmlformats.org/spreadsheetml/2006/main" count="927" uniqueCount="758">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</sst>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756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757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wymiana podświetlanej klawiatury  dla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wymiana niepodświetlanej klawiatury Niemiecki dla Lenovo Thinkpad T470 T480</v>
      </c>
      <c r="G5" s="29" t="str">
        <f>IF(ISBLANK(Values!E4),"",IF(Values!$B$20="PartialUpdate","","TellusRem"))</f>
        <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T470 T480.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wymiana niepodświetlanej klawiatury Francuski dla Lenovo Thinkpad T470 T480</v>
      </c>
      <c r="G6" s="29" t="str">
        <f>IF(ISBLANK(Values!E5),"",IF(Values!$B$20="PartialUpdate","","TellusRem"))</f>
        <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T470 T480.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wymiana niepodświetlanej klawiatury Włoski dla Lenovo Thinkpad T470 T480</v>
      </c>
      <c r="G7" s="29" t="str">
        <f>IF(ISBLANK(Values!E6),"",IF(Values!$B$20="PartialUpdate","","TellusRem"))</f>
        <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T470 T480.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wymiana niepodświetlanej klawiatury Hiszpański dla Lenovo Thinkpad T470 T480</v>
      </c>
      <c r="G8" s="29" t="str">
        <f>IF(ISBLANK(Values!E7),"",IF(Values!$B$20="PartialUpdate","","TellusRem"))</f>
        <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T470 T480.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wymiana niepodświetlanej klawiatury Wielka Brytania dla Lenovo Thinkpad T470 T480</v>
      </c>
      <c r="G9" s="29" t="str">
        <f>IF(ISBLANK(Values!E8),"",IF(Values!$B$20="PartialUpdate","","TellusRem"))</f>
        <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T470 T480.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T470 T480</v>
      </c>
      <c r="G10" s="29" t="str">
        <f>IF(ISBLANK(Values!E9),"",IF(Values!$B$20="PartialUpdate","","TellusRem"))</f>
        <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T470 T480.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48" x14ac:dyDescent="0.2">
      <c r="A11" s="1" t="str">
        <f>IF(ISBLANK(Values!E10),"",IF(Values!$B$37="EU","computercomponent","computer"))</f>
        <v>computercomponent</v>
      </c>
      <c r="B11" s="33" t="str">
        <f>IF(ISBLANK(Values!E10),"",Values!F10)</f>
        <v>Lenovo T470 regular - BE</v>
      </c>
      <c r="C11" s="29" t="str">
        <f>IF(ISBLANK(Values!E10),"","TellusRem")</f>
        <v>TellusRem</v>
      </c>
      <c r="D11" s="28">
        <f>IF(ISBLANK(Values!E10),"",Values!E10)</f>
        <v>5714401473077</v>
      </c>
      <c r="E11" s="1" t="str">
        <f>IF(ISBLANK(Values!E10),"","EAN")</f>
        <v>EAN</v>
      </c>
      <c r="F11" s="27" t="str">
        <f>IF(ISBLANK(Values!E10),"",IF(Values!J10, SUBSTITUTE(Values!$B$1, "{language}", Values!H10) &amp; " " &amp;Values!$B$3, SUBSTITUTE(Values!$B$2, "{language}", Values!$H10) &amp; " " &amp;Values!$B$3))</f>
        <v>wymiana niepodświetlanej klawiatury Belgijski dla Lenovo Thinkpad T470 T480</v>
      </c>
      <c r="G11" s="29" t="str">
        <f>IF(ISBLANK(Values!E10),"",IF(Values!$B$20="PartialUpdate","","TellusRem"))</f>
        <v/>
      </c>
      <c r="H11" s="1" t="str">
        <f>IF(ISBLANK(Values!E10),"",Values!$B$16)</f>
        <v>computer-keyboards</v>
      </c>
      <c r="I11" s="1" t="str">
        <f>IF(ISBLANK(Values!E10),"","4730574031")</f>
        <v>4730574031</v>
      </c>
      <c r="J11" s="31" t="str">
        <f>IF(ISBLANK(Values!E10),"",Values!F10 )</f>
        <v>Lenovo T470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T470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T470 T480.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48" x14ac:dyDescent="0.2">
      <c r="A12" s="1" t="str">
        <f>IF(ISBLANK(Values!E11),"",IF(Values!$B$37="EU","computercomponent","computer"))</f>
        <v>computercomponent</v>
      </c>
      <c r="B12" s="33" t="str">
        <f>IF(ISBLANK(Values!E11),"",Values!F11)</f>
        <v>Lenovo T470 regular - BG</v>
      </c>
      <c r="C12" s="29" t="str">
        <f>IF(ISBLANK(Values!E11),"","TellusRem")</f>
        <v>TellusRem</v>
      </c>
      <c r="D12" s="28">
        <f>IF(ISBLANK(Values!E11),"",Values!E11)</f>
        <v>5714401473084</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T470 T480</v>
      </c>
      <c r="G12" s="29" t="str">
        <f>IF(ISBLANK(Values!E11),"",IF(Values!$B$20="PartialUpdate","","TellusRem"))</f>
        <v/>
      </c>
      <c r="H12" s="1" t="str">
        <f>IF(ISBLANK(Values!E11),"",Values!$B$16)</f>
        <v>computer-keyboards</v>
      </c>
      <c r="I12" s="1" t="str">
        <f>IF(ISBLANK(Values!E11),"","4730574031")</f>
        <v>4730574031</v>
      </c>
      <c r="J12" s="31" t="str">
        <f>IF(ISBLANK(Values!E11),"",Values!F11 )</f>
        <v>Lenovo T470 regular - BG</v>
      </c>
      <c r="K12" s="27" t="str">
        <f>IF(IF(ISBLANK(Values!E11),"",IF(Values!J11, Values!$B$4, Values!$B$5))=0,"",IF(ISBLANK(Values!E11),"",IF(Values!J11, Values!$B$4, Values!$B$5)))</f>
        <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T470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T470 T480.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48" x14ac:dyDescent="0.2">
      <c r="A13" s="1" t="str">
        <f>IF(ISBLANK(Values!E12),"",IF(Values!$B$37="EU","computercomponent","computer"))</f>
        <v>computercomponent</v>
      </c>
      <c r="B13" s="33" t="str">
        <f>IF(ISBLANK(Values!E12),"",Values!F12)</f>
        <v>Lenovo T470 regular - CZ 2.0</v>
      </c>
      <c r="C13" s="29" t="str">
        <f>IF(ISBLANK(Values!E12),"","TellusRem")</f>
        <v>TellusRem</v>
      </c>
      <c r="D13" s="28">
        <f>IF(ISBLANK(Values!E12),"",Values!E12)</f>
        <v>5714401473091</v>
      </c>
      <c r="E13" s="1" t="str">
        <f>IF(ISBLANK(Values!E12),"","EAN")</f>
        <v>EAN</v>
      </c>
      <c r="F13" s="27" t="str">
        <f>IF(ISBLANK(Values!E12),"",IF(Values!J12, SUBSTITUTE(Values!$B$1, "{language}", Values!H12) &amp; " " &amp;Values!$B$3, SUBSTITUTE(Values!$B$2, "{language}", Values!$H12) &amp; " " &amp;Values!$B$3))</f>
        <v>wymiana niepodświetlanej klawiatury Czech dla Lenovo Thinkpad T470 T480</v>
      </c>
      <c r="G13" s="29" t="str">
        <f>IF(ISBLANK(Values!E12),"",IF(Values!$B$20="PartialUpdate","","TellusRem"))</f>
        <v/>
      </c>
      <c r="H13" s="1" t="str">
        <f>IF(ISBLANK(Values!E12),"",Values!$B$16)</f>
        <v>computer-keyboards</v>
      </c>
      <c r="I13" s="1" t="str">
        <f>IF(ISBLANK(Values!E12),"","4730574031")</f>
        <v>4730574031</v>
      </c>
      <c r="J13" s="31" t="str">
        <f>IF(ISBLANK(Values!E12),"",Values!F12 )</f>
        <v>Lenovo T470 regular - CZ 2.0</v>
      </c>
      <c r="K13" s="27" t="str">
        <f>IF(IF(ISBLANK(Values!E12),"",IF(Values!J12, Values!$B$4, Values!$B$5))=0,"",IF(ISBLANK(Values!E12),"",IF(Values!J12, Values!$B$4, Values!$B$5)))</f>
        <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T470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T470 T480.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48" x14ac:dyDescent="0.2">
      <c r="A14" s="1" t="str">
        <f>IF(ISBLANK(Values!E13),"",IF(Values!$B$37="EU","computercomponent","computer"))</f>
        <v>computercomponent</v>
      </c>
      <c r="B14" s="33" t="str">
        <f>IF(ISBLANK(Values!E13),"",Values!F13)</f>
        <v>Lenovo T470 regular - DK</v>
      </c>
      <c r="C14" s="29" t="str">
        <f>IF(ISBLANK(Values!E13),"","TellusRem")</f>
        <v>TellusRem</v>
      </c>
      <c r="D14" s="28">
        <f>IF(ISBLANK(Values!E13),"",Values!E13)</f>
        <v>5714401473107</v>
      </c>
      <c r="E14" s="1" t="str">
        <f>IF(ISBLANK(Values!E13),"","EAN")</f>
        <v>EAN</v>
      </c>
      <c r="F14" s="27" t="str">
        <f>IF(ISBLANK(Values!E13),"",IF(Values!J13, SUBSTITUTE(Values!$B$1, "{language}", Values!H13) &amp; " " &amp;Values!$B$3, SUBSTITUTE(Values!$B$2, "{language}", Values!$H13) &amp; " " &amp;Values!$B$3))</f>
        <v>wymiana niepodświetlanej klawiatury Duński dla Lenovo Thinkpad T470 T480</v>
      </c>
      <c r="G14" s="29" t="str">
        <f>IF(ISBLANK(Values!E13),"",IF(Values!$B$20="PartialUpdate","","TellusRem"))</f>
        <v/>
      </c>
      <c r="H14" s="1" t="str">
        <f>IF(ISBLANK(Values!E13),"",Values!$B$16)</f>
        <v>computer-keyboards</v>
      </c>
      <c r="I14" s="1" t="str">
        <f>IF(ISBLANK(Values!E13),"","4730574031")</f>
        <v>4730574031</v>
      </c>
      <c r="J14" s="31" t="str">
        <f>IF(ISBLANK(Values!E13),"",Values!F13 )</f>
        <v>Lenovo T470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T470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T470 T480.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48" x14ac:dyDescent="0.2">
      <c r="A15" s="1" t="str">
        <f>IF(ISBLANK(Values!E14),"",IF(Values!$B$37="EU","computercomponent","computer"))</f>
        <v>computercomponent</v>
      </c>
      <c r="B15" s="33" t="str">
        <f>IF(ISBLANK(Values!E14),"",Values!F14)</f>
        <v>Lenovo T470 regular - HU</v>
      </c>
      <c r="C15" s="29" t="str">
        <f>IF(ISBLANK(Values!E14),"","TellusRem")</f>
        <v>TellusRem</v>
      </c>
      <c r="D15" s="28">
        <f>IF(ISBLANK(Values!E14),"",Values!E14)</f>
        <v>5714401473114</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T470 T480</v>
      </c>
      <c r="G15" s="29" t="str">
        <f>IF(ISBLANK(Values!E14),"",IF(Values!$B$20="PartialUpdate","","TellusRem"))</f>
        <v/>
      </c>
      <c r="H15" s="1" t="str">
        <f>IF(ISBLANK(Values!E14),"",Values!$B$16)</f>
        <v>computer-keyboards</v>
      </c>
      <c r="I15" s="1" t="str">
        <f>IF(ISBLANK(Values!E14),"","4730574031")</f>
        <v>4730574031</v>
      </c>
      <c r="J15" s="31" t="str">
        <f>IF(ISBLANK(Values!E14),"",Values!F14 )</f>
        <v>Lenovo T470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T470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T470 T480.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48" x14ac:dyDescent="0.2">
      <c r="A16" s="1" t="str">
        <f>IF(ISBLANK(Values!E15),"",IF(Values!$B$37="EU","computercomponent","computer"))</f>
        <v>computercomponent</v>
      </c>
      <c r="B16" s="33" t="str">
        <f>IF(ISBLANK(Values!E15),"",Values!F15)</f>
        <v>Lenovo T470 regular - NL</v>
      </c>
      <c r="C16" s="29" t="str">
        <f>IF(ISBLANK(Values!E15),"","TellusRem")</f>
        <v>TellusRem</v>
      </c>
      <c r="D16" s="28">
        <f>IF(ISBLANK(Values!E15),"",Values!E15)</f>
        <v>5714401473121</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T470 T480</v>
      </c>
      <c r="G16" s="29" t="str">
        <f>IF(ISBLANK(Values!E15),"",IF(Values!$B$20="PartialUpdate","","TellusRem"))</f>
        <v/>
      </c>
      <c r="H16" s="1" t="str">
        <f>IF(ISBLANK(Values!E15),"",Values!$B$16)</f>
        <v>computer-keyboards</v>
      </c>
      <c r="I16" s="1" t="str">
        <f>IF(ISBLANK(Values!E15),"","4730574031")</f>
        <v>4730574031</v>
      </c>
      <c r="J16" s="31" t="str">
        <f>IF(ISBLANK(Values!E15),"",Values!F15 )</f>
        <v>Lenovo T470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T470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T470 T480.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48" x14ac:dyDescent="0.2">
      <c r="A17" s="1" t="str">
        <f>IF(ISBLANK(Values!E16),"",IF(Values!$B$37="EU","computercomponent","computer"))</f>
        <v>computercomponent</v>
      </c>
      <c r="B17" s="33" t="str">
        <f>IF(ISBLANK(Values!E16),"",Values!F16)</f>
        <v>Lenovo T470 regular - NO</v>
      </c>
      <c r="C17" s="29" t="str">
        <f>IF(ISBLANK(Values!E16),"","TellusRem")</f>
        <v>TellusRem</v>
      </c>
      <c r="D17" s="28">
        <f>IF(ISBLANK(Values!E16),"",Values!E16)</f>
        <v>5714401473138</v>
      </c>
      <c r="E17" s="1" t="str">
        <f>IF(ISBLANK(Values!E16),"","EAN")</f>
        <v>EAN</v>
      </c>
      <c r="F17" s="27" t="str">
        <f>IF(ISBLANK(Values!E16),"",IF(Values!J16, SUBSTITUTE(Values!$B$1, "{language}", Values!H16) &amp; " " &amp;Values!$B$3, SUBSTITUTE(Values!$B$2, "{language}", Values!$H16) &amp; " " &amp;Values!$B$3))</f>
        <v>wymiana niepodświetlanej klawiatury Norweski dla Lenovo Thinkpad T470 T480</v>
      </c>
      <c r="G17" s="29" t="str">
        <f>IF(ISBLANK(Values!E16),"",IF(Values!$B$20="PartialUpdate","","TellusRem"))</f>
        <v/>
      </c>
      <c r="H17" s="1" t="str">
        <f>IF(ISBLANK(Values!E16),"",Values!$B$16)</f>
        <v>computer-keyboards</v>
      </c>
      <c r="I17" s="1" t="str">
        <f>IF(ISBLANK(Values!E16),"","4730574031")</f>
        <v>4730574031</v>
      </c>
      <c r="J17" s="31" t="str">
        <f>IF(ISBLANK(Values!E16),"",Values!F16 )</f>
        <v>Lenovo T470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T470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T470 T480.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48" x14ac:dyDescent="0.2">
      <c r="A18" s="1" t="str">
        <f>IF(ISBLANK(Values!E17),"",IF(Values!$B$37="EU","computercomponent","computer"))</f>
        <v>computercomponent</v>
      </c>
      <c r="B18" s="33" t="str">
        <f>IF(ISBLANK(Values!E17),"",Values!F17)</f>
        <v>Lenovo T470 regular - PL</v>
      </c>
      <c r="C18" s="29" t="str">
        <f>IF(ISBLANK(Values!E17),"","TellusRem")</f>
        <v>TellusRem</v>
      </c>
      <c r="D18" s="28">
        <f>IF(ISBLANK(Values!E17),"",Values!E17)</f>
        <v>5714401473145</v>
      </c>
      <c r="E18" s="1" t="str">
        <f>IF(ISBLANK(Values!E17),"","EAN")</f>
        <v>EAN</v>
      </c>
      <c r="F18" s="27" t="str">
        <f>IF(ISBLANK(Values!E17),"",IF(Values!J17, SUBSTITUTE(Values!$B$1, "{language}", Values!H17) &amp; " " &amp;Values!$B$3, SUBSTITUTE(Values!$B$2, "{language}", Values!$H17) &amp; " " &amp;Values!$B$3))</f>
        <v>wymiana niepodświetlanej klawiatury Polski dla Lenovo Thinkpad T470 T480</v>
      </c>
      <c r="G18" s="29" t="str">
        <f>IF(ISBLANK(Values!E17),"",IF(Values!$B$20="PartialUpdate","","TellusRem"))</f>
        <v/>
      </c>
      <c r="H18" s="1" t="str">
        <f>IF(ISBLANK(Values!E17),"",Values!$B$16)</f>
        <v>computer-keyboards</v>
      </c>
      <c r="I18" s="1" t="str">
        <f>IF(ISBLANK(Values!E17),"","4730574031")</f>
        <v>4730574031</v>
      </c>
      <c r="J18" s="31" t="str">
        <f>IF(ISBLANK(Values!E17),"",Values!F17 )</f>
        <v>Lenovo T470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T470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T470 T480.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48" x14ac:dyDescent="0.2">
      <c r="A19" s="1" t="str">
        <f>IF(ISBLANK(Values!E18),"",IF(Values!$B$37="EU","computercomponent","computer"))</f>
        <v>computercomponent</v>
      </c>
      <c r="B19" s="33" t="str">
        <f>IF(ISBLANK(Values!E18),"",Values!F18)</f>
        <v>Lenovo T470 regular - PT</v>
      </c>
      <c r="C19" s="29" t="str">
        <f>IF(ISBLANK(Values!E18),"","TellusRem")</f>
        <v>TellusRem</v>
      </c>
      <c r="D19" s="28">
        <f>IF(ISBLANK(Values!E18),"",Values!E18)</f>
        <v>5714401473152</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T470 T480</v>
      </c>
      <c r="G19" s="29" t="str">
        <f>IF(ISBLANK(Values!E18),"",IF(Values!$B$20="PartialUpdate","","TellusRem"))</f>
        <v/>
      </c>
      <c r="H19" s="1" t="str">
        <f>IF(ISBLANK(Values!E18),"",Values!$B$16)</f>
        <v>computer-keyboards</v>
      </c>
      <c r="I19" s="1" t="str">
        <f>IF(ISBLANK(Values!E18),"","4730574031")</f>
        <v>4730574031</v>
      </c>
      <c r="J19" s="31" t="str">
        <f>IF(ISBLANK(Values!E18),"",Values!F18 )</f>
        <v>Lenovo T470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T470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T470 T480.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48" x14ac:dyDescent="0.2">
      <c r="A20" s="1" t="str">
        <f>IF(ISBLANK(Values!E19),"",IF(Values!$B$37="EU","computercomponent","computer"))</f>
        <v>computercomponent</v>
      </c>
      <c r="B20" s="33" t="str">
        <f>IF(ISBLANK(Values!E19),"",Values!F19)</f>
        <v>Lenovo T470 regular - SE/FI</v>
      </c>
      <c r="C20" s="29" t="str">
        <f>IF(ISBLANK(Values!E19),"","TellusRem")</f>
        <v>TellusRem</v>
      </c>
      <c r="D20" s="28">
        <f>IF(ISBLANK(Values!E19),"",Values!E19)</f>
        <v>5714401473169</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T470 T480</v>
      </c>
      <c r="G20" s="29" t="str">
        <f>IF(ISBLANK(Values!E19),"",IF(Values!$B$20="PartialUpdate","","TellusRem"))</f>
        <v/>
      </c>
      <c r="H20" s="1" t="str">
        <f>IF(ISBLANK(Values!E19),"",Values!$B$16)</f>
        <v>computer-keyboards</v>
      </c>
      <c r="I20" s="1" t="str">
        <f>IF(ISBLANK(Values!E19),"","4730574031")</f>
        <v>4730574031</v>
      </c>
      <c r="J20" s="31" t="str">
        <f>IF(ISBLANK(Values!E19),"",Values!F19 )</f>
        <v>Lenovo T470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T470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T470 T480.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48" x14ac:dyDescent="0.2">
      <c r="A21" s="1" t="str">
        <f>IF(ISBLANK(Values!E20),"",IF(Values!$B$37="EU","computercomponent","computer"))</f>
        <v>computercomponent</v>
      </c>
      <c r="B21" s="33" t="str">
        <f>IF(ISBLANK(Values!E20),"",Values!F20)</f>
        <v>Lenovo T470 regular - CH</v>
      </c>
      <c r="C21" s="29" t="str">
        <f>IF(ISBLANK(Values!E20),"","TellusRem")</f>
        <v>TellusRem</v>
      </c>
      <c r="D21" s="28">
        <f>IF(ISBLANK(Values!E20),"",Values!E20)</f>
        <v>5714401473176</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T470 T480</v>
      </c>
      <c r="G21" s="29" t="str">
        <f>IF(ISBLANK(Values!E20),"",IF(Values!$B$20="PartialUpdate","","TellusRem"))</f>
        <v/>
      </c>
      <c r="H21" s="1" t="str">
        <f>IF(ISBLANK(Values!E20),"",Values!$B$16)</f>
        <v>computer-keyboards</v>
      </c>
      <c r="I21" s="1" t="str">
        <f>IF(ISBLANK(Values!E20),"","4730574031")</f>
        <v>4730574031</v>
      </c>
      <c r="J21" s="31" t="str">
        <f>IF(ISBLANK(Values!E20),"",Values!F20 )</f>
        <v>Lenovo T470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T470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T470 T480.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T470 T480</v>
      </c>
      <c r="G22" s="29" t="str">
        <f>IF(ISBLANK(Values!E21),"",IF(Values!$B$20="PartialUpdate","","TellusRem"))</f>
        <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T470 T480.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48" x14ac:dyDescent="0.2">
      <c r="A23" s="1" t="str">
        <f>IF(ISBLANK(Values!E22),"",IF(Values!$B$37="EU","computercomponent","computer"))</f>
        <v>computercomponent</v>
      </c>
      <c r="B23" s="33" t="str">
        <f>IF(ISBLANK(Values!E22),"",Values!F22)</f>
        <v>Lenovo T470 regular - RUS</v>
      </c>
      <c r="C23" s="29" t="str">
        <f>IF(ISBLANK(Values!E22),"","TellusRem")</f>
        <v>TellusRem</v>
      </c>
      <c r="D23" s="28">
        <f>IF(ISBLANK(Values!E22),"",Values!E22)</f>
        <v>5714401473190</v>
      </c>
      <c r="E23" s="1" t="str">
        <f>IF(ISBLANK(Values!E22),"","EAN")</f>
        <v>EAN</v>
      </c>
      <c r="F23" s="27" t="str">
        <f>IF(ISBLANK(Values!E22),"",IF(Values!J22, SUBSTITUTE(Values!$B$1, "{language}", Values!H22) &amp; " " &amp;Values!$B$3, SUBSTITUTE(Values!$B$2, "{language}", Values!$H22) &amp; " " &amp;Values!$B$3))</f>
        <v>wymiana niepodświetlanej klawiatury Rosyjski dla Lenovo Thinkpad T470 T480</v>
      </c>
      <c r="G23" s="29" t="str">
        <f>IF(ISBLANK(Values!E22),"",IF(Values!$B$20="PartialUpdate","","TellusRem"))</f>
        <v/>
      </c>
      <c r="H23" s="1" t="str">
        <f>IF(ISBLANK(Values!E22),"",Values!$B$16)</f>
        <v>computer-keyboards</v>
      </c>
      <c r="I23" s="1" t="str">
        <f>IF(ISBLANK(Values!E22),"","4730574031")</f>
        <v>4730574031</v>
      </c>
      <c r="J23" s="31" t="str">
        <f>IF(ISBLANK(Values!E22),"",Values!F22 )</f>
        <v>Lenovo T470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T470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T470 T480.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T470 - US RG</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wymiana niepodświetlanej klawiatury US dla Lenovo Thinkpad T470 T480</v>
      </c>
      <c r="G24" s="29" t="str">
        <f>IF(ISBLANK(Values!E23),"",IF(Values!$B$20="PartialUpdate","","TellusRem"))</f>
        <v/>
      </c>
      <c r="H24" s="1" t="str">
        <f>IF(ISBLANK(Values!E23),"",Values!$B$16)</f>
        <v>computer-keyboards</v>
      </c>
      <c r="I24" s="1" t="str">
        <f>IF(ISBLANK(Values!E23),"","4730574031")</f>
        <v>4730574031</v>
      </c>
      <c r="J24" s="31" t="str">
        <f>IF(ISBLANK(Values!E23),"",Values!F23 )</f>
        <v>Lenovo T470 - US RG</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T470 T480.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6"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wymiana podświetlanej klawiatury Niemiecki dla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LAYOUT - {flag} {language} BEZ podświetlenia.</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T470 T480.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Niemiecki</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wymiana podświetlanej klawiatury Francuski dla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LAYOUT - {flag} {language} BEZ podświetlenia.</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T470 T480.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Francuski</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wymiana podświetlanej klawiatury Włoski dla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LAYOUT - {flag} {language} BEZ podświetlenia.</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T470 T480.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Włoski</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wymiana podświetlanej klawiatury Hiszpański dla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LAYOUT - {flag} {language} BEZ podświetlenia.</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T470 T480.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Hiszpański</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wymiana podświetlanej klawiatury Wielka Brytania dla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LAYOUT - {flag} {language} BEZ podświetlenia.</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T470 T480.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Wielka Brytania</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wymiana podświetlanej klawiatury Skandynawski – nordycki dla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LAYOUT - {flag} {language} BEZ podświetlenia.</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T470 T480.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Skandynawski – nordycki</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wymiana podświetlanej klawiatury Belgijski dla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LAYOUT - {flag} {language} BEZ podświetlenia.</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T470 T480.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Belgijski</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wymiana podświetlanej klawiatury Bułgarski dla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LAYOUT - {flag} {language} BEZ podświetlenia.</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T470 T480.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Bułgarski</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wymiana podświetlanej klawiatury Czech dla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LAYOUT - {flag} {language} BEZ podświetlenia.</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T470 T480.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wymiana podświetlanej klawiatury Duński dla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LAYOUT - {flag} {language} BEZ podświetlenia.</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T470 T480.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Duński</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wymiana podświetlanej klawiatury Język węgierski dla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LAYOUT - {flag} {language} BEZ podświetlenia.</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T470 T480.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Język węgierski</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wymiana podświetlanej klawiatury Holenderski dla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LAYOUT - {flag} {language} BEZ podświetlenia.</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T470 T480.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Holenderski</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wymiana podświetlanej klawiatury Norweski dla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LAYOUT - {flag} {language} BEZ podświetlenia.</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T470 T480.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Norweski</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wymiana podświetlanej klawiatury Polski dla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LAYOUT - {flag} {language} BEZ podświetlenia.</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T470 T480.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Polski</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wymiana podświetlanej klawiatury Portugalski dla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LAYOUT - {flag} {language} BEZ podświetlenia.</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T470 T480.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Portugalski</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wymiana podświetlanej klawiatury Szwedzki – fiński dla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LAYOUT - {flag} {language} BEZ podświetlenia.</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T470 T480.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Szwedzki – fiński</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wymiana podświetlanej klawiatury Szwajcarski dla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LAYOUT - {flag} {language} BEZ podświetlenia.</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T470 T480.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Szwajcarski</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wymiana podświetlanej klawiatury US international dla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LAYOUT - {flag} {language} BEZ podświetlenia.</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T470 T480. Proszę dokładnie sprawdzić zdjęcie i opis przed zakupem jakiejkolwiek klawiatury. Gwarantuje to, że otrzymasz odpowiednią klawiaturę laptopa dla swojego komputera. Super łatwa instalacja.</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wymiana podświetlanej klawiatury Rosyjski dla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LAYOUT - {flag} {language} BEZ podświetlenia.</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T470 T480. Proszę dokładnie sprawdzić zdjęcie i opis przed zakupem jakiejkolwiek klawiatury. Gwarantuje to, że otrzymasz odpowiednią klawiaturę laptopa dla swojego komputera. Super łatwa instalacja.</v>
      </c>
      <c r="AT43" s="27" t="str">
        <f>IF(ISBLANK(Values!E42),"",Values!H42)</f>
        <v>Rosyjski</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6" x14ac:dyDescent="0.2">
      <c r="A44" s="1" t="str">
        <f>IF(ISBLANK(Values!E43),"",IF(Values!$B$37="EU","computercomponent","computer"))</f>
        <v>computercomponent</v>
      </c>
      <c r="B44" s="33" t="str">
        <f>IF(ISBLANK(Values!E43),"",Values!F43)</f>
        <v>Lenovo T470 BL - US</v>
      </c>
      <c r="C44" s="29" t="str">
        <f>IF(ISBLANK(Values!E43),"","TellusRem")</f>
        <v>TellusRem</v>
      </c>
      <c r="D44" s="28">
        <f>IF(ISBLANK(Values!E43),"",Values!E43)</f>
        <v>5714401470205</v>
      </c>
      <c r="E44" s="1" t="str">
        <f>IF(ISBLANK(Values!E43),"","EAN")</f>
        <v>EAN</v>
      </c>
      <c r="F44" s="27" t="str">
        <f>IF(ISBLANK(Values!E43),"",IF(Values!J43, SUBSTITUTE(Values!$B$1, "{language}", Values!H43) &amp; " " &amp;Values!$B$3, SUBSTITUTE(Values!$B$2, "{language}", Values!$H43) &amp; " " &amp;Values!$B$3))</f>
        <v>wymiana podświetlanej klawiatury US dla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LAYOUT - {flag} {language} BEZ podświetlenia.</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T470 T480. Proszę dokładnie sprawdzić zdjęcie i opis przed zakupem jakiejkolwiek klawiatury. Gwarantuje to, że otrzymasz odpowiednią klawiaturę laptopa dla swojego komputera. Super łatwa instalacja.</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5714401473015</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747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t="b">
        <f>FALSE()</f>
        <v>0</v>
      </c>
      <c r="D5" s="42" t="b">
        <f>TRUE()</f>
        <v>1</v>
      </c>
      <c r="E5" s="36">
        <v>5714401473022</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748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749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750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751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752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t="b">
        <f>FALSE()</f>
        <v>0</v>
      </c>
      <c r="D10" s="42" t="b">
        <f>FALSE()</f>
        <v>0</v>
      </c>
      <c r="E10" s="36">
        <v>5714401473077</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t="s">
        <v>722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5714401473084</v>
      </c>
      <c r="F11" s="36" t="s">
        <v>685</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t="s">
        <v>723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5714401473091</v>
      </c>
      <c r="F12" s="36" t="s">
        <v>686</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724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t="b">
        <f>FALSE()</f>
        <v>0</v>
      </c>
      <c r="D13" s="42" t="b">
        <f>FALSE()</f>
        <v>0</v>
      </c>
      <c r="E13" s="36">
        <v>5714401473107</v>
      </c>
      <c r="F13" s="36" t="s">
        <v>687</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t="s">
        <v>725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t="b">
        <f>FALSE()</f>
        <v>0</v>
      </c>
      <c r="D14" s="42" t="b">
        <f>FALSE()</f>
        <v>0</v>
      </c>
      <c r="E14" s="36">
        <v>5714401473114</v>
      </c>
      <c r="F14" s="36" t="s">
        <v>688</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t="s">
        <v>726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5714401473121</v>
      </c>
      <c r="F15" s="36" t="s">
        <v>689</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t="s">
        <v>727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5714401473138</v>
      </c>
      <c r="F16" s="36" t="s">
        <v>690</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t="s">
        <v>728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5714401473145</v>
      </c>
      <c r="F17" s="36" t="s">
        <v>691</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5714401473152</v>
      </c>
      <c r="F18" s="36" t="s">
        <v>692</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t="s">
        <v>729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5714401473169</v>
      </c>
      <c r="F19" s="36" t="s">
        <v>693</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t="s">
        <v>730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5714401473176</v>
      </c>
      <c r="F20" s="36" t="s">
        <v>694</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t="s">
        <v>731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695</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753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t="b">
        <f>FALSE()</f>
        <v>0</v>
      </c>
      <c r="D22" s="42" t="b">
        <f>FALSE()</f>
        <v>0</v>
      </c>
      <c r="E22" s="36">
        <v>5714401473190</v>
      </c>
      <c r="F22" s="36" t="s">
        <v>696</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t="s">
        <v>733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f>TRUE()</f>
        <v>1</v>
      </c>
      <c r="D23" s="42" t="b">
        <f>FALSE()</f>
        <v>0</v>
      </c>
      <c r="E23" s="36">
        <v>5714401490203</v>
      </c>
      <c r="F23" s="60" t="s">
        <v>755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754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v>5714401470212</v>
      </c>
      <c r="F24" s="36" t="s">
        <v>697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f>TRUE()</f>
        <v>1</v>
      </c>
      <c r="K24" s="36" t="s">
        <v>717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v>5714401470229</v>
      </c>
      <c r="F25" s="36" t="s">
        <v>698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f>TRUE()</f>
        <v>1</v>
      </c>
      <c r="K25" s="36" t="s">
        <v>718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v>5714401470038</v>
      </c>
      <c r="F26" s="36" t="s">
        <v>699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f>TRUE()</f>
        <v>1</v>
      </c>
      <c r="K26" s="36" t="s">
        <v>719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v>5714401470045</v>
      </c>
      <c r="F27" s="36" t="s">
        <v>700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f>TRUE()</f>
        <v>1</v>
      </c>
      <c r="K27" s="36" t="s">
        <v>720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701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f>TRUE()</f>
        <v>1</v>
      </c>
      <c r="K28" s="36" t="s">
        <v>721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FALSE()</f>
        <v>0</v>
      </c>
      <c r="E29" s="36">
        <v>5714401470069</v>
      </c>
      <c r="F29" s="36" t="s">
        <v>702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f>TRUE()</f>
        <v>1</v>
      </c>
      <c r="K29" s="36" t="s">
        <v>746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703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f>TRUE()</f>
        <v>1</v>
      </c>
      <c r="K30" s="36" t="s">
        <v>735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v>5714401470083</v>
      </c>
      <c r="F31" s="36" t="s">
        <v>704</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f>TRUE()</f>
        <v>1</v>
      </c>
      <c r="K31" s="36" t="s">
        <v>736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705</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737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v>5714401470106</v>
      </c>
      <c r="F33" s="36" t="s">
        <v>706</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f>TRUE()</f>
        <v>1</v>
      </c>
      <c r="K33" s="36" t="s">
        <v>738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707</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f>TRUE()</f>
        <v>1</v>
      </c>
      <c r="K34" s="36" t="s">
        <v>739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708</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f>TRUE()</f>
        <v>1</v>
      </c>
      <c r="K35" s="36" t="s">
        <v>740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t="b">
        <f>FALSE()</f>
        <v>0</v>
      </c>
      <c r="D36" s="42" t="b">
        <f>FALSE()</f>
        <v>0</v>
      </c>
      <c r="E36" s="36">
        <v>5714401470137</v>
      </c>
      <c r="F36" s="36" t="s">
        <v>709</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f>TRUE()</f>
        <v>1</v>
      </c>
      <c r="K36" s="36" t="s">
        <v>741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710</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711</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f>TRUE()</f>
        <v>1</v>
      </c>
      <c r="K38" s="36" t="s">
        <v>742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712</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f>TRUE()</f>
        <v>1</v>
      </c>
      <c r="K39" s="36" t="s">
        <v>743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713</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f>TRUE()</f>
        <v>1</v>
      </c>
      <c r="K40" s="36" t="s">
        <v>744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714</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f>TRUE()</f>
        <v>1</v>
      </c>
      <c r="K42" s="36" t="s">
        <v>745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5714401470205</v>
      </c>
      <c r="F43" s="36" t="s">
        <v>716</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2024-07-24T19:06:28Z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