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13224719-64A8-9A48-8A44-84A6A7BD665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H81" i="2" s="1"/>
  <c r="U81" i="2"/>
  <c r="T81" i="2"/>
  <c r="S81" i="2"/>
  <c r="R81" i="2"/>
  <c r="Q81" i="2"/>
  <c r="P81" i="2"/>
  <c r="O81" i="2"/>
  <c r="N81" i="2"/>
  <c r="M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L43" i="2"/>
  <c r="J43" i="2"/>
  <c r="I43" i="2"/>
  <c r="V42" i="2"/>
  <c r="H42" i="2" s="1"/>
  <c r="U42" i="2"/>
  <c r="T42" i="2"/>
  <c r="S42" i="2"/>
  <c r="R42" i="2"/>
  <c r="Q42" i="2"/>
  <c r="P42" i="2"/>
  <c r="O42" i="2"/>
  <c r="N42" i="2"/>
  <c r="M42" i="2"/>
  <c r="L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U28" i="2"/>
  <c r="T28" i="2"/>
  <c r="S28" i="2"/>
  <c r="R28" i="2"/>
  <c r="Q28" i="2"/>
  <c r="P28" i="2"/>
  <c r="O28" i="2"/>
  <c r="N28" i="2"/>
  <c r="M28" i="2"/>
  <c r="L28" i="2"/>
  <c r="J28" i="2"/>
  <c r="I28" i="2"/>
  <c r="H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Q23" i="2"/>
  <c r="O23" i="2"/>
  <c r="M23" i="2"/>
  <c r="L23" i="2"/>
  <c r="P23" i="2" s="1"/>
  <c r="P24" i="1" s="1"/>
  <c r="J23" i="2"/>
  <c r="I23" i="2"/>
  <c r="D23" i="2"/>
  <c r="C23" i="2"/>
  <c r="B23" i="2"/>
  <c r="V22" i="2"/>
  <c r="H22" i="2" s="1"/>
  <c r="U22" i="2"/>
  <c r="T22" i="2"/>
  <c r="S22" i="2"/>
  <c r="R22" i="2"/>
  <c r="Q22" i="2"/>
  <c r="P22" i="2"/>
  <c r="O22" i="2"/>
  <c r="N22" i="2"/>
  <c r="N23" i="1" s="1"/>
  <c r="M22" i="2"/>
  <c r="L22" i="2"/>
  <c r="J22" i="2"/>
  <c r="I22" i="2"/>
  <c r="D22" i="2"/>
  <c r="C22" i="2"/>
  <c r="V21" i="2"/>
  <c r="T21" i="2"/>
  <c r="T22" i="1" s="1"/>
  <c r="S21" i="2"/>
  <c r="R21" i="2"/>
  <c r="Q21" i="2"/>
  <c r="P21" i="2"/>
  <c r="O21" i="2"/>
  <c r="N21" i="2"/>
  <c r="M21" i="2"/>
  <c r="L21" i="2"/>
  <c r="U21" i="2" s="1"/>
  <c r="U22" i="1" s="1"/>
  <c r="J21" i="2"/>
  <c r="I21" i="2"/>
  <c r="H21" i="2"/>
  <c r="D21" i="2"/>
  <c r="C21" i="2"/>
  <c r="V20" i="2"/>
  <c r="H20" i="2" s="1"/>
  <c r="U20" i="2"/>
  <c r="T20" i="2"/>
  <c r="S20" i="2"/>
  <c r="R20" i="2"/>
  <c r="Q20" i="2"/>
  <c r="P20" i="2"/>
  <c r="P21" i="1" s="1"/>
  <c r="O20" i="2"/>
  <c r="N20" i="2"/>
  <c r="M20" i="2"/>
  <c r="L20" i="2"/>
  <c r="J20" i="2"/>
  <c r="I20" i="2"/>
  <c r="D20" i="2"/>
  <c r="C20" i="2"/>
  <c r="V19" i="2"/>
  <c r="H19" i="2" s="1"/>
  <c r="U19" i="2"/>
  <c r="T19" i="2"/>
  <c r="S19" i="2"/>
  <c r="R19" i="2"/>
  <c r="Q19" i="2"/>
  <c r="P19" i="2"/>
  <c r="O19" i="2"/>
  <c r="N19" i="2"/>
  <c r="M19" i="2"/>
  <c r="L19" i="2"/>
  <c r="J19" i="2"/>
  <c r="I19" i="2"/>
  <c r="D19" i="2"/>
  <c r="C19" i="2"/>
  <c r="V18" i="2"/>
  <c r="H18" i="2" s="1"/>
  <c r="U18" i="2"/>
  <c r="T18" i="2"/>
  <c r="S18" i="2"/>
  <c r="R18" i="2"/>
  <c r="R19" i="1" s="1"/>
  <c r="Q18" i="2"/>
  <c r="P18" i="2"/>
  <c r="O18" i="2"/>
  <c r="N18" i="2"/>
  <c r="M18" i="2"/>
  <c r="L18" i="2"/>
  <c r="J18" i="2"/>
  <c r="I18" i="2"/>
  <c r="D18" i="2"/>
  <c r="C18" i="2"/>
  <c r="V17" i="2"/>
  <c r="H17" i="2" s="1"/>
  <c r="U17" i="2"/>
  <c r="T17" i="2"/>
  <c r="S17" i="2"/>
  <c r="R17" i="2"/>
  <c r="Q17" i="2"/>
  <c r="P17" i="2"/>
  <c r="O17" i="2"/>
  <c r="N17" i="2"/>
  <c r="N18" i="1" s="1"/>
  <c r="M17" i="2"/>
  <c r="L17" i="2"/>
  <c r="J17" i="2"/>
  <c r="I17" i="2"/>
  <c r="D17" i="2"/>
  <c r="C17" i="2"/>
  <c r="V16" i="2"/>
  <c r="U16" i="2"/>
  <c r="T16" i="2"/>
  <c r="T17" i="1" s="1"/>
  <c r="S16" i="2"/>
  <c r="R16" i="2"/>
  <c r="Q16" i="2"/>
  <c r="P16" i="2"/>
  <c r="O16" i="2"/>
  <c r="N16" i="2"/>
  <c r="M16" i="2"/>
  <c r="L16" i="2"/>
  <c r="J16" i="2"/>
  <c r="I16" i="2"/>
  <c r="H16" i="2"/>
  <c r="D16" i="2"/>
  <c r="C16" i="2"/>
  <c r="V15" i="2"/>
  <c r="H15" i="2" s="1"/>
  <c r="U15" i="2"/>
  <c r="T15" i="2"/>
  <c r="S15" i="2"/>
  <c r="R15" i="2"/>
  <c r="Q15" i="2"/>
  <c r="P15" i="2"/>
  <c r="P16" i="1" s="1"/>
  <c r="O15" i="2"/>
  <c r="N15" i="2"/>
  <c r="M15" i="2"/>
  <c r="L15" i="2"/>
  <c r="J15" i="2"/>
  <c r="I15" i="2"/>
  <c r="D15" i="2"/>
  <c r="C15" i="2"/>
  <c r="V14" i="2"/>
  <c r="H14" i="2" s="1"/>
  <c r="U14" i="2"/>
  <c r="T14" i="2"/>
  <c r="S14" i="2"/>
  <c r="R14" i="2"/>
  <c r="Q14" i="2"/>
  <c r="P14" i="2"/>
  <c r="O14" i="2"/>
  <c r="N14" i="2"/>
  <c r="M14" i="2"/>
  <c r="L14" i="2"/>
  <c r="J14" i="2"/>
  <c r="I14" i="2"/>
  <c r="D14" i="2"/>
  <c r="C14" i="2"/>
  <c r="V13" i="2"/>
  <c r="H13" i="2" s="1"/>
  <c r="U13" i="2"/>
  <c r="T13" i="2"/>
  <c r="S13" i="2"/>
  <c r="R13" i="2"/>
  <c r="R14" i="1" s="1"/>
  <c r="Q13" i="2"/>
  <c r="P13" i="2"/>
  <c r="O13" i="2"/>
  <c r="N13" i="2"/>
  <c r="M13" i="2"/>
  <c r="L13" i="2"/>
  <c r="J13" i="2"/>
  <c r="I13" i="2"/>
  <c r="D13" i="2"/>
  <c r="C13" i="2"/>
  <c r="V12" i="2"/>
  <c r="H12" i="2" s="1"/>
  <c r="U12" i="2"/>
  <c r="T12" i="2"/>
  <c r="S12" i="2"/>
  <c r="R12" i="2"/>
  <c r="Q12" i="2"/>
  <c r="P12" i="2"/>
  <c r="O12" i="2"/>
  <c r="N12" i="2"/>
  <c r="N13" i="1" s="1"/>
  <c r="M12" i="2"/>
  <c r="L12" i="2"/>
  <c r="J12" i="2"/>
  <c r="I12" i="2"/>
  <c r="D12" i="2"/>
  <c r="C12" i="2"/>
  <c r="V11" i="2"/>
  <c r="U11" i="2"/>
  <c r="T11" i="2"/>
  <c r="T12" i="1" s="1"/>
  <c r="S11" i="2"/>
  <c r="R11" i="2"/>
  <c r="Q11" i="2"/>
  <c r="P11" i="2"/>
  <c r="O11" i="2"/>
  <c r="N11" i="2"/>
  <c r="M11" i="2"/>
  <c r="L11" i="2"/>
  <c r="J11" i="2"/>
  <c r="I11" i="2"/>
  <c r="H11" i="2"/>
  <c r="D11" i="2"/>
  <c r="C11" i="2"/>
  <c r="V10" i="2"/>
  <c r="H10" i="2" s="1"/>
  <c r="U10" i="2"/>
  <c r="T10" i="2"/>
  <c r="S10" i="2"/>
  <c r="R10" i="2"/>
  <c r="Q10" i="2"/>
  <c r="P10" i="2"/>
  <c r="P11" i="1" s="1"/>
  <c r="O10" i="2"/>
  <c r="N10" i="2"/>
  <c r="M10" i="2"/>
  <c r="L10" i="2"/>
  <c r="J10" i="2"/>
  <c r="I10" i="2"/>
  <c r="D10" i="2"/>
  <c r="C10" i="2"/>
  <c r="V9" i="2"/>
  <c r="H9" i="2" s="1"/>
  <c r="L9" i="2"/>
  <c r="U9" i="2" s="1"/>
  <c r="U10" i="1" s="1"/>
  <c r="J9" i="2"/>
  <c r="I9" i="2"/>
  <c r="D9" i="2"/>
  <c r="C9" i="2"/>
  <c r="B9" i="2"/>
  <c r="V8" i="2"/>
  <c r="S8" i="2"/>
  <c r="S9" i="1" s="1"/>
  <c r="Q8" i="2"/>
  <c r="P8" i="2"/>
  <c r="O8" i="2"/>
  <c r="N8" i="2"/>
  <c r="M8" i="2"/>
  <c r="L8" i="2"/>
  <c r="R8" i="2" s="1"/>
  <c r="R9" i="1" s="1"/>
  <c r="J8" i="2"/>
  <c r="I8" i="2"/>
  <c r="H8" i="2"/>
  <c r="D8" i="2"/>
  <c r="C8" i="2"/>
  <c r="B8" i="2"/>
  <c r="V7" i="2"/>
  <c r="H7" i="2" s="1"/>
  <c r="T7" i="2"/>
  <c r="P7" i="2"/>
  <c r="P8" i="1" s="1"/>
  <c r="L7" i="2"/>
  <c r="O7" i="2" s="1"/>
  <c r="O8" i="1" s="1"/>
  <c r="J7" i="2"/>
  <c r="I7" i="2"/>
  <c r="D7" i="2"/>
  <c r="C7" i="2"/>
  <c r="B7" i="2"/>
  <c r="V6" i="2"/>
  <c r="U6" i="2"/>
  <c r="T6" i="2"/>
  <c r="S6" i="2"/>
  <c r="R6" i="2"/>
  <c r="Q6" i="2"/>
  <c r="M6" i="2"/>
  <c r="M7" i="1" s="1"/>
  <c r="L6" i="2"/>
  <c r="P6" i="2" s="1"/>
  <c r="P7" i="1" s="1"/>
  <c r="J6" i="2"/>
  <c r="I6" i="2"/>
  <c r="H6" i="2"/>
  <c r="D6" i="2"/>
  <c r="C6" i="2"/>
  <c r="V5" i="2"/>
  <c r="S5" i="2"/>
  <c r="Q5" i="2"/>
  <c r="P5" i="2"/>
  <c r="O5" i="2"/>
  <c r="N5" i="2"/>
  <c r="M5" i="2"/>
  <c r="L5" i="2"/>
  <c r="R5" i="2" s="1"/>
  <c r="R6" i="1" s="1"/>
  <c r="J5" i="2"/>
  <c r="I5" i="2"/>
  <c r="H5" i="2"/>
  <c r="D5" i="2"/>
  <c r="C5" i="2"/>
  <c r="V4" i="2"/>
  <c r="U4" i="2"/>
  <c r="S4" i="2"/>
  <c r="O4" i="2"/>
  <c r="O5" i="1" s="1"/>
  <c r="M4" i="2"/>
  <c r="L4" i="2"/>
  <c r="N4" i="2" s="1"/>
  <c r="N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AA31" i="1"/>
  <c r="Z31" i="1"/>
  <c r="Y31" i="1"/>
  <c r="X31" i="1"/>
  <c r="W31" i="1"/>
  <c r="U31" i="1"/>
  <c r="T31" i="1"/>
  <c r="S31" i="1"/>
  <c r="R31" i="1"/>
  <c r="Q31" i="1"/>
  <c r="P31" i="1"/>
  <c r="O31" i="1"/>
  <c r="N31" i="1"/>
  <c r="M31" i="1"/>
  <c r="L31" i="1"/>
  <c r="K31" i="1"/>
  <c r="J31" i="1"/>
  <c r="I31" i="1"/>
  <c r="H31" i="1"/>
  <c r="G31" i="1"/>
  <c r="F31" i="1"/>
  <c r="E31" i="1"/>
  <c r="D31" i="1"/>
  <c r="C31" i="1"/>
  <c r="B31" i="1"/>
  <c r="A31" i="1"/>
  <c r="AA30" i="1"/>
  <c r="Z30" i="1"/>
  <c r="Y30" i="1"/>
  <c r="X30" i="1"/>
  <c r="W30" i="1"/>
  <c r="U30" i="1"/>
  <c r="T30" i="1"/>
  <c r="S30" i="1"/>
  <c r="R30" i="1"/>
  <c r="Q30" i="1"/>
  <c r="P30" i="1"/>
  <c r="O30" i="1"/>
  <c r="N30" i="1"/>
  <c r="M30" i="1"/>
  <c r="L30" i="1"/>
  <c r="K30" i="1"/>
  <c r="J30" i="1"/>
  <c r="I30" i="1"/>
  <c r="H30" i="1"/>
  <c r="G30" i="1"/>
  <c r="F30" i="1"/>
  <c r="E30" i="1"/>
  <c r="D30" i="1"/>
  <c r="C30" i="1"/>
  <c r="B30" i="1"/>
  <c r="A30" i="1"/>
  <c r="AA29" i="1"/>
  <c r="Z29" i="1"/>
  <c r="Y29" i="1"/>
  <c r="X29" i="1"/>
  <c r="W29" i="1"/>
  <c r="U29" i="1"/>
  <c r="T29" i="1"/>
  <c r="S29" i="1"/>
  <c r="R29" i="1"/>
  <c r="Q29" i="1"/>
  <c r="P29" i="1"/>
  <c r="O29" i="1"/>
  <c r="N29" i="1"/>
  <c r="M29" i="1"/>
  <c r="L29" i="1"/>
  <c r="K29" i="1"/>
  <c r="J29" i="1"/>
  <c r="I29" i="1"/>
  <c r="H29" i="1"/>
  <c r="G29" i="1"/>
  <c r="F29" i="1"/>
  <c r="E29" i="1"/>
  <c r="D29" i="1"/>
  <c r="C29" i="1"/>
  <c r="B29" i="1"/>
  <c r="A29" i="1"/>
  <c r="AA28" i="1"/>
  <c r="Z28" i="1"/>
  <c r="Y28" i="1"/>
  <c r="X28" i="1"/>
  <c r="W28" i="1"/>
  <c r="U28" i="1"/>
  <c r="T28" i="1"/>
  <c r="S28" i="1"/>
  <c r="R28" i="1"/>
  <c r="Q28" i="1"/>
  <c r="P28" i="1"/>
  <c r="O28" i="1"/>
  <c r="N28" i="1"/>
  <c r="M28" i="1"/>
  <c r="L28" i="1"/>
  <c r="K28" i="1"/>
  <c r="J28" i="1"/>
  <c r="I28" i="1"/>
  <c r="H28" i="1"/>
  <c r="G28" i="1"/>
  <c r="F28" i="1"/>
  <c r="E28" i="1"/>
  <c r="D28" i="1"/>
  <c r="C28" i="1"/>
  <c r="B28" i="1"/>
  <c r="A28" i="1"/>
  <c r="AA27" i="1"/>
  <c r="Z27" i="1"/>
  <c r="Y27" i="1"/>
  <c r="X27" i="1"/>
  <c r="W27" i="1"/>
  <c r="U27" i="1"/>
  <c r="T27" i="1"/>
  <c r="S27" i="1"/>
  <c r="R27" i="1"/>
  <c r="Q27" i="1"/>
  <c r="P27" i="1"/>
  <c r="O27" i="1"/>
  <c r="N27" i="1"/>
  <c r="M27" i="1"/>
  <c r="L27" i="1"/>
  <c r="K27" i="1"/>
  <c r="J27" i="1"/>
  <c r="I27" i="1"/>
  <c r="H27" i="1"/>
  <c r="G27" i="1"/>
  <c r="F27" i="1"/>
  <c r="E27" i="1"/>
  <c r="D27" i="1"/>
  <c r="C27" i="1"/>
  <c r="B27" i="1"/>
  <c r="A27" i="1"/>
  <c r="AA26" i="1"/>
  <c r="Z26" i="1"/>
  <c r="Y26" i="1"/>
  <c r="X26" i="1"/>
  <c r="W26" i="1"/>
  <c r="U26" i="1"/>
  <c r="T26" i="1"/>
  <c r="S26" i="1"/>
  <c r="R26" i="1"/>
  <c r="Q26" i="1"/>
  <c r="P26" i="1"/>
  <c r="O26" i="1"/>
  <c r="N26" i="1"/>
  <c r="M26" i="1"/>
  <c r="L26" i="1"/>
  <c r="K26" i="1"/>
  <c r="J26" i="1"/>
  <c r="I26" i="1"/>
  <c r="H26" i="1"/>
  <c r="G26" i="1"/>
  <c r="F26" i="1"/>
  <c r="E26" i="1"/>
  <c r="D26" i="1"/>
  <c r="C26" i="1"/>
  <c r="B26" i="1"/>
  <c r="A26" i="1"/>
  <c r="AA25" i="1"/>
  <c r="Z25" i="1"/>
  <c r="Y25" i="1"/>
  <c r="X25" i="1"/>
  <c r="W25" i="1"/>
  <c r="U25" i="1"/>
  <c r="T25" i="1"/>
  <c r="S25" i="1"/>
  <c r="R25" i="1"/>
  <c r="Q25" i="1"/>
  <c r="P25" i="1"/>
  <c r="O25" i="1"/>
  <c r="N25" i="1"/>
  <c r="M25" i="1"/>
  <c r="L25" i="1"/>
  <c r="K25" i="1"/>
  <c r="J25" i="1"/>
  <c r="I25" i="1"/>
  <c r="H25" i="1"/>
  <c r="G25" i="1"/>
  <c r="F25" i="1"/>
  <c r="E25" i="1"/>
  <c r="D25" i="1"/>
  <c r="C25" i="1"/>
  <c r="B25" i="1"/>
  <c r="A25" i="1"/>
  <c r="AA24" i="1"/>
  <c r="U24" i="1"/>
  <c r="Q24" i="1"/>
  <c r="O24" i="1"/>
  <c r="M24" i="1"/>
  <c r="E24" i="1"/>
  <c r="D24" i="1"/>
  <c r="B24" i="1"/>
  <c r="A24" i="1"/>
  <c r="AA23" i="1"/>
  <c r="U23" i="1"/>
  <c r="T23" i="1"/>
  <c r="S23" i="1"/>
  <c r="R23" i="1"/>
  <c r="Q23" i="1"/>
  <c r="P23" i="1"/>
  <c r="O23" i="1"/>
  <c r="M23" i="1"/>
  <c r="E23" i="1"/>
  <c r="D23" i="1"/>
  <c r="B23" i="1"/>
  <c r="A23" i="1"/>
  <c r="AA22" i="1"/>
  <c r="S22" i="1"/>
  <c r="R22" i="1"/>
  <c r="Q22" i="1"/>
  <c r="P22" i="1"/>
  <c r="O22" i="1"/>
  <c r="N22" i="1"/>
  <c r="M22" i="1"/>
  <c r="E22" i="1"/>
  <c r="D22" i="1"/>
  <c r="B22" i="1"/>
  <c r="A22" i="1"/>
  <c r="AA21" i="1"/>
  <c r="U21" i="1"/>
  <c r="T21" i="1"/>
  <c r="S21" i="1"/>
  <c r="R21" i="1"/>
  <c r="Q21" i="1"/>
  <c r="O21" i="1"/>
  <c r="N21" i="1"/>
  <c r="M21" i="1"/>
  <c r="E21" i="1"/>
  <c r="D21" i="1"/>
  <c r="B21" i="1"/>
  <c r="A21" i="1"/>
  <c r="AA20" i="1"/>
  <c r="U20" i="1"/>
  <c r="T20" i="1"/>
  <c r="S20" i="1"/>
  <c r="R20" i="1"/>
  <c r="Q20" i="1"/>
  <c r="P20" i="1"/>
  <c r="O20" i="1"/>
  <c r="N20" i="1"/>
  <c r="M20" i="1"/>
  <c r="E20" i="1"/>
  <c r="D20" i="1"/>
  <c r="B20" i="1"/>
  <c r="A20" i="1"/>
  <c r="AA19" i="1"/>
  <c r="U19" i="1"/>
  <c r="T19" i="1"/>
  <c r="S19" i="1"/>
  <c r="Q19" i="1"/>
  <c r="P19" i="1"/>
  <c r="O19" i="1"/>
  <c r="N19" i="1"/>
  <c r="M19" i="1"/>
  <c r="E19" i="1"/>
  <c r="D19" i="1"/>
  <c r="B19" i="1"/>
  <c r="A19" i="1"/>
  <c r="AA18" i="1"/>
  <c r="U18" i="1"/>
  <c r="T18" i="1"/>
  <c r="S18" i="1"/>
  <c r="R18" i="1"/>
  <c r="Q18" i="1"/>
  <c r="P18" i="1"/>
  <c r="O18" i="1"/>
  <c r="M18" i="1"/>
  <c r="E18" i="1"/>
  <c r="D18" i="1"/>
  <c r="B18" i="1"/>
  <c r="A18" i="1"/>
  <c r="AA17" i="1"/>
  <c r="U17" i="1"/>
  <c r="S17" i="1"/>
  <c r="R17" i="1"/>
  <c r="Q17" i="1"/>
  <c r="P17" i="1"/>
  <c r="O17" i="1"/>
  <c r="N17" i="1"/>
  <c r="M17" i="1"/>
  <c r="E17" i="1"/>
  <c r="D17" i="1"/>
  <c r="B17" i="1"/>
  <c r="A17" i="1"/>
  <c r="AA16" i="1"/>
  <c r="U16" i="1"/>
  <c r="T16" i="1"/>
  <c r="S16" i="1"/>
  <c r="R16" i="1"/>
  <c r="Q16" i="1"/>
  <c r="O16" i="1"/>
  <c r="N16" i="1"/>
  <c r="M16" i="1"/>
  <c r="E16" i="1"/>
  <c r="D16" i="1"/>
  <c r="B16" i="1"/>
  <c r="A16" i="1"/>
  <c r="AA15" i="1"/>
  <c r="U15" i="1"/>
  <c r="T15" i="1"/>
  <c r="S15" i="1"/>
  <c r="R15" i="1"/>
  <c r="Q15" i="1"/>
  <c r="P15" i="1"/>
  <c r="O15" i="1"/>
  <c r="N15" i="1"/>
  <c r="M15" i="1"/>
  <c r="E15" i="1"/>
  <c r="D15" i="1"/>
  <c r="B15" i="1"/>
  <c r="A15" i="1"/>
  <c r="AA14" i="1"/>
  <c r="U14" i="1"/>
  <c r="T14" i="1"/>
  <c r="S14" i="1"/>
  <c r="Q14" i="1"/>
  <c r="P14" i="1"/>
  <c r="O14" i="1"/>
  <c r="N14" i="1"/>
  <c r="M14" i="1"/>
  <c r="E14" i="1"/>
  <c r="D14" i="1"/>
  <c r="B14" i="1"/>
  <c r="A14" i="1"/>
  <c r="AA13" i="1"/>
  <c r="U13" i="1"/>
  <c r="T13" i="1"/>
  <c r="S13" i="1"/>
  <c r="R13" i="1"/>
  <c r="Q13" i="1"/>
  <c r="P13" i="1"/>
  <c r="O13" i="1"/>
  <c r="M13" i="1"/>
  <c r="E13" i="1"/>
  <c r="D13" i="1"/>
  <c r="B13" i="1"/>
  <c r="A13" i="1"/>
  <c r="AA12" i="1"/>
  <c r="U12" i="1"/>
  <c r="S12" i="1"/>
  <c r="R12" i="1"/>
  <c r="Q12" i="1"/>
  <c r="P12" i="1"/>
  <c r="O12" i="1"/>
  <c r="N12" i="1"/>
  <c r="M12" i="1"/>
  <c r="E12" i="1"/>
  <c r="D12" i="1"/>
  <c r="B12" i="1"/>
  <c r="A12" i="1"/>
  <c r="AA11" i="1"/>
  <c r="U11" i="1"/>
  <c r="T11" i="1"/>
  <c r="S11" i="1"/>
  <c r="R11" i="1"/>
  <c r="Q11" i="1"/>
  <c r="O11" i="1"/>
  <c r="N11" i="1"/>
  <c r="M11" i="1"/>
  <c r="E11" i="1"/>
  <c r="D11" i="1"/>
  <c r="B11" i="1"/>
  <c r="A11" i="1"/>
  <c r="AA10" i="1"/>
  <c r="E10" i="1"/>
  <c r="D10" i="1"/>
  <c r="B10" i="1"/>
  <c r="A10" i="1"/>
  <c r="AA9" i="1"/>
  <c r="Q9" i="1"/>
  <c r="P9" i="1"/>
  <c r="O9" i="1"/>
  <c r="N9" i="1"/>
  <c r="M9" i="1"/>
  <c r="E9" i="1"/>
  <c r="D9" i="1"/>
  <c r="B9" i="1"/>
  <c r="A9" i="1"/>
  <c r="AA8" i="1"/>
  <c r="T8" i="1"/>
  <c r="E8" i="1"/>
  <c r="D8" i="1"/>
  <c r="B8" i="1"/>
  <c r="A8" i="1"/>
  <c r="AA7" i="1"/>
  <c r="U7" i="1"/>
  <c r="T7" i="1"/>
  <c r="S7" i="1"/>
  <c r="R7" i="1"/>
  <c r="Q7" i="1"/>
  <c r="E7" i="1"/>
  <c r="D7" i="1"/>
  <c r="B7" i="1"/>
  <c r="A7" i="1"/>
  <c r="AA6" i="1"/>
  <c r="S6" i="1"/>
  <c r="Q6" i="1"/>
  <c r="P6" i="1"/>
  <c r="O6" i="1"/>
  <c r="N6" i="1"/>
  <c r="M6" i="1"/>
  <c r="E6" i="1"/>
  <c r="D6" i="1"/>
  <c r="B6" i="1"/>
  <c r="A6" i="1"/>
  <c r="AA5" i="1"/>
  <c r="U5" i="1"/>
  <c r="S5" i="1"/>
  <c r="M5" i="1"/>
  <c r="E5" i="1"/>
  <c r="D5" i="1"/>
  <c r="B5" i="1"/>
  <c r="A5" i="1"/>
  <c r="P4" i="2" l="1"/>
  <c r="P5" i="1" s="1"/>
  <c r="T5" i="2"/>
  <c r="T6" i="1" s="1"/>
  <c r="N6" i="2"/>
  <c r="N7" i="1" s="1"/>
  <c r="Q7" i="2"/>
  <c r="Q8" i="1" s="1"/>
  <c r="T8" i="2"/>
  <c r="T9" i="1" s="1"/>
  <c r="M9" i="2"/>
  <c r="M10" i="1" s="1"/>
  <c r="R23" i="2"/>
  <c r="R24" i="1" s="1"/>
  <c r="Q4" i="2"/>
  <c r="Q5" i="1" s="1"/>
  <c r="U5" i="2"/>
  <c r="U6" i="1" s="1"/>
  <c r="O6" i="2"/>
  <c r="O7" i="1" s="1"/>
  <c r="R7" i="2"/>
  <c r="R8" i="1" s="1"/>
  <c r="U8" i="2"/>
  <c r="U9" i="1" s="1"/>
  <c r="N9" i="2"/>
  <c r="N10" i="1" s="1"/>
  <c r="S23" i="2"/>
  <c r="S24" i="1" s="1"/>
  <c r="R4" i="2"/>
  <c r="R5" i="1" s="1"/>
  <c r="S7" i="2"/>
  <c r="S8" i="1" s="1"/>
  <c r="O9" i="2"/>
  <c r="O10" i="1" s="1"/>
  <c r="T23" i="2"/>
  <c r="T24" i="1" s="1"/>
  <c r="P9" i="2"/>
  <c r="P10" i="1" s="1"/>
  <c r="T4" i="2"/>
  <c r="T5" i="1" s="1"/>
  <c r="U7" i="2"/>
  <c r="U8" i="1" s="1"/>
  <c r="Q9" i="2"/>
  <c r="Q10" i="1" s="1"/>
  <c r="R9" i="2"/>
  <c r="R10" i="1" s="1"/>
  <c r="M7" i="2"/>
  <c r="M8" i="1" s="1"/>
  <c r="S9" i="2"/>
  <c r="S10" i="1" s="1"/>
  <c r="N23" i="2"/>
  <c r="N24" i="1" s="1"/>
  <c r="N7" i="2"/>
  <c r="N8" i="1" s="1"/>
  <c r="T9" i="2"/>
  <c r="T10" i="1" s="1"/>
</calcChain>
</file>

<file path=xl/sharedStrings.xml><?xml version="1.0" encoding="utf-8"?>
<sst xmlns="http://schemas.openxmlformats.org/spreadsheetml/2006/main" count="761" uniqueCount="616">
  <si>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</si>
  <si>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</si>
  <si>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</si>
  <si>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</si>
  <si>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</si>
  <si>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</si>
  <si>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</si>
  <si>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</si>
  <si>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</si>
  <si>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</si>
  <si>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</si>
  <si>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</si>
  <si>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</si>
  <si>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</si>
  <si>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</si>
  <si>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</si>
  <si>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</si>
  <si>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</si>
  <si>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</si>
  <si>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</si>
  <si>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</si>
  <si>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</si>
  <si>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</si>
  <si>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</si>
  <si>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</si>
  <si>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</si>
  <si>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</si>
  <si>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</si>
  <si>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</si>
  <si>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</si>
  <si>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</si>
  <si>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</si>
  <si>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</si>
  <si>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</si>
  <si>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</si>
  <si>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</si>
  <si>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</si>
  <si>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</si>
  <si>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</si>
  <si>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</si>
  <si>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</si>
  <si>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</si>
  <si>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</si>
  <si>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</si>
  <si>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</si>
  <si>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</si>
  <si>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</si>
  <si>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</si>
  <si>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</si>
  <si>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</si>
  <si>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</si>
  <si>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</si>
  <si>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</si>
  <si>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</si>
  <si>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</si>
  <si>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</si>
  <si>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</si>
  <si>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</si>
  <si>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</si>
  <si>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</si>
  <si>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</si>
  <si>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</si>
  <si>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</si>
  <si>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</si>
  <si>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</si>
  <si>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</si>
  <si>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</si>
  <si>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</si>
  <si>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</si>
  <si>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</si>
  <si>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</si>
  <si>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</si>
  <si>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</si>
  <si>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</si>
  <si>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</si>
  <si>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</si>
  <si>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</si>
  <si>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</si>
  <si>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</si>
  <si>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</si>
  <si>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</si>
  <si>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</si>
  <si>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</si>
  <si>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</si>
  <si>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</si>
  <si>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</si>
  <si>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</si>
  <si>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</si>
  <si>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</si>
  <si>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</si>
  <si>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</si>
  <si>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</si>
  <si>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</si>
  <si>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</si>
  <si>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</si>
  <si>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</si>
  <si>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</si>
  <si>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</si>
  <si>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</si>
  <si>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</si>
  <si>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</si>
  <si>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</si>
  <si>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</si>
  <si>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</si>
  <si>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</si>
  <si>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</si>
  <si>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</si>
  <si>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</si>
  <si>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</si>
  <si>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</si>
  <si>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</si>
  <si>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</si>
  <si>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</si>
  <si>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</si>
  <si>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</si>
  <si>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</si>
  <si>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</si>
  <si>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</si>
  <si>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</si>
  <si>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</si>
  <si>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</si>
  <si>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</si>
  <si>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</si>
  <si>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</si>
  <si>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</si>
  <si>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</si>
  <si>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</si>
  <si>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</si>
  <si>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</si>
  <si>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</si>
  <si>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</si>
  <si>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</si>
  <si>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</si>
  <si>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</si>
  <si>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</si>
  <si>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</si>
  <si>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</si>
  <si>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</si>
  <si>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</si>
  <si>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</si>
  <si>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</si>
  <si>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</si>
  <si>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</si>
  <si>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</si>
  <si>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</si>
  <si>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</si>
  <si>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</si>
  <si>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</si>
  <si>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</si>
  <si>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</si>
  <si>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</si>
  <si>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</si>
  <si>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</si>
  <si>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</si>
  <si>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</si>
  <si>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</si>
  <si>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</si>
  <si>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</si>
  <si>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</si>
  <si>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</si>
  <si>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</si>
  <si>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</si>
  <si>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</si>
  <si>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</si>
  <si>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</si>
  <si>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</si>
  <si>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</si>
  <si>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</si>
  <si>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</si>
  <si>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</si>
  <si>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</si>
  <si>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</si>
  <si>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</si>
  <si>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</si>
  <si>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</si>
  <si>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</si>
  <si>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</si>
  <si>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</si>
  <si>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</si>
  <si>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</si>
  <si>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</si>
  <si>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</si>
  <si>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</si>
  <si>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</si>
  <si>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</si>
  <si>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</si>
  <si>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</si>
  <si>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</si>
  <si>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</si>
  <si>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</si>
  <si>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</si>
  <si>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</si>
  <si>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</si>
  <si>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</si>
  <si>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</si>
  <si>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</si>
  <si>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</si>
  <si>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</si>
  <si>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</si>
  <si>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</si>
  <si>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</si>
  <si>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</si>
  <si>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</si>
  <si>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</si>
  <si>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</si>
  <si>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</si>
  <si>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</si>
  <si>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</si>
  <si>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</si>
  <si>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</si>
  <si>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</si>
  <si>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</si>
  <si>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</si>
  <si>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</si>
  <si>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</si>
  <si>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</si>
  <si>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</si>
  <si>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</si>
  <si>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</si>
  <si>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</si>
  <si>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</si>
  <si>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</si>
  <si>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</si>
  <si>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</si>
  <si>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</si>
  <si>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</si>
  <si>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</si>
  <si>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</si>
  <si>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</si>
  <si>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</si>
  <si>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</si>
  <si>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</si>
  <si>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</si>
  <si>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</si>
  <si>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</si>
  <si>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</si>
  <si>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</si>
  <si>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</si>
  <si>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</si>
  <si>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</si>
  <si>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</si>
  <si>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</si>
  <si>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</si>
  <si>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</si>
  <si>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</si>
  <si>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</si>
  <si>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</si>
  <si>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</si>
  <si>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</si>
  <si>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</si>
  <si>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</si>
  <si>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</si>
  <si>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</si>
  <si>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</si>
  <si>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</si>
  <si>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</si>
  <si>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</si>
  <si>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</si>
  <si>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</si>
  <si>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</si>
  <si>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</si>
  <si>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</si>
  <si>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</si>
  <si>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</si>
  <si>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</si>
  <si>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</si>
  <si>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</si>
  <si>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</si>
  <si>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</si>
  <si>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</si>
  <si>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</si>
  <si>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</si>
  <si>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</si>
  <si>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</si>
  <si>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</si>
  <si>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</si>
  <si>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</si>
  <si>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</si>
  <si>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</si>
  <si>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</si>
  <si>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</si>
  <si>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</si>
  <si>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</si>
  <si>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</si>
  <si>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</si>
  <si>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</si>
  <si>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</si>
  <si>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</si>
  <si>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</si>
  <si>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</si>
  <si>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</si>
  <si>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</si>
  <si>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</si>
  <si>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</si>
  <si>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</si>
  <si>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</si>
  <si>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</si>
  <si>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</si>
  <si>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</si>
  <si>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</si>
  <si>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</si>
  <si>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</si>
  <si>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</si>
  <si>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</si>
  <si>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</si>
  <si>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</si>
  <si>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</si>
  <si>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</si>
  <si>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</si>
  <si>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</si>
  <si>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</si>
  <si>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</si>
  <si>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</si>
  <si>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</si>
  <si>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</si>
  <si>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</si>
  <si>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</si>
  <si>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</si>
  <si>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</si>
  <si>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</si>
  <si>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</si>
  <si>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</si>
  <si>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</si>
  <si>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</si>
  <si>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</si>
  <si>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</si>
  <si>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</si>
  <si>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</si>
  <si>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</si>
  <si>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</si>
  <si>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</si>
  <si>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</si>
  <si>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</si>
  <si>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</si>
  <si>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</si>
  <si>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</si>
  <si>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</si>
  <si>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</si>
  <si>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</si>
  <si>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</si>
  <si>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</si>
  <si>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</si>
  <si>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</si>
  <si>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</si>
  <si>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</si>
  <si>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</si>
  <si>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</si>
  <si>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</si>
  <si>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</si>
  <si>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T520 T520i T420S T420 T420i T400S T410S T410 T410I T510 T510i W510 W520 X220T X220s X220i X220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</si>
  <si>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</si>
  <si>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</si>
  <si>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</si>
  <si>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</si>
  <si>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</si>
  <si>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</si>
  <si>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</si>
  <si>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</si>
  <si>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</si>
  <si>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</si>
  <si>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</si>
  <si>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</si>
  <si>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</si>
  <si>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</si>
  <si>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</si>
  <si>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T510 - DE</t>
  </si>
  <si>
    <t>German</t>
  </si>
  <si>
    <t>Lenovo/T510%20/RG/DE</t>
  </si>
  <si>
    <t>Price – NON-Backlit</t>
  </si>
  <si>
    <t>Lenovo T510 - FR FBA</t>
  </si>
  <si>
    <t>French</t>
  </si>
  <si>
    <t>Lenovo/T510%20/RG/FR</t>
  </si>
  <si>
    <t>Packing size</t>
  </si>
  <si>
    <t>Big</t>
  </si>
  <si>
    <t>Lenovo T510 - IT</t>
  </si>
  <si>
    <t>Italian</t>
  </si>
  <si>
    <t>Lenovo/T510%20/RG/IT</t>
  </si>
  <si>
    <t>Package height (CM)</t>
  </si>
  <si>
    <t>Lenovo T510 - ES</t>
  </si>
  <si>
    <t>Spanish</t>
  </si>
  <si>
    <t>Lenovo/T510%20/RG/ES</t>
  </si>
  <si>
    <t>Package width (CM)</t>
  </si>
  <si>
    <t>Lenovo T510 - UK FBA</t>
  </si>
  <si>
    <t>UK</t>
  </si>
  <si>
    <t>Lenovo/T510%20/RG/UK</t>
  </si>
  <si>
    <t>Package length (CM)</t>
  </si>
  <si>
    <t>Lenovo T510 - NOR</t>
  </si>
  <si>
    <t>Scandinavian – Nordic</t>
  </si>
  <si>
    <t>Lenovo/T510%20/RG/NOR</t>
  </si>
  <si>
    <t>Origin of Product</t>
  </si>
  <si>
    <t>Lenovo T510 - BE</t>
  </si>
  <si>
    <t>Belgian</t>
  </si>
  <si>
    <t>Package weight (GR)</t>
  </si>
  <si>
    <t>Lenovo T510 - BG</t>
  </si>
  <si>
    <t>Bulgarian</t>
  </si>
  <si>
    <t>Lenovo T510 - CZ</t>
  </si>
  <si>
    <t>Czech</t>
  </si>
  <si>
    <t>Parent sku</t>
  </si>
  <si>
    <t>Lenovo T510 parent</t>
  </si>
  <si>
    <t>Lenovo T510 - DK</t>
  </si>
  <si>
    <t>Danish</t>
  </si>
  <si>
    <t>Parent EAN</t>
  </si>
  <si>
    <t>Lenovo T510 - HU</t>
  </si>
  <si>
    <t>Hungarian</t>
  </si>
  <si>
    <t>Lenovo T510 - NL</t>
  </si>
  <si>
    <t>Dutch</t>
  </si>
  <si>
    <t>Item_type</t>
  </si>
  <si>
    <t>laptop-computer-replacement-parts</t>
  </si>
  <si>
    <t>Lenovo T510 - NO</t>
  </si>
  <si>
    <t>Norwegian</t>
  </si>
  <si>
    <t>Lenovo T510 - PL</t>
  </si>
  <si>
    <t>Polish</t>
  </si>
  <si>
    <t>Default quantity</t>
  </si>
  <si>
    <t>Lenovo T510 - PT</t>
  </si>
  <si>
    <t>Portuguese</t>
  </si>
  <si>
    <t>Lenovo T510 - SE/FI</t>
  </si>
  <si>
    <t>Swedish – Finnish</t>
  </si>
  <si>
    <t>Format</t>
  </si>
  <si>
    <t>PartialUpdate</t>
  </si>
  <si>
    <t>Lenovo T510 - CH</t>
  </si>
  <si>
    <t>Swiss</t>
  </si>
  <si>
    <t>Lenovo - US int</t>
  </si>
  <si>
    <t>US International</t>
  </si>
  <si>
    <t>Lenovo/T510%20/RG/USI</t>
  </si>
  <si>
    <t>Lenovo T510 - RUS</t>
  </si>
  <si>
    <t>Russian</t>
  </si>
  <si>
    <t>Bullet Point 1:</t>
  </si>
  <si>
    <t>Lenovo T510 - US FBA</t>
  </si>
  <si>
    <t>US</t>
  </si>
  <si>
    <t>Lenovo/T510%20/RG/US</t>
  </si>
  <si>
    <t>Bullet Point 2:</t>
  </si>
  <si>
    <t>Bullet Point 5:</t>
  </si>
  <si>
    <t>Bullet Point 4:</t>
  </si>
  <si>
    <t>Product Description</t>
  </si>
  <si>
    <t>Warranty Message</t>
  </si>
  <si>
    <t>bullet point 4: regular</t>
  </si>
  <si>
    <t>language</t>
  </si>
  <si>
    <t>Marketplace</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</si>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</sst>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F661B2C" TargetMode="External"/><Relationship Id="rId1" Type="http://schemas.openxmlformats.org/officeDocument/2006/relationships/externalLinkPath" Target="file:///EF661B2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Q5" sqref="FQ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615</v>
      </c>
    </row>
    <row r="4" spans="1:193" ht="16" x14ac:dyDescent="0.2">
      <c r="B4" s="28"/>
      <c r="C4" s="28"/>
      <c r="D4" s="29"/>
      <c r="F4" s="28"/>
      <c r="G4" s="28"/>
      <c r="J4" s="30"/>
      <c r="K4" s="31"/>
      <c r="L4" s="28"/>
      <c r="M4" s="28"/>
      <c r="W4" s="28"/>
      <c r="X4" s="28"/>
      <c r="Y4" s="32"/>
      <c r="Z4" s="28"/>
      <c r="GK4" s="3">
        <f>K4</f>
        <v>0</v>
      </c>
    </row>
    <row r="5" spans="1:193" ht="17" x14ac:dyDescent="0.2">
      <c r="A5" s="2" t="str">
        <f>IF(ISBLANK(Values!E4),"",IF(Values!$B$37="EU","computercomponent","computer"))</f>
        <v>computer</v>
      </c>
      <c r="B5" s="33" t="str">
        <f>IF(ISBLANK(Values!E4),"",Values!F4)</f>
        <v>Lenovo T510 - DE</v>
      </c>
      <c r="C5" s="30"/>
      <c r="D5" s="29">
        <f>IF(ISBLANK(Values!E4),"",Values!E4)</f>
        <v>5714401510017</v>
      </c>
      <c r="E5" s="2" t="str">
        <f>IF(ISBLANK(Values!E4),"","EAN")</f>
        <v>EAN</v>
      </c>
      <c r="F5" s="28"/>
      <c r="G5" s="30"/>
      <c r="J5" s="32"/>
      <c r="K5" s="28"/>
      <c r="L5" s="28"/>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0"/>
      <c r="X5" s="30"/>
      <c r="Y5" s="32"/>
      <c r="Z5" s="30"/>
      <c r="AA5" s="2" t="str">
        <f>IF(ISBLANK(Values!E4),"",Values!$B$20)</f>
        <v>Update</v>
      </c>
      <c r="AI5" s="34"/>
      <c r="AJ5" s="35"/>
      <c r="AT5" s="28"/>
      <c r="AW5"/>
      <c r="FO5" s="28"/>
      <c r="GK5" s="60">
        <f>K5</f>
        <v>0</v>
      </c>
    </row>
    <row r="6" spans="1:193" ht="16" x14ac:dyDescent="0.2">
      <c r="A6" s="2" t="str">
        <f>IF(ISBLANK(Values!E5),"",IF(Values!$B$37="EU","computercomponent","computer"))</f>
        <v>computer</v>
      </c>
      <c r="B6" s="33" t="str">
        <f>IF(ISBLANK(Values!E5),"",Values!F5)</f>
        <v>Lenovo T510 - FR FBA</v>
      </c>
      <c r="C6" s="30"/>
      <c r="D6" s="29">
        <f>IF(ISBLANK(Values!E5),"",Values!E5)</f>
        <v>5714401510024</v>
      </c>
      <c r="E6" s="2" t="str">
        <f>IF(ISBLANK(Values!E5),"","EAN")</f>
        <v>EAN</v>
      </c>
      <c r="F6" s="28"/>
      <c r="G6" s="30"/>
      <c r="J6" s="32"/>
      <c r="K6" s="28"/>
      <c r="L6" s="28"/>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0"/>
      <c r="X6" s="30"/>
      <c r="Y6" s="32"/>
      <c r="Z6" s="30"/>
      <c r="AA6" s="2" t="str">
        <f>IF(ISBLANK(Values!E5),"",Values!$B$20)</f>
        <v>Update</v>
      </c>
      <c r="AI6" s="34"/>
      <c r="AJ6" s="35"/>
      <c r="AT6" s="28"/>
      <c r="FO6" s="28"/>
      <c r="GK6" s="60">
        <f>K6</f>
        <v>0</v>
      </c>
    </row>
    <row r="7" spans="1:193" ht="16" x14ac:dyDescent="0.2">
      <c r="A7" s="2" t="str">
        <f>IF(ISBLANK(Values!E6),"",IF(Values!$B$37="EU","computercomponent","computer"))</f>
        <v>computer</v>
      </c>
      <c r="B7" s="33" t="str">
        <f>IF(ISBLANK(Values!E6),"",Values!F6)</f>
        <v>Lenovo T510 - IT</v>
      </c>
      <c r="C7" s="30"/>
      <c r="D7" s="29">
        <f>IF(ISBLANK(Values!E6),"",Values!E6)</f>
        <v>5714401510031</v>
      </c>
      <c r="E7" s="2" t="str">
        <f>IF(ISBLANK(Values!E6),"","EAN")</f>
        <v>EAN</v>
      </c>
      <c r="F7" s="28"/>
      <c r="G7" s="30"/>
      <c r="J7" s="32"/>
      <c r="K7" s="28"/>
      <c r="L7" s="28"/>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0"/>
      <c r="X7" s="30"/>
      <c r="Y7" s="32"/>
      <c r="Z7" s="30"/>
      <c r="AA7" s="2" t="str">
        <f>IF(ISBLANK(Values!E6),"",Values!$B$20)</f>
        <v>Update</v>
      </c>
      <c r="AI7" s="34"/>
      <c r="AJ7" s="35"/>
      <c r="AT7" s="28"/>
      <c r="FO7" s="28"/>
      <c r="GK7" s="60">
        <f>K7</f>
        <v>0</v>
      </c>
    </row>
    <row r="8" spans="1:193" ht="16" x14ac:dyDescent="0.2">
      <c r="A8" s="2" t="str">
        <f>IF(ISBLANK(Values!E7),"",IF(Values!$B$37="EU","computercomponent","computer"))</f>
        <v>computer</v>
      </c>
      <c r="B8" s="33" t="str">
        <f>IF(ISBLANK(Values!E7),"",Values!F7)</f>
        <v>Lenovo T510 - ES</v>
      </c>
      <c r="C8" s="30"/>
      <c r="D8" s="29">
        <f>IF(ISBLANK(Values!E7),"",Values!E7)</f>
        <v>5714401510048</v>
      </c>
      <c r="E8" s="2" t="str">
        <f>IF(ISBLANK(Values!E7),"","EAN")</f>
        <v>EAN</v>
      </c>
      <c r="F8" s="28"/>
      <c r="G8" s="30"/>
      <c r="J8" s="32"/>
      <c r="K8" s="28"/>
      <c r="L8" s="28"/>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0"/>
      <c r="X8" s="30"/>
      <c r="Y8" s="32"/>
      <c r="Z8" s="30"/>
      <c r="AA8" s="2" t="str">
        <f>IF(ISBLANK(Values!E7),"",Values!$B$20)</f>
        <v>Update</v>
      </c>
      <c r="AI8" s="34"/>
      <c r="AJ8" s="35"/>
      <c r="AT8" s="28"/>
      <c r="FO8" s="28"/>
      <c r="GK8" s="60">
        <f>K8</f>
        <v>0</v>
      </c>
    </row>
    <row r="9" spans="1:193" ht="16" x14ac:dyDescent="0.2">
      <c r="A9" s="2" t="str">
        <f>IF(ISBLANK(Values!E8),"",IF(Values!$B$37="EU","computercomponent","computer"))</f>
        <v>computer</v>
      </c>
      <c r="B9" s="33" t="str">
        <f>IF(ISBLANK(Values!E8),"",Values!F8)</f>
        <v>Lenovo T510 - UK FBA</v>
      </c>
      <c r="C9" s="30"/>
      <c r="D9" s="29">
        <f>IF(ISBLANK(Values!E8),"",Values!E8)</f>
        <v>5714401510055</v>
      </c>
      <c r="E9" s="2" t="str">
        <f>IF(ISBLANK(Values!E8),"","EAN")</f>
        <v>EAN</v>
      </c>
      <c r="F9" s="28"/>
      <c r="G9" s="30"/>
      <c r="J9" s="32"/>
      <c r="K9" s="28"/>
      <c r="L9" s="28"/>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0"/>
      <c r="X9" s="30"/>
      <c r="Y9" s="32"/>
      <c r="Z9" s="30"/>
      <c r="AA9" s="2" t="str">
        <f>IF(ISBLANK(Values!E8),"",Values!$B$20)</f>
        <v>Update</v>
      </c>
      <c r="AI9" s="34"/>
      <c r="AJ9" s="35"/>
      <c r="AT9" s="28"/>
      <c r="FO9" s="28"/>
      <c r="GK9" s="60">
        <f>K9</f>
        <v>0</v>
      </c>
    </row>
    <row r="10" spans="1:193" ht="16" x14ac:dyDescent="0.2">
      <c r="A10" s="2" t="str">
        <f>IF(ISBLANK(Values!E9),"",IF(Values!$B$37="EU","computercomponent","computer"))</f>
        <v>computer</v>
      </c>
      <c r="B10" s="33" t="str">
        <f>IF(ISBLANK(Values!E9),"",Values!F9)</f>
        <v>Lenovo T510 - NOR</v>
      </c>
      <c r="C10" s="30"/>
      <c r="D10" s="29">
        <f>IF(ISBLANK(Values!E9),"",Values!E9)</f>
        <v>5714401510062</v>
      </c>
      <c r="E10" s="2" t="str">
        <f>IF(ISBLANK(Values!E9),"","EAN")</f>
        <v>EAN</v>
      </c>
      <c r="F10" s="28"/>
      <c r="G10" s="30"/>
      <c r="J10" s="32"/>
      <c r="K10" s="28"/>
      <c r="L10" s="28"/>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0"/>
      <c r="X10" s="30"/>
      <c r="Y10" s="32"/>
      <c r="Z10" s="30"/>
      <c r="AA10" s="2" t="str">
        <f>IF(ISBLANK(Values!E9),"",Values!$B$20)</f>
        <v>Update</v>
      </c>
      <c r="AI10" s="34"/>
      <c r="AJ10" s="35"/>
      <c r="AT10" s="28"/>
      <c r="FO10" s="28"/>
      <c r="GK10" s="60">
        <f>K10</f>
        <v>0</v>
      </c>
    </row>
    <row r="11" spans="1:193" ht="16" x14ac:dyDescent="0.2">
      <c r="A11" s="2" t="str">
        <f>IF(ISBLANK(Values!E10),"",IF(Values!$B$37="EU","computercomponent","computer"))</f>
        <v>computer</v>
      </c>
      <c r="B11" s="33" t="str">
        <f>IF(ISBLANK(Values!E10),"",Values!F10)</f>
        <v>Lenovo T510 - BE</v>
      </c>
      <c r="C11" s="30"/>
      <c r="D11" s="29">
        <f>IF(ISBLANK(Values!E10),"",Values!E10)</f>
        <v>5714401510079</v>
      </c>
      <c r="E11" s="2" t="str">
        <f>IF(ISBLANK(Values!E10),"","EAN")</f>
        <v>EAN</v>
      </c>
      <c r="F11" s="28"/>
      <c r="G11" s="30"/>
      <c r="J11" s="32"/>
      <c r="K11" s="28"/>
      <c r="L11" s="28"/>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Update</v>
      </c>
      <c r="AI11" s="34"/>
      <c r="AJ11" s="35"/>
      <c r="AT11" s="28"/>
      <c r="FO11" s="28"/>
      <c r="GK11" s="60">
        <f>K11</f>
        <v>0</v>
      </c>
    </row>
    <row r="12" spans="1:193" ht="16" x14ac:dyDescent="0.2">
      <c r="A12" s="2" t="str">
        <f>IF(ISBLANK(Values!E11),"",IF(Values!$B$37="EU","computercomponent","computer"))</f>
        <v>computer</v>
      </c>
      <c r="B12" s="33" t="str">
        <f>IF(ISBLANK(Values!E11),"",Values!F11)</f>
        <v>Lenovo T510 - BG</v>
      </c>
      <c r="C12" s="30"/>
      <c r="D12" s="29">
        <f>IF(ISBLANK(Values!E11),"",Values!E11)</f>
        <v>5714401510086</v>
      </c>
      <c r="E12" s="2" t="str">
        <f>IF(ISBLANK(Values!E11),"","EAN")</f>
        <v>EAN</v>
      </c>
      <c r="F12" s="28"/>
      <c r="G12" s="30"/>
      <c r="J12" s="32"/>
      <c r="K12" s="28"/>
      <c r="L12" s="28"/>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Update</v>
      </c>
      <c r="AI12" s="34"/>
      <c r="AJ12" s="35"/>
      <c r="AT12" s="28"/>
      <c r="FO12" s="28"/>
      <c r="GK12" s="60">
        <f>K12</f>
        <v>0</v>
      </c>
    </row>
    <row r="13" spans="1:193" ht="16" x14ac:dyDescent="0.2">
      <c r="A13" s="2" t="str">
        <f>IF(ISBLANK(Values!E12),"",IF(Values!$B$37="EU","computercomponent","computer"))</f>
        <v>computer</v>
      </c>
      <c r="B13" s="33" t="str">
        <f>IF(ISBLANK(Values!E12),"",Values!F12)</f>
        <v>Lenovo T510 - CZ</v>
      </c>
      <c r="C13" s="30"/>
      <c r="D13" s="29">
        <f>IF(ISBLANK(Values!E12),"",Values!E12)</f>
        <v>5714401510093</v>
      </c>
      <c r="E13" s="2" t="str">
        <f>IF(ISBLANK(Values!E12),"","EAN")</f>
        <v>EAN</v>
      </c>
      <c r="F13" s="28"/>
      <c r="G13" s="30"/>
      <c r="J13" s="32"/>
      <c r="K13" s="28"/>
      <c r="L13" s="28"/>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Update</v>
      </c>
      <c r="AI13" s="34"/>
      <c r="AJ13" s="35"/>
      <c r="AT13" s="28"/>
      <c r="FO13" s="28"/>
      <c r="GK13" s="60">
        <f>K13</f>
        <v>0</v>
      </c>
    </row>
    <row r="14" spans="1:193" ht="16" x14ac:dyDescent="0.2">
      <c r="A14" s="2" t="str">
        <f>IF(ISBLANK(Values!E13),"",IF(Values!$B$37="EU","computercomponent","computer"))</f>
        <v>computer</v>
      </c>
      <c r="B14" s="33" t="str">
        <f>IF(ISBLANK(Values!E13),"",Values!F13)</f>
        <v>Lenovo T510 - DK</v>
      </c>
      <c r="C14" s="30"/>
      <c r="D14" s="29">
        <f>IF(ISBLANK(Values!E13),"",Values!E13)</f>
        <v>5714401510109</v>
      </c>
      <c r="E14" s="2" t="str">
        <f>IF(ISBLANK(Values!E13),"","EAN")</f>
        <v>EAN</v>
      </c>
      <c r="F14" s="28"/>
      <c r="G14" s="30"/>
      <c r="J14" s="32"/>
      <c r="K14" s="28"/>
      <c r="L14" s="28"/>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Update</v>
      </c>
      <c r="AI14" s="34"/>
      <c r="AJ14" s="35"/>
      <c r="AT14" s="28"/>
      <c r="FO14" s="28"/>
      <c r="GK14" s="60">
        <f>K14</f>
        <v>0</v>
      </c>
    </row>
    <row r="15" spans="1:193" ht="16" x14ac:dyDescent="0.2">
      <c r="A15" s="2" t="str">
        <f>IF(ISBLANK(Values!E14),"",IF(Values!$B$37="EU","computercomponent","computer"))</f>
        <v>computer</v>
      </c>
      <c r="B15" s="33" t="str">
        <f>IF(ISBLANK(Values!E14),"",Values!F14)</f>
        <v>Lenovo T510 - HU</v>
      </c>
      <c r="C15" s="30"/>
      <c r="D15" s="29">
        <f>IF(ISBLANK(Values!E14),"",Values!E14)</f>
        <v>5714401510116</v>
      </c>
      <c r="E15" s="2" t="str">
        <f>IF(ISBLANK(Values!E14),"","EAN")</f>
        <v>EAN</v>
      </c>
      <c r="F15" s="28"/>
      <c r="G15" s="30"/>
      <c r="J15" s="32"/>
      <c r="K15" s="28"/>
      <c r="L15" s="28"/>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Update</v>
      </c>
      <c r="AI15" s="34"/>
      <c r="AJ15" s="35"/>
      <c r="AT15" s="28"/>
      <c r="FO15" s="28"/>
      <c r="GK15" s="60">
        <f>K15</f>
        <v>0</v>
      </c>
    </row>
    <row r="16" spans="1:193" ht="16" x14ac:dyDescent="0.2">
      <c r="A16" s="2" t="str">
        <f>IF(ISBLANK(Values!E15),"",IF(Values!$B$37="EU","computercomponent","computer"))</f>
        <v>computer</v>
      </c>
      <c r="B16" s="33" t="str">
        <f>IF(ISBLANK(Values!E15),"",Values!F15)</f>
        <v>Lenovo T510 - NL</v>
      </c>
      <c r="C16" s="30"/>
      <c r="D16" s="29">
        <f>IF(ISBLANK(Values!E15),"",Values!E15)</f>
        <v>5714401510123</v>
      </c>
      <c r="E16" s="2" t="str">
        <f>IF(ISBLANK(Values!E15),"","EAN")</f>
        <v>EAN</v>
      </c>
      <c r="F16" s="28"/>
      <c r="G16" s="30"/>
      <c r="J16" s="32"/>
      <c r="K16" s="28"/>
      <c r="L16" s="28"/>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Update</v>
      </c>
      <c r="AI16" s="34"/>
      <c r="AJ16" s="35"/>
      <c r="AT16" s="28"/>
      <c r="FO16" s="28"/>
      <c r="GK16" s="60">
        <f>K16</f>
        <v>0</v>
      </c>
    </row>
    <row r="17" spans="1:193" ht="16" x14ac:dyDescent="0.2">
      <c r="A17" s="2" t="str">
        <f>IF(ISBLANK(Values!E16),"",IF(Values!$B$37="EU","computercomponent","computer"))</f>
        <v>computer</v>
      </c>
      <c r="B17" s="33" t="str">
        <f>IF(ISBLANK(Values!E16),"",Values!F16)</f>
        <v>Lenovo T510 - NO</v>
      </c>
      <c r="C17" s="30"/>
      <c r="D17" s="29">
        <f>IF(ISBLANK(Values!E16),"",Values!E16)</f>
        <v>5714401510130</v>
      </c>
      <c r="E17" s="2" t="str">
        <f>IF(ISBLANK(Values!E16),"","EAN")</f>
        <v>EAN</v>
      </c>
      <c r="F17" s="28"/>
      <c r="G17" s="30"/>
      <c r="J17" s="32"/>
      <c r="K17" s="28"/>
      <c r="L17" s="28"/>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Update</v>
      </c>
      <c r="AI17" s="34"/>
      <c r="AJ17" s="35"/>
      <c r="AT17" s="28"/>
      <c r="FO17" s="28"/>
      <c r="GK17" s="60">
        <f>K17</f>
        <v>0</v>
      </c>
    </row>
    <row r="18" spans="1:193" ht="16" x14ac:dyDescent="0.2">
      <c r="A18" s="2" t="str">
        <f>IF(ISBLANK(Values!E17),"",IF(Values!$B$37="EU","computercomponent","computer"))</f>
        <v>computer</v>
      </c>
      <c r="B18" s="33" t="str">
        <f>IF(ISBLANK(Values!E17),"",Values!F17)</f>
        <v>Lenovo T510 - PL</v>
      </c>
      <c r="C18" s="30"/>
      <c r="D18" s="29">
        <f>IF(ISBLANK(Values!E17),"",Values!E17)</f>
        <v>5714401510147</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Update</v>
      </c>
      <c r="AI18" s="34"/>
      <c r="AJ18" s="35"/>
      <c r="AT18" s="28"/>
      <c r="FO18" s="28"/>
      <c r="GK18" s="60">
        <f>K18</f>
        <v>0</v>
      </c>
    </row>
    <row r="19" spans="1:193" ht="16" x14ac:dyDescent="0.2">
      <c r="A19" s="2" t="str">
        <f>IF(ISBLANK(Values!E18),"",IF(Values!$B$37="EU","computercomponent","computer"))</f>
        <v>computer</v>
      </c>
      <c r="B19" s="33" t="str">
        <f>IF(ISBLANK(Values!E18),"",Values!F18)</f>
        <v>Lenovo T510 - PT</v>
      </c>
      <c r="C19" s="30"/>
      <c r="D19" s="29">
        <f>IF(ISBLANK(Values!E18),"",Values!E18)</f>
        <v>5714401510154</v>
      </c>
      <c r="E19" s="2" t="str">
        <f>IF(ISBLANK(Values!E18),"","EAN")</f>
        <v>EAN</v>
      </c>
      <c r="F19" s="28"/>
      <c r="G19" s="30"/>
      <c r="J19" s="32"/>
      <c r="K19" s="28"/>
      <c r="L19" s="28"/>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Update</v>
      </c>
      <c r="AI19" s="34"/>
      <c r="AJ19" s="35"/>
      <c r="AT19" s="28"/>
      <c r="FO19" s="28"/>
      <c r="GK19" s="60">
        <f>K19</f>
        <v>0</v>
      </c>
    </row>
    <row r="20" spans="1:193" ht="16" x14ac:dyDescent="0.2">
      <c r="A20" s="2" t="str">
        <f>IF(ISBLANK(Values!E19),"",IF(Values!$B$37="EU","computercomponent","computer"))</f>
        <v>computer</v>
      </c>
      <c r="B20" s="33" t="str">
        <f>IF(ISBLANK(Values!E19),"",Values!F19)</f>
        <v>Lenovo T510 - SE/FI</v>
      </c>
      <c r="C20" s="30"/>
      <c r="D20" s="29">
        <f>IF(ISBLANK(Values!E19),"",Values!E19)</f>
        <v>5714401510161</v>
      </c>
      <c r="E20" s="2" t="str">
        <f>IF(ISBLANK(Values!E19),"","EAN")</f>
        <v>EAN</v>
      </c>
      <c r="F20" s="28"/>
      <c r="G20" s="30"/>
      <c r="J20" s="32"/>
      <c r="K20" s="28"/>
      <c r="L20" s="28"/>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Update</v>
      </c>
      <c r="AI20" s="34"/>
      <c r="AJ20" s="35"/>
      <c r="AT20" s="28"/>
      <c r="FO20" s="28"/>
      <c r="GK20" s="60">
        <f>K20</f>
        <v>0</v>
      </c>
    </row>
    <row r="21" spans="1:193" ht="16" x14ac:dyDescent="0.2">
      <c r="A21" s="2" t="str">
        <f>IF(ISBLANK(Values!E20),"",IF(Values!$B$37="EU","computercomponent","computer"))</f>
        <v>computer</v>
      </c>
      <c r="B21" s="33" t="str">
        <f>IF(ISBLANK(Values!E20),"",Values!F20)</f>
        <v>Lenovo T510 - CH</v>
      </c>
      <c r="C21" s="30"/>
      <c r="D21" s="29">
        <f>IF(ISBLANK(Values!E20),"",Values!E20)</f>
        <v>5714401510178</v>
      </c>
      <c r="E21" s="2" t="str">
        <f>IF(ISBLANK(Values!E20),"","EAN")</f>
        <v>EAN</v>
      </c>
      <c r="F21" s="28"/>
      <c r="G21" s="30"/>
      <c r="J21" s="32"/>
      <c r="K21" s="28"/>
      <c r="L21" s="28"/>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Update</v>
      </c>
      <c r="AI21" s="34"/>
      <c r="AJ21" s="35"/>
      <c r="AT21" s="28"/>
      <c r="FO21" s="28"/>
      <c r="GK21" s="60">
        <f>K21</f>
        <v>0</v>
      </c>
    </row>
    <row r="22" spans="1:193" ht="16" x14ac:dyDescent="0.2">
      <c r="A22" s="2" t="str">
        <f>IF(ISBLANK(Values!E21),"",IF(Values!$B$37="EU","computercomponent","computer"))</f>
        <v>computer</v>
      </c>
      <c r="B22" s="33" t="str">
        <f>IF(ISBLANK(Values!E21),"",Values!F21)</f>
        <v>Lenovo - US int</v>
      </c>
      <c r="C22" s="30"/>
      <c r="D22" s="29">
        <f>IF(ISBLANK(Values!E21),"",Values!E21)</f>
        <v>5714401510185</v>
      </c>
      <c r="E22" s="2" t="str">
        <f>IF(ISBLANK(Values!E21),"","EAN")</f>
        <v>EAN</v>
      </c>
      <c r="F22" s="28"/>
      <c r="G22" s="30"/>
      <c r="J22" s="32"/>
      <c r="K22" s="28"/>
      <c r="L22" s="28"/>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0"/>
      <c r="X22" s="30"/>
      <c r="Y22" s="32"/>
      <c r="Z22" s="30"/>
      <c r="AA22" s="2" t="str">
        <f>IF(ISBLANK(Values!E21),"",Values!$B$20)</f>
        <v>Update</v>
      </c>
      <c r="AI22" s="34"/>
      <c r="AJ22" s="35"/>
      <c r="AT22" s="28"/>
      <c r="FO22" s="28"/>
      <c r="GK22" s="60">
        <f>K22</f>
        <v>0</v>
      </c>
    </row>
    <row r="23" spans="1:193" s="36" customFormat="1" ht="16" x14ac:dyDescent="0.2">
      <c r="A23" s="2" t="str">
        <f>IF(ISBLANK(Values!E22),"",IF(Values!$B$37="EU","computercomponent","computer"))</f>
        <v>computer</v>
      </c>
      <c r="B23" s="33" t="str">
        <f>IF(ISBLANK(Values!E22),"",Values!F22)</f>
        <v>Lenovo T510 - RUS</v>
      </c>
      <c r="C23" s="30"/>
      <c r="D23" s="29">
        <f>IF(ISBLANK(Values!E22),"",Values!E22)</f>
        <v>5714401510192</v>
      </c>
      <c r="E23" s="2" t="str">
        <f>IF(ISBLANK(Values!E22),"","EAN")</f>
        <v>EAN</v>
      </c>
      <c r="F23" s="28"/>
      <c r="G23" s="30"/>
      <c r="H23" s="2"/>
      <c r="I23" s="2"/>
      <c r="J23" s="32"/>
      <c r="K23" s="28"/>
      <c r="L23" s="28"/>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Update</v>
      </c>
      <c r="AB23" s="2"/>
      <c r="AC23" s="2"/>
      <c r="AD23" s="2"/>
      <c r="AE23" s="2"/>
      <c r="AF23" s="2"/>
      <c r="AG23" s="2"/>
      <c r="AH23" s="2"/>
      <c r="AI23" s="34"/>
      <c r="AJ23" s="35"/>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1">
        <f>K23</f>
        <v>0</v>
      </c>
    </row>
    <row r="24" spans="1:193" s="36" customFormat="1" ht="16" x14ac:dyDescent="0.2">
      <c r="A24" s="2" t="str">
        <f>IF(ISBLANK(Values!E23),"",IF(Values!$B$37="EU","computercomponent","computer"))</f>
        <v>computer</v>
      </c>
      <c r="B24" s="33" t="str">
        <f>IF(ISBLANK(Values!E23),"",Values!F23)</f>
        <v>Lenovo T510 - US FBA</v>
      </c>
      <c r="C24" s="30"/>
      <c r="D24" s="29">
        <f>IF(ISBLANK(Values!E23),"",Values!E23)</f>
        <v>5714401510208</v>
      </c>
      <c r="E24" s="2" t="str">
        <f>IF(ISBLANK(Values!E23),"","EAN")</f>
        <v>EAN</v>
      </c>
      <c r="F24" s="28"/>
      <c r="G24" s="37"/>
      <c r="H24" s="2"/>
      <c r="I24" s="2"/>
      <c r="J24" s="32"/>
      <c r="K24" s="28"/>
      <c r="L24" s="28"/>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2"/>
      <c r="W24" s="30"/>
      <c r="X24" s="30"/>
      <c r="Y24" s="32"/>
      <c r="Z24" s="30"/>
      <c r="AA24" s="2" t="str">
        <f>IF(ISBLANK(Values!E23),"",Values!$B$20)</f>
        <v>Update</v>
      </c>
      <c r="AB24" s="2"/>
      <c r="AC24" s="2"/>
      <c r="AD24" s="2"/>
      <c r="AE24" s="2"/>
      <c r="AF24" s="2"/>
      <c r="AG24" s="2"/>
      <c r="AH24" s="2"/>
      <c r="AI24" s="34"/>
      <c r="AJ24" s="35"/>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1">
        <f>K24</f>
        <v>0</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c r="AC25" s="2"/>
      <c r="AD25" s="2"/>
      <c r="AE25" s="2"/>
      <c r="AF25" s="2"/>
      <c r="AG25" s="2"/>
      <c r="AH25" s="2"/>
      <c r="AI25" s="34"/>
      <c r="AJ25" s="35"/>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c r="AC26" s="2"/>
      <c r="AD26" s="2"/>
      <c r="AE26" s="2"/>
      <c r="AF26" s="2"/>
      <c r="AG26" s="2"/>
      <c r="AH26" s="2"/>
      <c r="AI26" s="34"/>
      <c r="AJ26" s="35"/>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c r="AC27" s="2"/>
      <c r="AD27" s="2"/>
      <c r="AE27" s="2"/>
      <c r="AF27" s="2"/>
      <c r="AG27" s="2"/>
      <c r="AH27" s="2"/>
      <c r="AI27" s="34"/>
      <c r="AJ27" s="35"/>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c r="AC28" s="2"/>
      <c r="AD28" s="2"/>
      <c r="AE28" s="2"/>
      <c r="AF28" s="2"/>
      <c r="AG28" s="2"/>
      <c r="AH28" s="2"/>
      <c r="AI28" s="34"/>
      <c r="AJ28" s="35"/>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c r="AC29" s="2"/>
      <c r="AD29" s="2"/>
      <c r="AE29" s="2"/>
      <c r="AF29" s="2"/>
      <c r="AG29" s="2"/>
      <c r="AH29" s="2"/>
      <c r="AI29" s="34"/>
      <c r="AJ29" s="35"/>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c r="AC30" s="2"/>
      <c r="AD30" s="2"/>
      <c r="AE30" s="2"/>
      <c r="AF30" s="2"/>
      <c r="AG30" s="2"/>
      <c r="AH30" s="2"/>
      <c r="AI30" s="34"/>
      <c r="AJ30" s="35"/>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c r="AC31" s="2"/>
      <c r="AD31" s="2"/>
      <c r="AE31" s="2"/>
      <c r="AF31" s="2"/>
      <c r="AG31" s="2"/>
      <c r="AH31" s="2"/>
      <c r="AI31" s="34"/>
      <c r="AJ31" s="35"/>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c r="FR32" s="2"/>
      <c r="FS32" s="2"/>
      <c r="FT32" s="2"/>
      <c r="FU32" s="2"/>
      <c r="FV32" s="2"/>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c r="FR33" s="2"/>
      <c r="FS33" s="2"/>
      <c r="FT33" s="2"/>
      <c r="FU33" s="2"/>
      <c r="FV33" s="2"/>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2" priority="8">
      <formula>IF(LEN(A4)&gt;0,1,0)</formula>
    </cfRule>
    <cfRule type="expression" dxfId="521" priority="9">
      <formula>IF(VLOOKUP($A$3,#NAME?,MATCH($A4,#NAME?,0)+1,0)&gt;0,1,0)</formula>
    </cfRule>
    <cfRule type="expression" dxfId="520" priority="12">
      <formula>AND(IF(IFERROR(VLOOKUP($A$3,#NAME?,MATCH($A4,#NAME?,0)+1,0),0)&gt;0,0,1),IF(IFERROR(VLOOKUP($A$3,#NAME?,MATCH($A4,#NAME?,0)+1,0),0)&gt;0,0,1),IF(IFERROR(VLOOKUP($A$3,#NAME?,MATCH($A4,#NAME?,0)+1,0),0)&gt;0,0,1),IF(IFERROR(MATCH($A4,#NAME?,0),0)&gt;0,1,0))</formula>
    </cfRule>
  </conditionalFormatting>
  <conditionalFormatting sqref="B4">
    <cfRule type="expression" dxfId="519" priority="994">
      <formula>AND(IF(IFERROR(VLOOKUP($B$3,#NAME?,MATCH($A4,#NAME?,0)+1,0),0)&gt;0,0,1),IF(IFERROR(VLOOKUP($B$3,#NAME?,MATCH($A4,#NAME?,0)+1,0),0)&gt;0,0,1),IF(IFERROR(VLOOKUP($B$3,#NAME?,MATCH($A4,#NAME?,0)+1,0),0)&gt;0,0,1),IF(IFERROR(MATCH($A4,#NAME?,0),0)&gt;0,1,0))</formula>
    </cfRule>
    <cfRule type="expression" dxfId="518" priority="990">
      <formula>IF(LEN(B4)&gt;0,1,0)</formula>
    </cfRule>
    <cfRule type="expression" dxfId="517" priority="991">
      <formula>IF(VLOOKUP($B$3,#NAME?,MATCH($A4,#NAME?,0)+1,0)&gt;0,1,0)</formula>
    </cfRule>
  </conditionalFormatting>
  <conditionalFormatting sqref="B5:B1048576">
    <cfRule type="expression" dxfId="516" priority="13">
      <formula>IF(LEN(B4)&gt;0,1,0)</formula>
    </cfRule>
    <cfRule type="expression" dxfId="515" priority="14">
      <formula>IF(VLOOKUP($B$3,#NAME?,MATCH($A4,#NAME?,0)+1,0)&gt;0,1,0)</formula>
    </cfRule>
    <cfRule type="expression" dxfId="514" priority="17">
      <formula>AND(IF(IFERROR(VLOOKUP($B$3,#NAME?,MATCH($A4,#NAME?,0)+1,0),0)&gt;0,0,1),IF(IFERROR(VLOOKUP($B$3,#NAME?,MATCH($A4,#NAME?,0)+1,0),0)&gt;0,0,1),IF(IFERROR(VLOOKUP($B$3,#NAME?,MATCH($A4,#NAME?,0)+1,0),0)&gt;0,0,1),IF(IFERROR(MATCH($A4,#NAME?,0),0)&gt;0,1,0))</formula>
    </cfRule>
  </conditionalFormatting>
  <conditionalFormatting sqref="C4:C204">
    <cfRule type="expression" dxfId="513" priority="996">
      <formula>IF(VLOOKUP($C$3,#NAME?,MATCH($A4,#NAME?,0)+1,0)&gt;0,1,0)</formula>
    </cfRule>
    <cfRule type="expression" dxfId="512" priority="999">
      <formula>AND(IF(IFERROR(VLOOKUP($C$3,#NAME?,MATCH($A4,#NAME?,0)+1,0),0)&gt;0,0,1),IF(IFERROR(VLOOKUP($C$3,#NAME?,MATCH($A4,#NAME?,0)+1,0),0)&gt;0,0,1),IF(IFERROR(VLOOKUP($C$3,#NAME?,MATCH($A4,#NAME?,0)+1,0),0)&gt;0,0,1),IF(IFERROR(MATCH($A4,#NAME?,0),0)&gt;0,1,0))</formula>
    </cfRule>
    <cfRule type="expression" dxfId="511" priority="995">
      <formula>IF(LEN(C4)&gt;0,1,0)</formula>
    </cfRule>
  </conditionalFormatting>
  <conditionalFormatting sqref="C5:C1048576">
    <cfRule type="expression" dxfId="510" priority="22">
      <formula>AND(IF(IFERROR(VLOOKUP($C$3,#NAME?,MATCH($A5,#NAME?,0)+1,0),0)&gt;0,0,1),IF(IFERROR(VLOOKUP($C$3,#NAME?,MATCH($A5,#NAME?,0)+1,0),0)&gt;0,0,1),IF(IFERROR(VLOOKUP($C$3,#NAME?,MATCH($A5,#NAME?,0)+1,0),0)&gt;0,0,1),IF(IFERROR(MATCH($A5,#NAME?,0),0)&gt;0,1,0))</formula>
    </cfRule>
    <cfRule type="expression" dxfId="509" priority="18">
      <formula>IF(LEN(C5)&gt;0,1,0)</formula>
    </cfRule>
    <cfRule type="expression" dxfId="508" priority="19">
      <formula>IF(VLOOKUP($C$3,#NAME?,MATCH($A5,#NAME?,0)+1,0)&gt;0,1,0)</formula>
    </cfRule>
  </conditionalFormatting>
  <conditionalFormatting sqref="D4:D1048576">
    <cfRule type="expression" dxfId="507" priority="27">
      <formula>AND(IF(IFERROR(VLOOKUP($D$3,#NAME?,MATCH($A4,#NAME?,0)+1,0),0)&gt;0,0,1),IF(IFERROR(VLOOKUP($D$3,#NAME?,MATCH($A4,#NAME?,0)+1,0),0)&gt;0,0,1),IF(IFERROR(VLOOKUP($D$3,#NAME?,MATCH($A4,#NAME?,0)+1,0),0)&gt;0,0,1),IF(IFERROR(MATCH($A4,#NAME?,0),0)&gt;0,1,0))</formula>
    </cfRule>
    <cfRule type="expression" dxfId="506" priority="24">
      <formula>IF(VLOOKUP($D$3,#NAME?,MATCH($A4,#NAME?,0)+1,0)&gt;0,1,0)</formula>
    </cfRule>
  </conditionalFormatting>
  <conditionalFormatting sqref="D4:E1048576">
    <cfRule type="expression" dxfId="505" priority="23">
      <formula>IF(LEN(D4)&gt;0,1,0)</formula>
    </cfRule>
  </conditionalFormatting>
  <conditionalFormatting sqref="E4:E1048576">
    <cfRule type="expression" dxfId="504" priority="32">
      <formula>AND(IF(IFERROR(VLOOKUP($E$3,#NAME?,MATCH($A4,#NAME?,0)+1,0),0)&gt;0,0,1),IF(IFERROR(VLOOKUP($E$3,#NAME?,MATCH($A4,#NAME?,0)+1,0),0)&gt;0,0,1),IF(IFERROR(VLOOKUP($E$3,#NAME?,MATCH($A4,#NAME?,0)+1,0),0)&gt;0,0,1),IF(IFERROR(MATCH($A4,#NAME?,0),0)&gt;0,1,0))</formula>
    </cfRule>
    <cfRule type="expression" dxfId="503" priority="29">
      <formula>IF(VLOOKUP($E$3,#NAME?,MATCH($A4,#NAME?,0)+1,0)&gt;0,1,0)</formula>
    </cfRule>
  </conditionalFormatting>
  <conditionalFormatting sqref="F4:F243">
    <cfRule type="expression" dxfId="502" priority="1010">
      <formula>IF(LEN(F4)&gt;0,1,0)</formula>
    </cfRule>
    <cfRule type="expression" dxfId="501" priority="1011">
      <formula>IF(VLOOKUP($F$3,#NAME?,MATCH($A4,#NAME?,0)+1,0)&gt;0,1,0)</formula>
    </cfRule>
    <cfRule type="expression" dxfId="50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9" priority="34">
      <formula>IF(VLOOKUP($F$3,#NAME?,MATCH($A5,#NAME?,0)+1,0)&gt;0,1,0)</formula>
    </cfRule>
    <cfRule type="expression" dxfId="498" priority="37">
      <formula>AND(IF(IFERROR(VLOOKUP($F$3,#NAME?,MATCH($A5,#NAME?,0)+1,0),0)&gt;0,0,1),IF(IFERROR(VLOOKUP($F$3,#NAME?,MATCH($A5,#NAME?,0)+1,0),0)&gt;0,0,1),IF(IFERROR(VLOOKUP($F$3,#NAME?,MATCH($A5,#NAME?,0)+1,0),0)&gt;0,0,1),IF(IFERROR(MATCH($A5,#NAME?,0),0)&gt;0,1,0))</formula>
    </cfRule>
    <cfRule type="expression" dxfId="497" priority="33">
      <formula>IF(LEN(F5)&gt;0,1,0)</formula>
    </cfRule>
  </conditionalFormatting>
  <conditionalFormatting sqref="G4:G23">
    <cfRule type="expression" dxfId="496" priority="1015">
      <formula>IF(LEN(G4)&gt;0,1,0)</formula>
    </cfRule>
    <cfRule type="expression" dxfId="495" priority="1016">
      <formula>IF(VLOOKUP($G$3,#NAME?,MATCH($A4,#NAME?,0)+1,0)&gt;0,1,0)</formula>
    </cfRule>
    <cfRule type="expression" dxfId="494"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493" priority="42">
      <formula>AND(IF(IFERROR(VLOOKUP($G$3,#NAME?,MATCH($A5,#NAME?,0)+1,0),0)&gt;0,0,1),IF(IFERROR(VLOOKUP($G$3,#NAME?,MATCH($A5,#NAME?,0)+1,0),0)&gt;0,0,1),IF(IFERROR(VLOOKUP($G$3,#NAME?,MATCH($A5,#NAME?,0)+1,0),0)&gt;0,0,1),IF(IFERROR(MATCH($A5,#NAME?,0),0)&gt;0,1,0))</formula>
    </cfRule>
    <cfRule type="expression" dxfId="492" priority="39">
      <formula>IF(VLOOKUP($G$3,#NAME?,MATCH($A5,#NAME?,0)+1,0)&gt;0,1,0)</formula>
    </cfRule>
    <cfRule type="expression" dxfId="491" priority="38">
      <formula>IF(LEN(G5)&gt;0,1,0)</formula>
    </cfRule>
  </conditionalFormatting>
  <conditionalFormatting sqref="G25:G204">
    <cfRule type="expression" dxfId="490" priority="1021">
      <formula>IF(VLOOKUP($G$3,#NAME?,MATCH($A25,#NAME?,0)+1,0)&gt;0,1,0)</formula>
    </cfRule>
    <cfRule type="expression" dxfId="489" priority="1020">
      <formula>IF(LEN(G25)&gt;0,1,0)</formula>
    </cfRule>
    <cfRule type="expression" dxfId="488"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62">
      <formula>AND(IF(IFERROR(VLOOKUP($L$3,#NAME?,MATCH($A5,#NAME?,0)+1,0),0)&gt;0,0,1),IF(IFERROR(VLOOKUP($L$3,#NAME?,MATCH($A5,#NAME?,0)+1,0),0)&gt;0,0,1),IF(IFERROR(VLOOKUP($L$3,#NAME?,MATCH($A5,#NAME?,0)+1,0),0)&gt;0,0,1),IF(IFERROR(MATCH($A5,#NAME?,0),0)&gt;0,1,0))</formula>
    </cfRule>
    <cfRule type="expression" dxfId="476" priority="58">
      <formula>IF(LEN(L6)&gt;0,1,0)</formula>
    </cfRule>
    <cfRule type="expression" dxfId="475" priority="59">
      <formula>IF(VLOOKUP($L$3,#NAME?,MATCH($A5,#NAME?,0)+1,0)&gt;0,1,0)</formula>
    </cfRule>
  </conditionalFormatting>
  <conditionalFormatting sqref="M4:M204 N5:U5 O6:U122 N6: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3" priority="63">
      <formula>IF(LEN(M5)&gt;0,1,0)</formula>
    </cfRule>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O4 V5:V122 O7:O1048576 P123:V131">
    <cfRule type="expression" dxfId="467"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6" priority="74">
      <formula>IF(VLOOKUP($O$3,#NAME?,MATCH($A4,#NAME?,0)+1,0)&gt;0,1,0)</formula>
    </cfRule>
  </conditionalFormatting>
  <conditionalFormatting sqref="O6:U122 N6:N204 M4:M204 N5:U5">
    <cfRule type="expression" dxfId="465" priority="1046">
      <formula>IF(VLOOKUP($M$3,#NAME?,MATCH($A4,#NAME?,0)+1,0)&gt;0,1,0)</formula>
    </cfRule>
  </conditionalFormatting>
  <conditionalFormatting sqref="O6:U122 N6:N204 N5:U5">
    <cfRule type="expression" dxfId="464" priority="1045">
      <formula>IF(LEN(N5)&gt;0,1,0)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7">
      <formula>AND(IF(IFERROR(VLOOKUP($W$3,#NAME?,MATCH($A5,#NAME?,0)+1,0),0)&gt;0,0,1),IF(IFERROR(VLOOKUP($W$3,#NAME?,MATCH($A5,#NAME?,0)+1,0),0)&gt;0,0,1),IF(IFERROR(VLOOKUP($W$3,#NAME?,MATCH($A5,#NAME?,0)+1,0),0)&gt;0,0,1),IF(IFERROR(MATCH($A5,#NAME?,0),0)&gt;0,1,0))</formula>
    </cfRule>
    <cfRule type="expression" dxfId="444" priority="114">
      <formula>IF(VLOOKUP($W$3,#NAME?,MATCH($A5,#NAME?,0)+1,0)&gt;0,1,0)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22">
      <formula>AND(IF(IFERROR(VLOOKUP($X$3,#NAME?,MATCH($A5,#NAME?,0)+1,0),0)&gt;0,0,1),IF(IFERROR(VLOOKUP($X$3,#NAME?,MATCH($A5,#NAME?,0)+1,0),0)&gt;0,0,1),IF(IFERROR(VLOOKUP($X$3,#NAME?,MATCH($A5,#NAME?,0)+1,0),0)&gt;0,0,1),IF(IFERROR(MATCH($A5,#NAME?,0),0)&gt;0,1,0))</formula>
    </cfRule>
    <cfRule type="expression" dxfId="436" priority="119">
      <formula>IF(VLOOKUP($X$3,#NAME?,MATCH($A5,#NAME?,0)+1,0)&gt;0,1,0)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0">
      <formula>IF(LEN(Z4)&gt;0,1,0)</formula>
    </cfRule>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3">
      <formula>IF(LEN(AA4)&gt;0,1,0)</formula>
    </cfRule>
    <cfRule type="expression" dxfId="427" priority="134">
      <formula>IF(VLOOKUP($AA$3,#NAME?,MATCH($A4,#NAME?,0)+1,0)&gt;0,1,0)</formula>
    </cfRule>
    <cfRule type="expression" dxfId="426"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6">
      <formula>IF(VLOOKUP($AC$3,#NAME?,MATCH(#REF!,#NAME?,0)+1,0)&gt;0,1,0)</formula>
    </cfRule>
    <cfRule type="expression" dxfId="420" priority="143">
      <formula>IF(LEN(#REF!)&gt;0,1,0)</formula>
    </cfRule>
    <cfRule type="expression" dxfId="419" priority="145">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4">
      <formula>IF(VLOOKUP($AE$3,#NAME?,MATCH($A4,#NAME?,0)+1,0)&gt;0,1,0)</formula>
    </cfRule>
    <cfRule type="expression" dxfId="413"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7">
      <formula>AND(IF(IFERROR(VLOOKUP($AG$3,#NAME?,MATCH($A4,#NAME?,0)+1,0),0)&gt;0,0,1),IF(IFERROR(VLOOKUP($AG$3,#NAME?,MATCH($A4,#NAME?,0)+1,0),0)&gt;0,0,1),IF(IFERROR(VLOOKUP($AG$3,#NAME?,MATCH($A4,#NAME?,0)+1,0),0)&gt;0,0,1),IF(IFERROR(MATCH($A4,#NAME?,0),0)&gt;0,1,0))</formula>
    </cfRule>
    <cfRule type="expression" dxfId="409" priority="164">
      <formula>IF(VLOOKUP($AG$3,#NAME?,MATCH($A4,#NAME?,0)+1,0)&gt;0,1,0)</formula>
    </cfRule>
  </conditionalFormatting>
  <conditionalFormatting sqref="AH4:AH1048576">
    <cfRule type="expression" dxfId="408" priority="172">
      <formula>AND(IF(IFERROR(VLOOKUP($AH$3,#NAME?,MATCH($A4,#NAME?,0)+1,0),0)&gt;0,0,1),IF(IFERROR(VLOOKUP($AH$3,#NAME?,MATCH($A4,#NAME?,0)+1,0),0)&gt;0,0,1),IF(IFERROR(VLOOKUP($AH$3,#NAME?,MATCH($A4,#NAME?,0)+1,0),0)&gt;0,0,1),IF(IFERROR(MATCH($A4,#NAME?,0),0)&gt;0,1,0))</formula>
    </cfRule>
    <cfRule type="expression" dxfId="407" priority="169">
      <formula>IF(VLOOKUP($AH$3,#NAME?,MATCH($A4,#NAME?,0)+1,0)&gt;0,1,0)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78">
      <formula>IF(LEN(AJ4)&gt;0,1,0)</formula>
    </cfRule>
    <cfRule type="expression" dxfId="403" priority="179">
      <formula>IF(VLOOKUP($AJ$3,#NAME?,MATCH($A4,#NAME?,0)+1,0)&gt;0,1,0)</formula>
    </cfRule>
    <cfRule type="expression" dxfId="40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89">
      <formula>IF(VLOOKUP($AL$3,#NAME?,MATCH($A4,#NAME?,0)+1,0)&gt;0,1,0)</formula>
    </cfRule>
    <cfRule type="expression" dxfId="3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6" priority="197">
      <formula>AND(IF(IFERROR(VLOOKUP($AM$3,#NAME?,MATCH($A4,#NAME?,0)+1,0),0)&gt;0,0,1),IF(IFERROR(VLOOKUP($AM$3,#NAME?,MATCH($A4,#NAME?,0)+1,0),0)&gt;0,0,1),IF(IFERROR(VLOOKUP($AM$3,#NAME?,MATCH($A4,#NAME?,0)+1,0),0)&gt;0,0,1),IF(IFERROR(MATCH($A4,#NAME?,0),0)&gt;0,1,0))</formula>
    </cfRule>
    <cfRule type="expression" dxfId="395" priority="194">
      <formula>IF(VLOOKUP($AM$3,#NAME?,MATCH($A4,#NAME?,0)+1,0)&gt;0,1,0)</formula>
    </cfRule>
  </conditionalFormatting>
  <conditionalFormatting sqref="AN4:AN1048576">
    <cfRule type="expression" dxfId="394" priority="199">
      <formula>IF(VLOOKUP($AN$3,#NAME?,MATCH($A4,#NAME?,0)+1,0)&gt;0,1,0)</formula>
    </cfRule>
    <cfRule type="expression" dxfId="393"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12">
      <formula>AND(IF(IFERROR(VLOOKUP($AP$3,#NAME?,MATCH($A4,#NAME?,0)+1,0),0)&gt;0,0,1),IF(IFERROR(VLOOKUP($AP$3,#NAME?,MATCH($A4,#NAME?,0)+1,0),0)&gt;0,0,1),IF(IFERROR(VLOOKUP($AP$3,#NAME?,MATCH($A4,#NAME?,0)+1,0),0)&gt;0,0,1),IF(IFERROR(MATCH($A4,#NAME?,0),0)&gt;0,1,0))</formula>
    </cfRule>
    <cfRule type="expression" dxfId="389" priority="209">
      <formula>IF(VLOOKUP($AP$3,#NAME?,MATCH($A4,#NAME?,0)+1,0)&gt;0,1,0)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19">
      <formula>IF(VLOOKUP($AR$3,#NAME?,MATCH($A4,#NAME?,0)+1,0)&gt;0,1,0)</formula>
    </cfRule>
    <cfRule type="expression" dxfId="385"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84" priority="224">
      <formula>IF(VLOOKUP($AS$3,#NAME?,MATCH($A4,#NAME?,0)+1,0)&gt;0,1,0)</formula>
    </cfRule>
    <cfRule type="expression" dxfId="383"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2" priority="232">
      <formula>AND(IF(IFERROR(VLOOKUP($AT$3,#NAME?,MATCH($A4,#NAME?,0)+1,0),0)&gt;0,0,1),IF(IFERROR(VLOOKUP($AT$3,#NAME?,MATCH($A4,#NAME?,0)+1,0),0)&gt;0,0,1),IF(IFERROR(VLOOKUP($AT$3,#NAME?,MATCH($A4,#NAME?,0)+1,0),0)&gt;0,0,1),IF(IFERROR(MATCH($A4,#NAME?,0),0)&gt;0,1,0))</formula>
    </cfRule>
    <cfRule type="expression" dxfId="381" priority="229">
      <formula>IF(VLOOKUP($AT$3,#NAME?,MATCH($A4,#NAME?,0)+1,0)&gt;0,1,0)</formula>
    </cfRule>
    <cfRule type="expression" dxfId="380" priority="228">
      <formula>IF(LEN(AT4)&gt;0,1,0)</formula>
    </cfRule>
  </conditionalFormatting>
  <conditionalFormatting sqref="AU4:AU1048576">
    <cfRule type="expression" dxfId="379" priority="233">
      <formula>IF(LEN(AU4)&gt;0,1,0)</formula>
    </cfRule>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4">
      <formula>IF(VLOOKUP($BE$3,#NAME?,MATCH($A5,#NAME?,0)+1,0)&gt;0,1,0)</formula>
    </cfRule>
    <cfRule type="expression" dxfId="354"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53" priority="283">
      <formula>IF(LEN(BE5)&gt;0,1,0)</formula>
    </cfRule>
  </conditionalFormatting>
  <conditionalFormatting sqref="BF5:BF1048576">
    <cfRule type="expression" dxfId="352" priority="292">
      <formula>AND(IF(IFERROR(VLOOKUP($BF$3,#NAME?,MATCH($A5,#NAME?,0)+1,0),0)&gt;0,0,1),IF(IFERROR(VLOOKUP($BF$3,#NAME?,MATCH($A5,#NAME?,0)+1,0),0)&gt;0,0,1),IF(IFERROR(VLOOKUP($BF$3,#NAME?,MATCH($A5,#NAME?,0)+1,0),0)&gt;0,0,1),IF(IFERROR(MATCH($A5,#NAME?,0),0)&gt;0,1,0))</formula>
    </cfRule>
    <cfRule type="expression" dxfId="351" priority="289">
      <formula>IF(VLOOKUP($BF$3,#NAME?,MATCH($A5,#NAME?,0)+1,0)&gt;0,1,0)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4">
      <formula>IF(VLOOKUP($BK$3,#NAME?,MATCH($A4,#NAME?,0)+1,0)&gt;0,1,0)</formula>
    </cfRule>
    <cfRule type="expression" dxfId="340"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7">
      <formula>AND(IF(IFERROR(VLOOKUP($BQ$3,#NAME?,MATCH($A4,#NAME?,0)+1,0),0)&gt;0,0,1),IF(IFERROR(VLOOKUP($BQ$3,#NAME?,MATCH($A4,#NAME?,0)+1,0),0)&gt;0,0,1),IF(IFERROR(VLOOKUP($BQ$3,#NAME?,MATCH($A4,#NAME?,0)+1,0),0)&gt;0,0,1),IF(IFERROR(MATCH($A4,#NAME?,0),0)&gt;0,1,0))</formula>
    </cfRule>
    <cfRule type="expression" dxfId="328" priority="344">
      <formula>IF(VLOOKUP($BQ$3,#NAME?,MATCH($A4,#NAME?,0)+1,0)&gt;0,1,0)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59">
      <formula>IF(VLOOKUP($CN$3,#NAME?,MATCH($A4,#NAME?,0)+1,0)&gt;0,1,0)</formula>
    </cfRule>
    <cfRule type="expression" dxfId="282"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7">
      <formula>IF(LEN(DB4)&gt;0,1,0)</formula>
    </cfRule>
    <cfRule type="expression" dxfId="244" priority="531">
      <formula>AND(IF(IFERROR(VLOOKUP($DB$3,#NAME?,MATCH($A4,#NAME?,0)+1,0),0)&gt;0,0,1),IF(IFERROR(VLOOKUP($DB$3,#NAME?,MATCH($A4,#NAME?,0)+1,0),0)&gt;0,0,1),IF(IFERROR(VLOOKUP($DB$3,#NAME?,MATCH($A4,#NAME?,0)+1,0),0)&gt;0,0,1),IF(IFERROR(MATCH($A4,#NAME?,0),0)&gt;0,1,0))</formula>
    </cfRule>
    <cfRule type="expression" dxfId="243" priority="528">
      <formula>IF(VLOOKUP($DB$3,#NAME?,MATCH($A4,#NAME?,0)+1,0)&gt;0,1,0)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3">
      <formula>IF(LEN(DC4)&gt;0,1,0)</formula>
    </cfRule>
    <cfRule type="expression" dxfId="239"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34">
      <formula>IF(VLOOKUP($DC$3,#NAME?,MATCH($A4,#NAME?,0)+1,0)&gt;0,1,0)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46" priority="683">
      <formula>IF(LEN(EC4)&gt;0,1,0)</formula>
    </cfRule>
    <cfRule type="expression" dxfId="145" priority="682">
      <formula>AND(AND(OR(AND(OR(OR(NOT(CO4&lt;&gt;"DEFAULT"),CO4="")))),A4&lt;&gt;""))</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0">
      <formula>IF(VLOOKUP($EK$3,#NAME?,MATCH($A4,#NAME?,0)+1,0)&gt;0,1,0)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9" t="s">
        <v>346</v>
      </c>
      <c r="F1" s="59"/>
      <c r="G1" s="59"/>
      <c r="H1" s="1"/>
      <c r="I1" s="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28" x14ac:dyDescent="0.15">
      <c r="A3" s="39" t="s">
        <v>348</v>
      </c>
      <c r="B3" s="40"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8" x14ac:dyDescent="0.15">
      <c r="A4" s="39" t="s">
        <v>364</v>
      </c>
      <c r="B4" s="41"/>
      <c r="C4" s="42" t="b">
        <f>FALSE()</f>
        <v>0</v>
      </c>
      <c r="D4" t="b">
        <f>TRUE()</f>
        <v>1</v>
      </c>
      <c r="E4" s="38">
        <v>5714401510017</v>
      </c>
      <c r="F4" s="38" t="s">
        <v>365</v>
      </c>
      <c r="G4" s="43"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f>FALSE()</f>
        <v>0</v>
      </c>
      <c r="K4" s="38" t="s">
        <v>367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9" t="s">
        <v>368</v>
      </c>
      <c r="B5" s="41"/>
      <c r="C5" s="42" t="b">
        <f>FALSE()</f>
        <v>0</v>
      </c>
      <c r="D5" s="42" t="b">
        <f>TRUE()</f>
        <v>1</v>
      </c>
      <c r="E5" s="38">
        <v>5714401510024</v>
      </c>
      <c r="F5" s="38" t="s">
        <v>369</v>
      </c>
      <c r="G5" s="43"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f>FALSE()</f>
        <v>0</v>
      </c>
      <c r="K5" s="38" t="s">
        <v>371</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9" t="s">
        <v>372</v>
      </c>
      <c r="B6" s="49" t="s">
        <v>373</v>
      </c>
      <c r="C6" s="42" t="b">
        <f>FALSE()</f>
        <v>0</v>
      </c>
      <c r="D6" s="42" t="b">
        <f>TRUE()</f>
        <v>1</v>
      </c>
      <c r="E6" s="38">
        <v>5714401510031</v>
      </c>
      <c r="F6" s="38" t="s">
        <v>374</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f>FALSE()</f>
        <v>0</v>
      </c>
      <c r="K6" s="38" t="s">
        <v>376</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9" t="s">
        <v>377</v>
      </c>
      <c r="B7" s="50" t="str">
        <f>IF(B6=options!C1,"41","41")</f>
        <v>41</v>
      </c>
      <c r="C7" s="42" t="b">
        <f>FALSE()</f>
        <v>0</v>
      </c>
      <c r="D7" s="42" t="b">
        <f>TRUE()</f>
        <v>1</v>
      </c>
      <c r="E7" s="38">
        <v>5714401510048</v>
      </c>
      <c r="F7" s="38" t="s">
        <v>378</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f>FALSE()</f>
        <v>0</v>
      </c>
      <c r="K7" s="38" t="s">
        <v>380</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9" t="s">
        <v>381</v>
      </c>
      <c r="B8" s="50" t="str">
        <f>IF(B6=options!C1,"17","17")</f>
        <v>17</v>
      </c>
      <c r="C8" s="42" t="b">
        <f>FALSE()</f>
        <v>0</v>
      </c>
      <c r="D8" s="42" t="b">
        <f>TRUE()</f>
        <v>1</v>
      </c>
      <c r="E8" s="38">
        <v>5714401510055</v>
      </c>
      <c r="F8" s="38" t="s">
        <v>382</v>
      </c>
      <c r="G8" s="43"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f>FALSE()</f>
        <v>0</v>
      </c>
      <c r="K8" s="38" t="s">
        <v>384</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9" t="s">
        <v>385</v>
      </c>
      <c r="B9" s="50" t="str">
        <f>IF(B6=options!C1,"5","5")</f>
        <v>5</v>
      </c>
      <c r="C9" t="b">
        <f>FALSE()</f>
        <v>0</v>
      </c>
      <c r="D9" t="b">
        <f>FALSE()</f>
        <v>0</v>
      </c>
      <c r="E9" s="38">
        <v>5714401510062</v>
      </c>
      <c r="F9" s="38" t="s">
        <v>386</v>
      </c>
      <c r="G9" s="43"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4" t="b">
        <f>TRUE()</f>
        <v>1</v>
      </c>
      <c r="J9" s="45" t="b">
        <f>FALSE()</f>
        <v>0</v>
      </c>
      <c r="K9" s="38" t="s">
        <v>388</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389</v>
      </c>
      <c r="B10" s="51"/>
      <c r="C10" s="42" t="b">
        <f>FALSE()</f>
        <v>0</v>
      </c>
      <c r="D10" s="42" t="b">
        <f>FALSE()</f>
        <v>0</v>
      </c>
      <c r="E10" s="38">
        <v>5714401510079</v>
      </c>
      <c r="F10" s="38" t="s">
        <v>390</v>
      </c>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4" t="b">
        <f>TRUE()</f>
        <v>1</v>
      </c>
      <c r="J10" s="45" t="b">
        <f>FALSE()</f>
        <v>0</v>
      </c>
      <c r="K10" s="38"/>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9" t="s">
        <v>392</v>
      </c>
      <c r="B11" s="41">
        <v>150</v>
      </c>
      <c r="C11" s="42" t="b">
        <f>FALSE()</f>
        <v>0</v>
      </c>
      <c r="D11" s="42" t="b">
        <f>FALSE()</f>
        <v>0</v>
      </c>
      <c r="E11" s="38">
        <v>5714401510086</v>
      </c>
      <c r="F11" s="38" t="s">
        <v>393</v>
      </c>
      <c r="G11" s="43"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4" t="b">
        <f>TRUE()</f>
        <v>1</v>
      </c>
      <c r="J11" s="45" t="b">
        <f>FALSE()</f>
        <v>0</v>
      </c>
      <c r="K11" s="38"/>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8">
        <v>5714401510093</v>
      </c>
      <c r="F12" s="38" t="s">
        <v>395</v>
      </c>
      <c r="G12" s="43" t="s">
        <v>396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4" t="b">
        <f>TRUE()</f>
        <v>1</v>
      </c>
      <c r="J12" s="45" t="b">
        <f>FALSE()</f>
        <v>0</v>
      </c>
      <c r="K12" s="38"/>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9" t="s">
        <v>397</v>
      </c>
      <c r="B13" s="38" t="s">
        <v>398</v>
      </c>
      <c r="C13" s="42" t="b">
        <f>FALSE()</f>
        <v>0</v>
      </c>
      <c r="D13" s="42" t="b">
        <f>FALSE()</f>
        <v>0</v>
      </c>
      <c r="E13" s="38">
        <v>5714401510109</v>
      </c>
      <c r="F13" s="38" t="s">
        <v>399</v>
      </c>
      <c r="G13" s="43" t="s">
        <v>400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4" t="b">
        <f>TRUE()</f>
        <v>1</v>
      </c>
      <c r="J13" s="45" t="b">
        <f>FALSE()</f>
        <v>0</v>
      </c>
      <c r="K13" s="38"/>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9" t="s">
        <v>401</v>
      </c>
      <c r="B14" s="38">
        <v>5714401510222</v>
      </c>
      <c r="C14" s="42" t="b">
        <f>FALSE()</f>
        <v>0</v>
      </c>
      <c r="D14" s="42" t="b">
        <f>FALSE()</f>
        <v>0</v>
      </c>
      <c r="E14" s="38">
        <v>5714401510116</v>
      </c>
      <c r="F14" s="38" t="s">
        <v>402</v>
      </c>
      <c r="G14" s="43" t="s">
        <v>403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4" t="b">
        <f>TRUE()</f>
        <v>1</v>
      </c>
      <c r="J14" s="45" t="b">
        <f>FALSE()</f>
        <v>0</v>
      </c>
      <c r="K14" s="38"/>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8">
        <v>5714401510123</v>
      </c>
      <c r="F15" s="38" t="s">
        <v>404</v>
      </c>
      <c r="G15" s="43" t="s">
        <v>405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4" t="b">
        <f>TRUE()</f>
        <v>1</v>
      </c>
      <c r="J15" s="45" t="b">
        <f>FALSE()</f>
        <v>0</v>
      </c>
      <c r="K15" s="38"/>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9" t="s">
        <v>406</v>
      </c>
      <c r="B16" s="40" t="s">
        <v>407</v>
      </c>
      <c r="C16" s="42" t="b">
        <f>FALSE()</f>
        <v>0</v>
      </c>
      <c r="D16" s="42" t="b">
        <f>FALSE()</f>
        <v>0</v>
      </c>
      <c r="E16" s="38">
        <v>5714401510130</v>
      </c>
      <c r="F16" s="38" t="s">
        <v>408</v>
      </c>
      <c r="G16" s="43" t="s">
        <v>409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4" t="b">
        <f>TRUE()</f>
        <v>1</v>
      </c>
      <c r="J16" s="45" t="b">
        <f>FALSE()</f>
        <v>0</v>
      </c>
      <c r="K16" s="38"/>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8">
        <v>5714401510147</v>
      </c>
      <c r="F17" s="38" t="s">
        <v>410</v>
      </c>
      <c r="G17" s="43" t="s">
        <v>411</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4" t="b">
        <f>TRUE()</f>
        <v>1</v>
      </c>
      <c r="J17" s="45" t="b">
        <f>FALSE()</f>
        <v>0</v>
      </c>
      <c r="K17" s="38"/>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9" t="s">
        <v>412</v>
      </c>
      <c r="B18" s="41">
        <v>5</v>
      </c>
      <c r="C18" s="42" t="b">
        <f>FALSE()</f>
        <v>0</v>
      </c>
      <c r="D18" s="42" t="b">
        <f>FALSE()</f>
        <v>0</v>
      </c>
      <c r="E18" s="38">
        <v>5714401510154</v>
      </c>
      <c r="F18" s="38" t="s">
        <v>413</v>
      </c>
      <c r="G18" s="43"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4" t="b">
        <f>TRUE()</f>
        <v>1</v>
      </c>
      <c r="J18" s="45" t="b">
        <f>FALSE()</f>
        <v>0</v>
      </c>
      <c r="K18" s="38"/>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8">
        <v>5714401510161</v>
      </c>
      <c r="F19" s="38" t="s">
        <v>415</v>
      </c>
      <c r="G19" s="43" t="s">
        <v>416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4" t="b">
        <f>TRUE()</f>
        <v>1</v>
      </c>
      <c r="J19" s="45" t="b">
        <f>FALSE()</f>
        <v>0</v>
      </c>
      <c r="K19" s="38"/>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9" t="s">
        <v>417</v>
      </c>
      <c r="B20" s="52" t="s">
        <v>438</v>
      </c>
      <c r="C20" s="42" t="b">
        <f>FALSE()</f>
        <v>0</v>
      </c>
      <c r="D20" s="42" t="b">
        <f>FALSE()</f>
        <v>0</v>
      </c>
      <c r="E20" s="38">
        <v>5714401510178</v>
      </c>
      <c r="F20" s="38" t="s">
        <v>419</v>
      </c>
      <c r="G20" s="43" t="s">
        <v>420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4" t="b">
        <f>TRUE()</f>
        <v>1</v>
      </c>
      <c r="J20" s="45" t="b">
        <f>FALSE()</f>
        <v>0</v>
      </c>
      <c r="K20" s="38"/>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8">
        <v>5714401510185</v>
      </c>
      <c r="F21" s="38" t="s">
        <v>421</v>
      </c>
      <c r="G21" s="43" t="s">
        <v>422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f>FALSE()</f>
        <v>0</v>
      </c>
      <c r="K21" s="38" t="s">
        <v>423</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8">
        <v>5714401510192</v>
      </c>
      <c r="F22" s="38" t="s">
        <v>424</v>
      </c>
      <c r="G22" s="43" t="s">
        <v>425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f>FALSE()</f>
        <v>0</v>
      </c>
      <c r="K22" s="38"/>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9" t="s">
        <v>426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8">
        <v>5714401510208</v>
      </c>
      <c r="F23" s="38" t="s">
        <v>427</v>
      </c>
      <c r="G23" s="43" t="s">
        <v>428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f>FALSE()</f>
        <v>0</v>
      </c>
      <c r="K23" s="38" t="s">
        <v>429</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70" x14ac:dyDescent="0.15">
      <c r="A24" s="39" t="s">
        <v>430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38"/>
      <c r="F24" s="38"/>
      <c r="G24" s="43"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4" t="b">
        <f>TRUE()</f>
        <v>1</v>
      </c>
      <c r="J24" s="45" t="b">
        <f>FALSE()</f>
        <v>0</v>
      </c>
      <c r="K24" s="38"/>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9" t="s">
        <v>431</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38"/>
      <c r="F25" s="38"/>
      <c r="G25" s="43"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4" t="b">
        <f>TRUE()</f>
        <v>1</v>
      </c>
      <c r="J25" s="45" t="b">
        <f>FALSE()</f>
        <v>0</v>
      </c>
      <c r="K25" s="38"/>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9" t="s">
        <v>432</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38"/>
      <c r="F26" s="38"/>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4" t="b">
        <f>TRUE()</f>
        <v>1</v>
      </c>
      <c r="J26" s="45" t="b">
        <f>FALSE()</f>
        <v>0</v>
      </c>
      <c r="K26" s="38"/>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56" x14ac:dyDescent="0.15">
      <c r="A27" s="39" t="s">
        <v>431</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38"/>
      <c r="F27" s="38"/>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4" t="b">
        <f>TRUE()</f>
        <v>1</v>
      </c>
      <c r="J27" s="45" t="b">
        <f>FALSE()</f>
        <v>0</v>
      </c>
      <c r="K27" s="38"/>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3"/>
      <c r="E28" s="38"/>
      <c r="F28" s="38"/>
      <c r="G28" s="43"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4" t="b">
        <f>TRUE()</f>
        <v>1</v>
      </c>
      <c r="J28" s="45" t="b">
        <f>FALSE()</f>
        <v>0</v>
      </c>
      <c r="K28" s="38"/>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9" t="s">
        <v>433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38"/>
      <c r="F29" s="38"/>
      <c r="G29" s="43"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4" t="b">
        <f>TRUE()</f>
        <v>1</v>
      </c>
      <c r="J29" s="45" t="b">
        <f>FALSE()</f>
        <v>0</v>
      </c>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3"/>
      <c r="E30" s="38"/>
      <c r="F30" s="38"/>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4" t="b">
        <f>TRUE()</f>
        <v>1</v>
      </c>
      <c r="J30" s="45" t="b">
        <f>FALSE()</f>
        <v>0</v>
      </c>
      <c r="K30" s="38"/>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56" x14ac:dyDescent="0.15">
      <c r="A31" s="39" t="s">
        <v>434</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38"/>
      <c r="F31" s="38"/>
      <c r="G31" s="43"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4" t="b">
        <f>TRUE()</f>
        <v>1</v>
      </c>
      <c r="J31" s="45" t="b">
        <f>FALSE()</f>
        <v>0</v>
      </c>
      <c r="K31" s="38"/>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E32" s="38"/>
      <c r="F32" s="38"/>
      <c r="G32" s="43" t="s">
        <v>396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4" t="b">
        <f>TRUE()</f>
        <v>1</v>
      </c>
      <c r="J32" s="45" t="b">
        <f>FALSE()</f>
        <v>0</v>
      </c>
      <c r="K32" s="38"/>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9" t="s">
        <v>435</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38"/>
      <c r="F33" s="38"/>
      <c r="G33" s="43"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4" t="b">
        <f>TRUE()</f>
        <v>1</v>
      </c>
      <c r="J33" s="45" t="b">
        <f>FALSE()</f>
        <v>0</v>
      </c>
      <c r="K33" s="38"/>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E34" s="38"/>
      <c r="F34" s="38"/>
      <c r="G34" s="43"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4" t="b">
        <f>TRUE()</f>
        <v>1</v>
      </c>
      <c r="J34" s="45" t="b">
        <f>FALSE()</f>
        <v>0</v>
      </c>
      <c r="K34" s="38"/>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E35" s="38"/>
      <c r="F35" s="38"/>
      <c r="G35" s="43" t="s">
        <v>405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4" t="b">
        <f>TRUE()</f>
        <v>1</v>
      </c>
      <c r="J35" s="45" t="b">
        <f>FALSE()</f>
        <v>0</v>
      </c>
      <c r="K35" s="38"/>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9" t="s">
        <v>436</v>
      </c>
      <c r="B36" s="52" t="s">
        <v>366</v>
      </c>
      <c r="E36" s="38"/>
      <c r="F36" s="38"/>
      <c r="G36" s="43" t="s">
        <v>409</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4" t="b">
        <f>TRUE()</f>
        <v>1</v>
      </c>
      <c r="J36" s="45" t="b">
        <f>FALSE()</f>
        <v>0</v>
      </c>
      <c r="K36" s="38"/>
      <c r="L36" s="46" t="b">
        <f>FALSE()</f>
        <v>0</v>
      </c>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437</v>
      </c>
      <c r="B37" s="52" t="s">
        <v>428</v>
      </c>
      <c r="E37" s="38"/>
      <c r="F37" s="38"/>
      <c r="G37" s="43"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4" t="b">
        <f>TRUE()</f>
        <v>1</v>
      </c>
      <c r="J37" s="45" t="b">
        <f>FALSE()</f>
        <v>0</v>
      </c>
      <c r="K37" s="38"/>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E38" s="38"/>
      <c r="F38" s="38"/>
      <c r="G38" s="43"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4" t="b">
        <f>TRUE()</f>
        <v>1</v>
      </c>
      <c r="J38" s="45" t="b">
        <f>FALSE()</f>
        <v>0</v>
      </c>
      <c r="K38" s="38"/>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E39" s="38"/>
      <c r="F39" s="38"/>
      <c r="G39" s="43"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4" t="b">
        <f>TRUE()</f>
        <v>1</v>
      </c>
      <c r="J39" s="45" t="b">
        <f>FALSE()</f>
        <v>0</v>
      </c>
      <c r="K39" s="38"/>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E40" s="38"/>
      <c r="F40" s="38"/>
      <c r="G40" s="43" t="s">
        <v>420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4" t="b">
        <f>TRUE()</f>
        <v>1</v>
      </c>
      <c r="J40" s="45" t="b">
        <f>FALSE()</f>
        <v>0</v>
      </c>
      <c r="K40" s="38"/>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E41" s="38"/>
      <c r="F41" s="38"/>
      <c r="G41" s="43" t="s">
        <v>422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4" t="b">
        <f>TRUE()</f>
        <v>1</v>
      </c>
      <c r="J41" s="45" t="b">
        <f>FALSE()</f>
        <v>0</v>
      </c>
      <c r="K41" s="38"/>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E42" s="38"/>
      <c r="F42" s="38"/>
      <c r="G42" s="43" t="s">
        <v>425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f>FALSE()</f>
        <v>0</v>
      </c>
      <c r="K42" s="38"/>
      <c r="L42" s="46" t="b">
        <f>FALSE()</f>
        <v>0</v>
      </c>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E43" s="38"/>
      <c r="F43" s="38"/>
      <c r="G43" s="43" t="s">
        <v>428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8"/>
      <c r="L43" s="46" t="b">
        <f>FALSE()</f>
        <v>0</v>
      </c>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438</v>
      </c>
      <c r="B1" s="42" t="b">
        <f>TRUE()</f>
        <v>1</v>
      </c>
      <c r="C1" t="s">
        <v>439</v>
      </c>
      <c r="D1" s="43" t="s">
        <v>366</v>
      </c>
      <c r="E1" t="s">
        <v>440</v>
      </c>
      <c r="F1" t="s">
        <v>441</v>
      </c>
      <c r="G1" t="s">
        <v>442</v>
      </c>
    </row>
    <row r="2" spans="1:7" x14ac:dyDescent="0.15">
      <c r="A2" t="s">
        <v>418</v>
      </c>
      <c r="B2" s="42" t="b">
        <f>FALSE()</f>
        <v>0</v>
      </c>
      <c r="C2" t="s">
        <v>373</v>
      </c>
      <c r="D2" s="43" t="s">
        <v>370</v>
      </c>
      <c r="E2" t="s">
        <v>443</v>
      </c>
      <c r="F2" t="s">
        <v>370</v>
      </c>
      <c r="G2" t="s">
        <v>428</v>
      </c>
    </row>
    <row r="3" spans="1:7" x14ac:dyDescent="0.15">
      <c r="A3" t="s">
        <v>444</v>
      </c>
      <c r="D3" s="43" t="s">
        <v>375</v>
      </c>
      <c r="E3" t="s">
        <v>445</v>
      </c>
      <c r="F3" t="s">
        <v>366</v>
      </c>
    </row>
    <row r="4" spans="1:7" x14ac:dyDescent="0.15">
      <c r="D4" s="43" t="s">
        <v>379</v>
      </c>
      <c r="E4" t="s">
        <v>446</v>
      </c>
      <c r="F4" t="s">
        <v>375</v>
      </c>
    </row>
    <row r="5" spans="1:7" x14ac:dyDescent="0.15">
      <c r="D5" s="43" t="s">
        <v>383</v>
      </c>
      <c r="E5" t="s">
        <v>447</v>
      </c>
      <c r="F5" t="s">
        <v>379</v>
      </c>
    </row>
    <row r="6" spans="1:7" x14ac:dyDescent="0.15">
      <c r="D6" s="43" t="s">
        <v>387</v>
      </c>
      <c r="E6" t="s">
        <v>448</v>
      </c>
      <c r="F6" t="s">
        <v>405</v>
      </c>
    </row>
    <row r="7" spans="1:7" x14ac:dyDescent="0.15">
      <c r="D7" s="43" t="s">
        <v>391</v>
      </c>
      <c r="E7" t="s">
        <v>449</v>
      </c>
    </row>
    <row r="8" spans="1:7" x14ac:dyDescent="0.15">
      <c r="D8" s="43" t="s">
        <v>394</v>
      </c>
      <c r="E8" t="s">
        <v>450</v>
      </c>
    </row>
    <row r="9" spans="1:7" x14ac:dyDescent="0.15">
      <c r="D9" s="43" t="s">
        <v>400</v>
      </c>
      <c r="E9" t="s">
        <v>451</v>
      </c>
    </row>
    <row r="10" spans="1:7" x14ac:dyDescent="0.15">
      <c r="D10" s="43" t="s">
        <v>405</v>
      </c>
      <c r="E10" t="s">
        <v>452</v>
      </c>
    </row>
    <row r="11" spans="1:7" x14ac:dyDescent="0.15">
      <c r="D11" s="43" t="s">
        <v>409</v>
      </c>
      <c r="E11" t="s">
        <v>453</v>
      </c>
    </row>
    <row r="12" spans="1:7" x14ac:dyDescent="0.15">
      <c r="D12" s="43" t="s">
        <v>411</v>
      </c>
      <c r="E12" t="s">
        <v>454</v>
      </c>
    </row>
    <row r="13" spans="1:7" x14ac:dyDescent="0.15">
      <c r="D13" s="43" t="s">
        <v>414</v>
      </c>
      <c r="E13" t="s">
        <v>455</v>
      </c>
    </row>
    <row r="14" spans="1:7" x14ac:dyDescent="0.15">
      <c r="D14" s="43" t="s">
        <v>416</v>
      </c>
      <c r="E14" t="s">
        <v>456</v>
      </c>
    </row>
    <row r="15" spans="1:7" x14ac:dyDescent="0.15">
      <c r="D15" s="43" t="s">
        <v>420</v>
      </c>
      <c r="E15" t="s">
        <v>457</v>
      </c>
    </row>
    <row r="16" spans="1:7" x14ac:dyDescent="0.15">
      <c r="D16" s="43" t="s">
        <v>422</v>
      </c>
      <c r="E16" s="56" t="s">
        <v>458</v>
      </c>
    </row>
    <row r="17" spans="4:5" x14ac:dyDescent="0.15">
      <c r="D17" s="43" t="s">
        <v>425</v>
      </c>
      <c r="E17" t="s">
        <v>459</v>
      </c>
    </row>
    <row r="18" spans="4:5" x14ac:dyDescent="0.15">
      <c r="D18" s="43" t="s">
        <v>428</v>
      </c>
      <c r="E18" t="s">
        <v>460</v>
      </c>
    </row>
    <row r="19" spans="4:5" x14ac:dyDescent="0.15">
      <c r="D19" s="43" t="s">
        <v>403</v>
      </c>
      <c r="E19" t="s">
        <v>461</v>
      </c>
    </row>
    <row r="20" spans="4:5" x14ac:dyDescent="0.15">
      <c r="D20" s="43" t="s">
        <v>396</v>
      </c>
      <c r="E20" t="s">
        <v>462</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441</v>
      </c>
    </row>
    <row r="3" spans="1:2" x14ac:dyDescent="0.15">
      <c r="B3" s="58" t="s">
        <v>463</v>
      </c>
    </row>
    <row r="4" spans="1:2" x14ac:dyDescent="0.15">
      <c r="B4" s="58" t="s">
        <v>464</v>
      </c>
    </row>
    <row r="5" spans="1:2" x14ac:dyDescent="0.15">
      <c r="B5" s="58" t="s">
        <v>465</v>
      </c>
    </row>
    <row r="6" spans="1:2" x14ac:dyDescent="0.15">
      <c r="A6" t="s">
        <v>466</v>
      </c>
      <c r="B6" s="58" t="s">
        <v>467</v>
      </c>
    </row>
    <row r="7" spans="1:2" x14ac:dyDescent="0.15">
      <c r="B7" s="58" t="s">
        <v>468</v>
      </c>
    </row>
    <row r="8" spans="1:2" x14ac:dyDescent="0.15">
      <c r="A8" t="s">
        <v>40</v>
      </c>
      <c r="B8" s="58" t="s">
        <v>469</v>
      </c>
    </row>
    <row r="9" spans="1:2" x14ac:dyDescent="0.15">
      <c r="A9" t="s">
        <v>470</v>
      </c>
      <c r="B9" s="58" t="s">
        <v>471</v>
      </c>
    </row>
    <row r="10" spans="1:2" x14ac:dyDescent="0.15">
      <c r="B10" t="s">
        <v>472</v>
      </c>
    </row>
    <row r="11" spans="1:2" x14ac:dyDescent="0.15">
      <c r="B11" t="s">
        <v>473</v>
      </c>
    </row>
    <row r="14" spans="1:2" x14ac:dyDescent="0.15">
      <c r="B14" s="58" t="s">
        <v>474</v>
      </c>
    </row>
    <row r="20" spans="2:2" x14ac:dyDescent="0.15">
      <c r="B20" s="43" t="s">
        <v>366</v>
      </c>
    </row>
    <row r="21" spans="2:2" x14ac:dyDescent="0.15">
      <c r="B21" s="43" t="s">
        <v>370</v>
      </c>
    </row>
    <row r="22" spans="2:2" x14ac:dyDescent="0.15">
      <c r="B22" s="43" t="s">
        <v>375</v>
      </c>
    </row>
    <row r="23" spans="2:2" x14ac:dyDescent="0.15">
      <c r="B23" s="43" t="s">
        <v>379</v>
      </c>
    </row>
    <row r="24" spans="2:2" x14ac:dyDescent="0.15">
      <c r="B24" s="43" t="s">
        <v>383</v>
      </c>
    </row>
    <row r="25" spans="2:2" x14ac:dyDescent="0.15">
      <c r="B25" s="43" t="s">
        <v>387</v>
      </c>
    </row>
    <row r="26" spans="2:2" x14ac:dyDescent="0.15">
      <c r="B26" s="43" t="s">
        <v>391</v>
      </c>
    </row>
    <row r="27" spans="2:2" x14ac:dyDescent="0.15">
      <c r="B27" s="43" t="s">
        <v>394</v>
      </c>
    </row>
    <row r="28" spans="2:2" x14ac:dyDescent="0.15">
      <c r="B28" s="43" t="s">
        <v>400</v>
      </c>
    </row>
    <row r="29" spans="2:2" x14ac:dyDescent="0.15">
      <c r="B29" s="43" t="s">
        <v>405</v>
      </c>
    </row>
    <row r="30" spans="2:2" x14ac:dyDescent="0.15">
      <c r="B30" s="43" t="s">
        <v>409</v>
      </c>
    </row>
    <row r="31" spans="2:2" x14ac:dyDescent="0.15">
      <c r="B31" s="43" t="s">
        <v>411</v>
      </c>
    </row>
    <row r="32" spans="2:2" x14ac:dyDescent="0.15">
      <c r="B32" s="43" t="s">
        <v>414</v>
      </c>
    </row>
    <row r="33" spans="2:4" x14ac:dyDescent="0.15">
      <c r="B33" s="43" t="s">
        <v>416</v>
      </c>
    </row>
    <row r="34" spans="2:4" x14ac:dyDescent="0.15">
      <c r="B34" s="43" t="s">
        <v>420</v>
      </c>
      <c r="D34" s="58"/>
    </row>
    <row r="35" spans="2:4" x14ac:dyDescent="0.15">
      <c r="B35" s="43" t="s">
        <v>422</v>
      </c>
      <c r="D35" s="58"/>
    </row>
    <row r="36" spans="2:4" x14ac:dyDescent="0.15">
      <c r="B36" s="43" t="s">
        <v>425</v>
      </c>
      <c r="D36" s="58"/>
    </row>
    <row r="37" spans="2:4" x14ac:dyDescent="0.15">
      <c r="B37" s="43" t="s">
        <v>428</v>
      </c>
      <c r="D37" s="58"/>
    </row>
    <row r="38" spans="2:4" x14ac:dyDescent="0.15">
      <c r="B38" s="43" t="s">
        <v>403</v>
      </c>
      <c r="D38" s="58"/>
    </row>
    <row r="39" spans="2:4" x14ac:dyDescent="0.15">
      <c r="B39" s="43" t="s">
        <v>396</v>
      </c>
      <c r="D39" s="58"/>
    </row>
  </sheetData>
  <conditionalFormatting sqref="B3:B7">
    <cfRule type="expression" dxfId="532" priority="2">
      <formula>IF(LEN(B3)&gt;0,1,0)</formula>
    </cfRule>
    <cfRule type="expression" dxfId="531" priority="3">
      <formula>IF(VLOOKUP($AH$3,#NAME?,MATCH($A2,#NAME?,0)+1,0)&gt;0,1,0)</formula>
    </cfRule>
    <cfRule type="expression" dxfId="530" priority="4">
      <formula>IF(VLOOKUP($AH$3,#NAME?,MATCH($A2,#NAME?,0)+1,0)&gt;0,1,0)</formula>
    </cfRule>
    <cfRule type="expression" dxfId="529" priority="5">
      <formula>IF(VLOOKUP($AH$3,#NAME?,MATCH($A2,#NAME?,0)+1,0)&gt;0,1,0)</formula>
    </cfRule>
    <cfRule type="expression" dxfId="52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366</v>
      </c>
    </row>
    <row r="3" spans="1:2" ht="16" x14ac:dyDescent="0.2">
      <c r="B3" s="57" t="s">
        <v>475</v>
      </c>
    </row>
    <row r="4" spans="1:2" ht="16" x14ac:dyDescent="0.2">
      <c r="B4" s="57" t="s">
        <v>476</v>
      </c>
    </row>
    <row r="5" spans="1:2" ht="16" x14ac:dyDescent="0.2">
      <c r="B5" s="57" t="s">
        <v>477</v>
      </c>
    </row>
    <row r="6" spans="1:2" ht="16" x14ac:dyDescent="0.2">
      <c r="B6" s="57" t="s">
        <v>478</v>
      </c>
    </row>
    <row r="7" spans="1:2" ht="16" x14ac:dyDescent="0.2">
      <c r="B7" s="57"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383</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422</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8"/>
    </row>
    <row r="2" spans="1:2" x14ac:dyDescent="0.15">
      <c r="B2" s="58" t="s">
        <v>379</v>
      </c>
    </row>
    <row r="3" spans="1:2" x14ac:dyDescent="0.15">
      <c r="B3" s="58" t="s">
        <v>505</v>
      </c>
    </row>
    <row r="4" spans="1:2" x14ac:dyDescent="0.15">
      <c r="B4" s="58" t="s">
        <v>506</v>
      </c>
    </row>
    <row r="5" spans="1:2" x14ac:dyDescent="0.15">
      <c r="B5" s="58" t="s">
        <v>507</v>
      </c>
    </row>
    <row r="6" spans="1:2" x14ac:dyDescent="0.15">
      <c r="B6" s="58" t="s">
        <v>508</v>
      </c>
    </row>
    <row r="7" spans="1:2" x14ac:dyDescent="0.15">
      <c r="B7" s="58" t="s">
        <v>509</v>
      </c>
    </row>
    <row r="8" spans="1:2" x14ac:dyDescent="0.15">
      <c r="A8" t="s">
        <v>480</v>
      </c>
      <c r="B8" s="58" t="s">
        <v>510</v>
      </c>
    </row>
    <row r="9" spans="1:2" x14ac:dyDescent="0.15">
      <c r="A9" t="s">
        <v>482</v>
      </c>
      <c r="B9" s="58" t="s">
        <v>511</v>
      </c>
    </row>
    <row r="10" spans="1:2" x14ac:dyDescent="0.15">
      <c r="B10" s="58" t="s">
        <v>512</v>
      </c>
    </row>
    <row r="11" spans="1:2" x14ac:dyDescent="0.15">
      <c r="B11" s="58" t="s">
        <v>513</v>
      </c>
    </row>
    <row r="12" spans="1:2" x14ac:dyDescent="0.15">
      <c r="B12" s="58"/>
    </row>
    <row r="13" spans="1:2" x14ac:dyDescent="0.15">
      <c r="B13" s="58"/>
    </row>
    <row r="14" spans="1:2" x14ac:dyDescent="0.15">
      <c r="B14" s="58" t="s">
        <v>514</v>
      </c>
    </row>
    <row r="15" spans="1:2" x14ac:dyDescent="0.15">
      <c r="B15" s="58"/>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428</v>
      </c>
    </row>
    <row r="38" spans="2:2" x14ac:dyDescent="0.15">
      <c r="B38" t="s">
        <v>532</v>
      </c>
    </row>
    <row r="39" spans="2:2" x14ac:dyDescent="0.15">
      <c r="B39" t="s">
        <v>533</v>
      </c>
    </row>
  </sheetData>
  <conditionalFormatting sqref="B1:B15">
    <cfRule type="expression" dxfId="527" priority="2">
      <formula>IF(LEN(B1)&gt;0,1,0)</formula>
    </cfRule>
    <cfRule type="expression" dxfId="526" priority="3">
      <formula>IF(VLOOKUP($AH$3,#NAME?,MATCH(#REF!,#NAME?,0)+1,0)&gt;0,1,0)</formula>
    </cfRule>
    <cfRule type="expression" dxfId="525" priority="4">
      <formula>IF(VLOOKUP($AH$3,#NAME?,MATCH(#REF!,#NAME?,0)+1,0)&gt;0,1,0)</formula>
    </cfRule>
    <cfRule type="expression" dxfId="524" priority="5">
      <formula>IF(VLOOKUP($AH$3,#NAME?,MATCH(#REF!,#NAME?,0)+1,0)&gt;0,1,0)</formula>
    </cfRule>
    <cfRule type="expression" dxfId="52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370</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x14ac:dyDescent="0.2">
      <c r="B8" s="57" t="s">
        <v>539</v>
      </c>
    </row>
    <row r="9" spans="2:2" x14ac:dyDescent="0.15">
      <c r="B9" t="s">
        <v>540</v>
      </c>
    </row>
    <row r="10" spans="2:2" x14ac:dyDescent="0.15">
      <c r="B10" s="58" t="s">
        <v>541</v>
      </c>
    </row>
    <row r="11" spans="2:2" x14ac:dyDescent="0.15">
      <c r="B11" s="58"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383</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428</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375</v>
      </c>
    </row>
    <row r="3" spans="2:2" ht="16" x14ac:dyDescent="0.2">
      <c r="B3" s="57" t="s">
        <v>562</v>
      </c>
    </row>
    <row r="4" spans="2:2" ht="16" x14ac:dyDescent="0.2">
      <c r="B4" s="57" t="s">
        <v>563</v>
      </c>
    </row>
    <row r="5" spans="2:2" x14ac:dyDescent="0.15">
      <c r="B5" t="s">
        <v>564</v>
      </c>
    </row>
    <row r="6" spans="2:2" ht="16" x14ac:dyDescent="0.2">
      <c r="B6" s="57" t="s">
        <v>565</v>
      </c>
    </row>
    <row r="7" spans="2:2" ht="16" x14ac:dyDescent="0.2">
      <c r="B7" s="57" t="s">
        <v>566</v>
      </c>
    </row>
    <row r="8" spans="2:2" x14ac:dyDescent="0.15">
      <c r="B8" t="s">
        <v>567</v>
      </c>
    </row>
    <row r="9" spans="2:2" x14ac:dyDescent="0.15">
      <c r="B9" t="s">
        <v>568</v>
      </c>
    </row>
    <row r="10" spans="2:2" x14ac:dyDescent="0.15">
      <c r="B10" t="s">
        <v>569</v>
      </c>
    </row>
    <row r="11" spans="2:2" x14ac:dyDescent="0.15">
      <c r="B11" t="s">
        <v>570</v>
      </c>
    </row>
    <row r="14" spans="2:2" ht="16" x14ac:dyDescent="0.2">
      <c r="B14" s="57"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383</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405</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383</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428</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105</cp:revision>
  <dcterms:created xsi:type="dcterms:W3CDTF">2020-07-27T15:42:24Z</dcterms:created>
  <dcterms:modified xsi:type="dcterms:W3CDTF">2024-07-24T21:34:27Z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