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6E3431F8-9C38-C14A-8E68-6604DF87A5F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H85" i="2" s="1"/>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R43" i="2"/>
  <c r="Q43" i="2"/>
  <c r="Q44" i="1" s="1"/>
  <c r="L43" i="2"/>
  <c r="J43" i="2"/>
  <c r="I43" i="2"/>
  <c r="D43" i="2"/>
  <c r="C43" i="2"/>
  <c r="V42" i="2"/>
  <c r="P42" i="2"/>
  <c r="P43" i="1" s="1"/>
  <c r="O42" i="2"/>
  <c r="O43" i="1" s="1"/>
  <c r="L42" i="2"/>
  <c r="M42" i="2" s="1"/>
  <c r="M43" i="1" s="1"/>
  <c r="J42" i="2"/>
  <c r="I42" i="2"/>
  <c r="H42" i="2"/>
  <c r="D42" i="2"/>
  <c r="C42" i="2"/>
  <c r="V41" i="2"/>
  <c r="H41" i="2" s="1"/>
  <c r="R41" i="2"/>
  <c r="R42" i="1" s="1"/>
  <c r="Q41" i="2"/>
  <c r="Q42" i="1" s="1"/>
  <c r="P41" i="2"/>
  <c r="P42" i="1" s="1"/>
  <c r="O41" i="2"/>
  <c r="N41" i="2"/>
  <c r="M41" i="2"/>
  <c r="M42" i="1" s="1"/>
  <c r="L41" i="2"/>
  <c r="J41" i="2"/>
  <c r="I41" i="2"/>
  <c r="D41" i="2"/>
  <c r="C41" i="2"/>
  <c r="V40" i="2"/>
  <c r="L40" i="2"/>
  <c r="R40" i="2" s="1"/>
  <c r="R41" i="1" s="1"/>
  <c r="J40" i="2"/>
  <c r="I40" i="2"/>
  <c r="H40" i="2"/>
  <c r="D40" i="2"/>
  <c r="C40" i="2"/>
  <c r="V39" i="2"/>
  <c r="H39" i="2" s="1"/>
  <c r="L39" i="2"/>
  <c r="J39" i="2"/>
  <c r="I39" i="2"/>
  <c r="D39" i="2"/>
  <c r="C39" i="2"/>
  <c r="V38" i="2"/>
  <c r="R38" i="2"/>
  <c r="Q38" i="2"/>
  <c r="P38" i="2"/>
  <c r="O38" i="2"/>
  <c r="N38" i="2"/>
  <c r="M38" i="2"/>
  <c r="M39" i="1" s="1"/>
  <c r="L38" i="2"/>
  <c r="J38" i="2"/>
  <c r="I38" i="2"/>
  <c r="H38" i="2"/>
  <c r="D38" i="2"/>
  <c r="C38" i="2"/>
  <c r="V37" i="2"/>
  <c r="H37" i="2" s="1"/>
  <c r="R37" i="2"/>
  <c r="R38" i="1" s="1"/>
  <c r="Q37" i="2"/>
  <c r="Q38" i="1" s="1"/>
  <c r="P37" i="2"/>
  <c r="P38" i="1" s="1"/>
  <c r="L37" i="2"/>
  <c r="J37" i="2"/>
  <c r="I37" i="2"/>
  <c r="D37" i="2"/>
  <c r="C37" i="2"/>
  <c r="V36" i="2"/>
  <c r="H36" i="2" s="1"/>
  <c r="R36" i="2"/>
  <c r="R37" i="1" s="1"/>
  <c r="O36" i="2"/>
  <c r="O37" i="1" s="1"/>
  <c r="L36" i="2"/>
  <c r="M36" i="2" s="1"/>
  <c r="M37" i="1" s="1"/>
  <c r="J36" i="2"/>
  <c r="I36" i="2"/>
  <c r="D36" i="2"/>
  <c r="C36" i="2"/>
  <c r="V35" i="2"/>
  <c r="R35" i="2"/>
  <c r="R36" i="1" s="1"/>
  <c r="L35" i="2"/>
  <c r="Q35" i="2" s="1"/>
  <c r="Q36" i="1" s="1"/>
  <c r="J35" i="2"/>
  <c r="I35" i="2"/>
  <c r="H35" i="2"/>
  <c r="D35" i="2"/>
  <c r="C35" i="2"/>
  <c r="V34" i="2"/>
  <c r="H34" i="2" s="1"/>
  <c r="R34" i="2"/>
  <c r="Q34" i="2"/>
  <c r="P34" i="2"/>
  <c r="P35" i="1" s="1"/>
  <c r="O34" i="2"/>
  <c r="O35" i="1" s="1"/>
  <c r="N34" i="2"/>
  <c r="N35" i="1" s="1"/>
  <c r="L34" i="2"/>
  <c r="M34" i="2" s="1"/>
  <c r="M35" i="1" s="1"/>
  <c r="J34" i="2"/>
  <c r="I34" i="2"/>
  <c r="D34" i="2"/>
  <c r="C34" i="2"/>
  <c r="V33" i="2"/>
  <c r="H33" i="2" s="1"/>
  <c r="L33" i="2"/>
  <c r="J33" i="2"/>
  <c r="I33" i="2"/>
  <c r="D33" i="2"/>
  <c r="C33" i="2"/>
  <c r="B33" i="2"/>
  <c r="V32" i="2"/>
  <c r="R32" i="2"/>
  <c r="Q32" i="2"/>
  <c r="P32" i="2"/>
  <c r="P33" i="1" s="1"/>
  <c r="O32" i="2"/>
  <c r="O33" i="1" s="1"/>
  <c r="L32" i="2"/>
  <c r="N32" i="2" s="1"/>
  <c r="N33" i="1" s="1"/>
  <c r="J32" i="2"/>
  <c r="I32" i="2"/>
  <c r="H32" i="2"/>
  <c r="D32" i="2"/>
  <c r="C32" i="2"/>
  <c r="V31" i="2"/>
  <c r="H31" i="2" s="1"/>
  <c r="R31" i="2"/>
  <c r="R32" i="1" s="1"/>
  <c r="Q31" i="2"/>
  <c r="Q32" i="1" s="1"/>
  <c r="P31" i="2"/>
  <c r="P32" i="1" s="1"/>
  <c r="O31" i="2"/>
  <c r="N31" i="2"/>
  <c r="L31" i="2"/>
  <c r="M31" i="2" s="1"/>
  <c r="J31" i="2"/>
  <c r="I31" i="2"/>
  <c r="D31" i="2"/>
  <c r="C31" i="2"/>
  <c r="B31" i="2"/>
  <c r="V30" i="2"/>
  <c r="L30" i="2"/>
  <c r="R30" i="2" s="1"/>
  <c r="R31" i="1" s="1"/>
  <c r="J30" i="2"/>
  <c r="I30" i="2"/>
  <c r="H30" i="2"/>
  <c r="D30" i="2"/>
  <c r="C30" i="2"/>
  <c r="V29" i="2"/>
  <c r="H29" i="2" s="1"/>
  <c r="R29" i="2"/>
  <c r="R30" i="1" s="1"/>
  <c r="Q29" i="2"/>
  <c r="Q30" i="1" s="1"/>
  <c r="P29" i="2"/>
  <c r="P30" i="1" s="1"/>
  <c r="O29" i="2"/>
  <c r="O30" i="1" s="1"/>
  <c r="N29" i="2"/>
  <c r="N30" i="1" s="1"/>
  <c r="M29" i="2"/>
  <c r="M30" i="1" s="1"/>
  <c r="J29" i="2"/>
  <c r="I29" i="2"/>
  <c r="D29" i="2"/>
  <c r="C29" i="2"/>
  <c r="B29" i="2"/>
  <c r="V28" i="2"/>
  <c r="H28" i="2" s="1"/>
  <c r="R28" i="2"/>
  <c r="R29" i="1" s="1"/>
  <c r="Q28" i="2"/>
  <c r="Q29" i="1" s="1"/>
  <c r="P28" i="2"/>
  <c r="P29" i="1" s="1"/>
  <c r="O28" i="2"/>
  <c r="O29" i="1" s="1"/>
  <c r="N28" i="2"/>
  <c r="N29" i="1" s="1"/>
  <c r="L28" i="2"/>
  <c r="M28" i="2" s="1"/>
  <c r="J28" i="2"/>
  <c r="I28" i="2"/>
  <c r="D28" i="2"/>
  <c r="C28" i="2"/>
  <c r="V27" i="2"/>
  <c r="H27" i="2" s="1"/>
  <c r="R27" i="2"/>
  <c r="R28" i="1" s="1"/>
  <c r="Q27" i="2"/>
  <c r="Q28" i="1" s="1"/>
  <c r="N27" i="2"/>
  <c r="N28" i="1" s="1"/>
  <c r="L27" i="2"/>
  <c r="J27" i="2"/>
  <c r="I27" i="2"/>
  <c r="D27" i="2"/>
  <c r="C27" i="2"/>
  <c r="B27" i="2"/>
  <c r="V26" i="2"/>
  <c r="H26" i="2" s="1"/>
  <c r="R26" i="2"/>
  <c r="R27" i="1" s="1"/>
  <c r="Q26" i="2"/>
  <c r="P26" i="2"/>
  <c r="O26" i="2"/>
  <c r="N26" i="2"/>
  <c r="M26" i="2"/>
  <c r="M27" i="1" s="1"/>
  <c r="J26" i="2"/>
  <c r="I26" i="2"/>
  <c r="D26" i="2"/>
  <c r="C26" i="2"/>
  <c r="B26" i="2"/>
  <c r="V25" i="2"/>
  <c r="R25" i="2"/>
  <c r="Q25" i="2"/>
  <c r="P25" i="2"/>
  <c r="O25" i="2"/>
  <c r="N25" i="2"/>
  <c r="N26" i="1" s="1"/>
  <c r="L25" i="2"/>
  <c r="M25" i="2" s="1"/>
  <c r="M26" i="1" s="1"/>
  <c r="J25" i="2"/>
  <c r="I25" i="2"/>
  <c r="H25" i="2"/>
  <c r="D25" i="2"/>
  <c r="C25" i="2"/>
  <c r="B25" i="2"/>
  <c r="V24" i="2"/>
  <c r="H24" i="2" s="1"/>
  <c r="R24" i="2"/>
  <c r="Q24" i="2"/>
  <c r="P24" i="2"/>
  <c r="O24" i="2"/>
  <c r="N24" i="2"/>
  <c r="N25" i="1" s="1"/>
  <c r="M24" i="2"/>
  <c r="M25" i="1" s="1"/>
  <c r="J24" i="2"/>
  <c r="I24" i="2"/>
  <c r="D24" i="2"/>
  <c r="C24" i="2"/>
  <c r="B24" i="2"/>
  <c r="V23" i="2"/>
  <c r="R23" i="2"/>
  <c r="R24" i="1" s="1"/>
  <c r="Q23" i="2"/>
  <c r="Q24" i="1" s="1"/>
  <c r="P23" i="2"/>
  <c r="P24" i="1" s="1"/>
  <c r="L23" i="2"/>
  <c r="O23" i="2" s="1"/>
  <c r="O24" i="1" s="1"/>
  <c r="J23" i="2"/>
  <c r="I23" i="2"/>
  <c r="H23" i="2"/>
  <c r="D23" i="2"/>
  <c r="C23" i="2"/>
  <c r="B23" i="2"/>
  <c r="V22" i="2"/>
  <c r="L22" i="2"/>
  <c r="R22" i="2" s="1"/>
  <c r="R23" i="1" s="1"/>
  <c r="J22" i="2"/>
  <c r="I22" i="2"/>
  <c r="H22" i="2"/>
  <c r="D22" i="2"/>
  <c r="C22" i="2"/>
  <c r="V21" i="2"/>
  <c r="L21" i="2"/>
  <c r="J21" i="2"/>
  <c r="I21" i="2"/>
  <c r="H21" i="2"/>
  <c r="D21" i="2"/>
  <c r="C21" i="2"/>
  <c r="V20" i="2"/>
  <c r="L20" i="2"/>
  <c r="R20" i="2" s="1"/>
  <c r="R21" i="1" s="1"/>
  <c r="J20" i="2"/>
  <c r="I20" i="2"/>
  <c r="H20" i="2"/>
  <c r="D20" i="2"/>
  <c r="C20" i="2"/>
  <c r="V19" i="2"/>
  <c r="H19" i="2" s="1"/>
  <c r="R19" i="2"/>
  <c r="R20" i="1" s="1"/>
  <c r="Q19" i="2"/>
  <c r="Q20" i="1" s="1"/>
  <c r="P19" i="2"/>
  <c r="P20" i="1" s="1"/>
  <c r="O19" i="2"/>
  <c r="O20" i="1" s="1"/>
  <c r="N19" i="2"/>
  <c r="L19" i="2"/>
  <c r="M19" i="2" s="1"/>
  <c r="J19" i="2"/>
  <c r="I19" i="2"/>
  <c r="D19" i="2"/>
  <c r="C19" i="2"/>
  <c r="V18" i="2"/>
  <c r="H18" i="2" s="1"/>
  <c r="R18" i="2"/>
  <c r="R19" i="1" s="1"/>
  <c r="Q18" i="2"/>
  <c r="Q19" i="1" s="1"/>
  <c r="L18" i="2"/>
  <c r="M18" i="2" s="1"/>
  <c r="M19" i="1" s="1"/>
  <c r="J18" i="2"/>
  <c r="I18" i="2"/>
  <c r="D18" i="2"/>
  <c r="C18" i="2"/>
  <c r="V17" i="2"/>
  <c r="Q17" i="2"/>
  <c r="Q18" i="1" s="1"/>
  <c r="L17" i="2"/>
  <c r="R17" i="2" s="1"/>
  <c r="R18" i="1" s="1"/>
  <c r="J17" i="2"/>
  <c r="I17" i="2"/>
  <c r="H17" i="2"/>
  <c r="D17" i="2"/>
  <c r="C17" i="2"/>
  <c r="V16" i="2"/>
  <c r="R16" i="2"/>
  <c r="Q16" i="2"/>
  <c r="P16" i="2"/>
  <c r="O16" i="2"/>
  <c r="N16" i="2"/>
  <c r="M16" i="2"/>
  <c r="L16" i="2"/>
  <c r="J16" i="2"/>
  <c r="I16" i="2"/>
  <c r="H16" i="2"/>
  <c r="D16" i="2"/>
  <c r="C16" i="2"/>
  <c r="V15" i="2"/>
  <c r="H15" i="2" s="1"/>
  <c r="L15" i="2"/>
  <c r="J15" i="2"/>
  <c r="I15" i="2"/>
  <c r="D15" i="2"/>
  <c r="C15" i="2"/>
  <c r="V14" i="2"/>
  <c r="H14" i="2" s="1"/>
  <c r="L14" i="2"/>
  <c r="J14" i="2"/>
  <c r="I14" i="2"/>
  <c r="D14" i="2"/>
  <c r="C14" i="2"/>
  <c r="V13" i="2"/>
  <c r="R13" i="2"/>
  <c r="R14" i="1" s="1"/>
  <c r="Q13" i="2"/>
  <c r="Q14" i="1" s="1"/>
  <c r="P13" i="2"/>
  <c r="P14" i="1" s="1"/>
  <c r="O13" i="2"/>
  <c r="O14" i="1" s="1"/>
  <c r="L13" i="2"/>
  <c r="N13" i="2" s="1"/>
  <c r="N14" i="1" s="1"/>
  <c r="J13" i="2"/>
  <c r="I13" i="2"/>
  <c r="H13" i="2"/>
  <c r="D13" i="2"/>
  <c r="C13" i="2"/>
  <c r="V12" i="2"/>
  <c r="H12" i="2" s="1"/>
  <c r="R12" i="2"/>
  <c r="R13" i="1" s="1"/>
  <c r="L12" i="2"/>
  <c r="P12" i="2" s="1"/>
  <c r="P13" i="1" s="1"/>
  <c r="J12" i="2"/>
  <c r="I12" i="2"/>
  <c r="D12" i="2"/>
  <c r="C12" i="2"/>
  <c r="V11" i="2"/>
  <c r="H11" i="2" s="1"/>
  <c r="L11" i="2"/>
  <c r="O11" i="2" s="1"/>
  <c r="O12" i="1" s="1"/>
  <c r="J11" i="2"/>
  <c r="I11" i="2"/>
  <c r="D11" i="2"/>
  <c r="C11" i="2"/>
  <c r="V10" i="2"/>
  <c r="L10" i="2"/>
  <c r="P10" i="2" s="1"/>
  <c r="P11" i="1" s="1"/>
  <c r="J10" i="2"/>
  <c r="I10" i="2"/>
  <c r="H10" i="2"/>
  <c r="D10" i="2"/>
  <c r="C10" i="2"/>
  <c r="V9" i="2"/>
  <c r="H9" i="2" s="1"/>
  <c r="R9" i="2"/>
  <c r="R10" i="1" s="1"/>
  <c r="Q9" i="2"/>
  <c r="P9" i="2"/>
  <c r="P10" i="1" s="1"/>
  <c r="O9" i="2"/>
  <c r="O10" i="1" s="1"/>
  <c r="N9" i="2"/>
  <c r="N10" i="1" s="1"/>
  <c r="L9" i="2"/>
  <c r="M9" i="2" s="1"/>
  <c r="M10" i="1" s="1"/>
  <c r="J9" i="2"/>
  <c r="I9" i="2"/>
  <c r="D9" i="2"/>
  <c r="C9" i="2"/>
  <c r="B9" i="2"/>
  <c r="V8" i="2"/>
  <c r="H8" i="2" s="1"/>
  <c r="R8" i="2"/>
  <c r="O8" i="2"/>
  <c r="O9" i="1" s="1"/>
  <c r="N8" i="2"/>
  <c r="N9" i="1" s="1"/>
  <c r="L8" i="2"/>
  <c r="J8" i="2"/>
  <c r="I8" i="2"/>
  <c r="D8" i="2"/>
  <c r="C8" i="2"/>
  <c r="B8" i="2"/>
  <c r="V7" i="2"/>
  <c r="R7" i="2"/>
  <c r="R8" i="1" s="1"/>
  <c r="L7" i="2"/>
  <c r="Q7" i="2" s="1"/>
  <c r="Q8" i="1" s="1"/>
  <c r="J7" i="2"/>
  <c r="I7" i="2"/>
  <c r="H7" i="2"/>
  <c r="D7" i="2"/>
  <c r="C7" i="2"/>
  <c r="B7" i="2"/>
  <c r="V6" i="2"/>
  <c r="H6" i="2" s="1"/>
  <c r="L6" i="2"/>
  <c r="J6" i="2"/>
  <c r="I6" i="2"/>
  <c r="D6" i="2"/>
  <c r="C6" i="2"/>
  <c r="V5" i="2"/>
  <c r="H5" i="2" s="1"/>
  <c r="L5" i="2"/>
  <c r="J5" i="2"/>
  <c r="I5" i="2"/>
  <c r="D5" i="2"/>
  <c r="C5" i="2"/>
  <c r="V4" i="2"/>
  <c r="R4" i="2"/>
  <c r="R5" i="1" s="1"/>
  <c r="Q4" i="2"/>
  <c r="Q5" i="1" s="1"/>
  <c r="P4" i="2"/>
  <c r="P5" i="1" s="1"/>
  <c r="O4" i="2"/>
  <c r="O5" i="1" s="1"/>
  <c r="N4" i="2"/>
  <c r="N5" i="1" s="1"/>
  <c r="L4" i="2"/>
  <c r="M4" i="2" s="1"/>
  <c r="M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R72" i="1"/>
  <c r="Q72" i="1"/>
  <c r="P72" i="1"/>
  <c r="O72" i="1"/>
  <c r="N72" i="1"/>
  <c r="M72" i="1"/>
  <c r="L72" i="1"/>
  <c r="K72" i="1"/>
  <c r="J72" i="1"/>
  <c r="I72" i="1"/>
  <c r="H72" i="1"/>
  <c r="G72" i="1"/>
  <c r="F72" i="1"/>
  <c r="E72" i="1"/>
  <c r="D72" i="1"/>
  <c r="C72" i="1"/>
  <c r="B72" i="1"/>
  <c r="A72" i="1"/>
  <c r="AA71" i="1"/>
  <c r="Z71" i="1"/>
  <c r="Y71" i="1"/>
  <c r="X71" i="1"/>
  <c r="W71" i="1"/>
  <c r="R71" i="1"/>
  <c r="Q71" i="1"/>
  <c r="P71" i="1"/>
  <c r="O71" i="1"/>
  <c r="N71" i="1"/>
  <c r="M71" i="1"/>
  <c r="L71" i="1"/>
  <c r="K71" i="1"/>
  <c r="J71" i="1"/>
  <c r="I71" i="1"/>
  <c r="H71" i="1"/>
  <c r="G71" i="1"/>
  <c r="F71" i="1"/>
  <c r="E71" i="1"/>
  <c r="D71" i="1"/>
  <c r="C71" i="1"/>
  <c r="B71" i="1"/>
  <c r="A71" i="1"/>
  <c r="AA70" i="1"/>
  <c r="Z70" i="1"/>
  <c r="Y70" i="1"/>
  <c r="X70" i="1"/>
  <c r="W70" i="1"/>
  <c r="R70" i="1"/>
  <c r="Q70" i="1"/>
  <c r="P70" i="1"/>
  <c r="O70" i="1"/>
  <c r="N70" i="1"/>
  <c r="M70" i="1"/>
  <c r="L70" i="1"/>
  <c r="K70" i="1"/>
  <c r="J70" i="1"/>
  <c r="I70" i="1"/>
  <c r="H70" i="1"/>
  <c r="G70" i="1"/>
  <c r="F70" i="1"/>
  <c r="E70" i="1"/>
  <c r="D70" i="1"/>
  <c r="C70" i="1"/>
  <c r="B70" i="1"/>
  <c r="A70" i="1"/>
  <c r="AA69" i="1"/>
  <c r="Z69" i="1"/>
  <c r="Y69" i="1"/>
  <c r="X69" i="1"/>
  <c r="W69" i="1"/>
  <c r="R69" i="1"/>
  <c r="Q69" i="1"/>
  <c r="P69" i="1"/>
  <c r="O69" i="1"/>
  <c r="N69" i="1"/>
  <c r="M69" i="1"/>
  <c r="L69" i="1"/>
  <c r="K69" i="1"/>
  <c r="J69" i="1"/>
  <c r="I69" i="1"/>
  <c r="H69" i="1"/>
  <c r="G69" i="1"/>
  <c r="F69" i="1"/>
  <c r="E69" i="1"/>
  <c r="D69" i="1"/>
  <c r="C69" i="1"/>
  <c r="B69" i="1"/>
  <c r="A69" i="1"/>
  <c r="AA68" i="1"/>
  <c r="Z68" i="1"/>
  <c r="Y68" i="1"/>
  <c r="X68" i="1"/>
  <c r="W68" i="1"/>
  <c r="R68" i="1"/>
  <c r="Q68" i="1"/>
  <c r="P68" i="1"/>
  <c r="O68" i="1"/>
  <c r="N68" i="1"/>
  <c r="M68" i="1"/>
  <c r="L68" i="1"/>
  <c r="K68" i="1"/>
  <c r="J68" i="1"/>
  <c r="I68" i="1"/>
  <c r="H68" i="1"/>
  <c r="G68" i="1"/>
  <c r="F68" i="1"/>
  <c r="E68" i="1"/>
  <c r="D68" i="1"/>
  <c r="C68" i="1"/>
  <c r="B68" i="1"/>
  <c r="A68" i="1"/>
  <c r="AA67" i="1"/>
  <c r="Z67" i="1"/>
  <c r="Y67" i="1"/>
  <c r="X67" i="1"/>
  <c r="W67" i="1"/>
  <c r="R67" i="1"/>
  <c r="Q67" i="1"/>
  <c r="P67" i="1"/>
  <c r="O67" i="1"/>
  <c r="N67" i="1"/>
  <c r="M67" i="1"/>
  <c r="L67" i="1"/>
  <c r="K67" i="1"/>
  <c r="J67" i="1"/>
  <c r="I67" i="1"/>
  <c r="H67" i="1"/>
  <c r="G67" i="1"/>
  <c r="F67" i="1"/>
  <c r="E67" i="1"/>
  <c r="D67" i="1"/>
  <c r="C67" i="1"/>
  <c r="B67" i="1"/>
  <c r="A67" i="1"/>
  <c r="AA66" i="1"/>
  <c r="Z66" i="1"/>
  <c r="Y66" i="1"/>
  <c r="X66" i="1"/>
  <c r="W66" i="1"/>
  <c r="R66" i="1"/>
  <c r="Q66" i="1"/>
  <c r="P66" i="1"/>
  <c r="O66" i="1"/>
  <c r="N66" i="1"/>
  <c r="M66" i="1"/>
  <c r="L66" i="1"/>
  <c r="K66" i="1"/>
  <c r="J66" i="1"/>
  <c r="I66" i="1"/>
  <c r="H66" i="1"/>
  <c r="G66" i="1"/>
  <c r="F66" i="1"/>
  <c r="E66" i="1"/>
  <c r="D66" i="1"/>
  <c r="C66" i="1"/>
  <c r="B66" i="1"/>
  <c r="A66" i="1"/>
  <c r="AA65" i="1"/>
  <c r="Z65" i="1"/>
  <c r="Y65" i="1"/>
  <c r="X65" i="1"/>
  <c r="W65" i="1"/>
  <c r="R65" i="1"/>
  <c r="Q65" i="1"/>
  <c r="P65" i="1"/>
  <c r="O65" i="1"/>
  <c r="N65" i="1"/>
  <c r="M65" i="1"/>
  <c r="L65" i="1"/>
  <c r="K65" i="1"/>
  <c r="J65" i="1"/>
  <c r="I65" i="1"/>
  <c r="H65" i="1"/>
  <c r="G65" i="1"/>
  <c r="F65" i="1"/>
  <c r="E65" i="1"/>
  <c r="D65" i="1"/>
  <c r="C65" i="1"/>
  <c r="B65" i="1"/>
  <c r="A65" i="1"/>
  <c r="AA64" i="1"/>
  <c r="Z64" i="1"/>
  <c r="Y64" i="1"/>
  <c r="X64" i="1"/>
  <c r="W64" i="1"/>
  <c r="R64" i="1"/>
  <c r="Q64" i="1"/>
  <c r="P64" i="1"/>
  <c r="O64" i="1"/>
  <c r="N64" i="1"/>
  <c r="M64" i="1"/>
  <c r="L64" i="1"/>
  <c r="K64" i="1"/>
  <c r="J64" i="1"/>
  <c r="I64" i="1"/>
  <c r="H64" i="1"/>
  <c r="G64" i="1"/>
  <c r="F64" i="1"/>
  <c r="E64" i="1"/>
  <c r="D64" i="1"/>
  <c r="C64" i="1"/>
  <c r="B64" i="1"/>
  <c r="A64" i="1"/>
  <c r="AA63" i="1"/>
  <c r="Z63" i="1"/>
  <c r="Y63" i="1"/>
  <c r="X63" i="1"/>
  <c r="W63" i="1"/>
  <c r="R63" i="1"/>
  <c r="Q63" i="1"/>
  <c r="P63" i="1"/>
  <c r="O63" i="1"/>
  <c r="N63" i="1"/>
  <c r="M63" i="1"/>
  <c r="L63" i="1"/>
  <c r="K63" i="1"/>
  <c r="J63" i="1"/>
  <c r="I63" i="1"/>
  <c r="H63" i="1"/>
  <c r="G63" i="1"/>
  <c r="F63" i="1"/>
  <c r="E63" i="1"/>
  <c r="D63" i="1"/>
  <c r="C63" i="1"/>
  <c r="B63" i="1"/>
  <c r="A63" i="1"/>
  <c r="AA62" i="1"/>
  <c r="Z62" i="1"/>
  <c r="Y62" i="1"/>
  <c r="X62" i="1"/>
  <c r="W62" i="1"/>
  <c r="R62" i="1"/>
  <c r="Q62" i="1"/>
  <c r="P62" i="1"/>
  <c r="O62" i="1"/>
  <c r="N62" i="1"/>
  <c r="M62" i="1"/>
  <c r="L62" i="1"/>
  <c r="K62" i="1"/>
  <c r="J62" i="1"/>
  <c r="I62" i="1"/>
  <c r="H62" i="1"/>
  <c r="G62" i="1"/>
  <c r="F62" i="1"/>
  <c r="E62" i="1"/>
  <c r="D62" i="1"/>
  <c r="C62" i="1"/>
  <c r="B62" i="1"/>
  <c r="A62" i="1"/>
  <c r="AA61" i="1"/>
  <c r="Z61" i="1"/>
  <c r="Y61" i="1"/>
  <c r="X61" i="1"/>
  <c r="W61" i="1"/>
  <c r="R61" i="1"/>
  <c r="Q61" i="1"/>
  <c r="P61" i="1"/>
  <c r="O61" i="1"/>
  <c r="N61" i="1"/>
  <c r="M61" i="1"/>
  <c r="L61" i="1"/>
  <c r="K61" i="1"/>
  <c r="J61" i="1"/>
  <c r="I61" i="1"/>
  <c r="H61" i="1"/>
  <c r="G61" i="1"/>
  <c r="F61" i="1"/>
  <c r="E61" i="1"/>
  <c r="D61" i="1"/>
  <c r="C61" i="1"/>
  <c r="B61" i="1"/>
  <c r="A61" i="1"/>
  <c r="AA60" i="1"/>
  <c r="Z60" i="1"/>
  <c r="Y60" i="1"/>
  <c r="X60" i="1"/>
  <c r="W60" i="1"/>
  <c r="R60" i="1"/>
  <c r="Q60" i="1"/>
  <c r="P60" i="1"/>
  <c r="O60" i="1"/>
  <c r="N60" i="1"/>
  <c r="M60" i="1"/>
  <c r="L60" i="1"/>
  <c r="K60" i="1"/>
  <c r="J60" i="1"/>
  <c r="I60" i="1"/>
  <c r="H60" i="1"/>
  <c r="G60" i="1"/>
  <c r="F60" i="1"/>
  <c r="E60" i="1"/>
  <c r="D60" i="1"/>
  <c r="C60" i="1"/>
  <c r="B60" i="1"/>
  <c r="A60" i="1"/>
  <c r="AA59" i="1"/>
  <c r="Z59" i="1"/>
  <c r="Y59" i="1"/>
  <c r="X59" i="1"/>
  <c r="W59" i="1"/>
  <c r="R59" i="1"/>
  <c r="Q59" i="1"/>
  <c r="P59" i="1"/>
  <c r="O59" i="1"/>
  <c r="N59" i="1"/>
  <c r="M59" i="1"/>
  <c r="L59" i="1"/>
  <c r="K59" i="1"/>
  <c r="J59" i="1"/>
  <c r="I59" i="1"/>
  <c r="H59" i="1"/>
  <c r="G59" i="1"/>
  <c r="F59" i="1"/>
  <c r="E59" i="1"/>
  <c r="D59" i="1"/>
  <c r="C59" i="1"/>
  <c r="B59" i="1"/>
  <c r="A59" i="1"/>
  <c r="AA58" i="1"/>
  <c r="Z58" i="1"/>
  <c r="Y58" i="1"/>
  <c r="X58" i="1"/>
  <c r="W58" i="1"/>
  <c r="R58" i="1"/>
  <c r="Q58" i="1"/>
  <c r="P58" i="1"/>
  <c r="O58" i="1"/>
  <c r="N58" i="1"/>
  <c r="M58" i="1"/>
  <c r="L58" i="1"/>
  <c r="K58" i="1"/>
  <c r="J58" i="1"/>
  <c r="I58" i="1"/>
  <c r="H58" i="1"/>
  <c r="G58" i="1"/>
  <c r="F58" i="1"/>
  <c r="E58" i="1"/>
  <c r="D58" i="1"/>
  <c r="C58" i="1"/>
  <c r="B58" i="1"/>
  <c r="A58" i="1"/>
  <c r="AA57" i="1"/>
  <c r="Z57" i="1"/>
  <c r="Y57" i="1"/>
  <c r="X57" i="1"/>
  <c r="W57" i="1"/>
  <c r="R57" i="1"/>
  <c r="Q57" i="1"/>
  <c r="P57" i="1"/>
  <c r="O57" i="1"/>
  <c r="N57" i="1"/>
  <c r="M57" i="1"/>
  <c r="L57" i="1"/>
  <c r="K57" i="1"/>
  <c r="J57" i="1"/>
  <c r="I57" i="1"/>
  <c r="H57" i="1"/>
  <c r="G57" i="1"/>
  <c r="F57" i="1"/>
  <c r="E57" i="1"/>
  <c r="D57" i="1"/>
  <c r="C57" i="1"/>
  <c r="B57" i="1"/>
  <c r="A57" i="1"/>
  <c r="AA56" i="1"/>
  <c r="Z56" i="1"/>
  <c r="Y56" i="1"/>
  <c r="X56" i="1"/>
  <c r="W56" i="1"/>
  <c r="R56" i="1"/>
  <c r="Q56" i="1"/>
  <c r="P56" i="1"/>
  <c r="O56" i="1"/>
  <c r="N56" i="1"/>
  <c r="M56" i="1"/>
  <c r="L56" i="1"/>
  <c r="K56" i="1"/>
  <c r="J56" i="1"/>
  <c r="I56" i="1"/>
  <c r="H56" i="1"/>
  <c r="G56" i="1"/>
  <c r="F56" i="1"/>
  <c r="E56" i="1"/>
  <c r="D56" i="1"/>
  <c r="C56" i="1"/>
  <c r="B56" i="1"/>
  <c r="A56" i="1"/>
  <c r="AA55" i="1"/>
  <c r="Z55" i="1"/>
  <c r="Y55" i="1"/>
  <c r="X55" i="1"/>
  <c r="W55" i="1"/>
  <c r="R55" i="1"/>
  <c r="Q55" i="1"/>
  <c r="P55" i="1"/>
  <c r="O55" i="1"/>
  <c r="N55" i="1"/>
  <c r="M55" i="1"/>
  <c r="L55" i="1"/>
  <c r="K55" i="1"/>
  <c r="J55" i="1"/>
  <c r="I55" i="1"/>
  <c r="H55" i="1"/>
  <c r="G55" i="1"/>
  <c r="F55" i="1"/>
  <c r="E55" i="1"/>
  <c r="D55" i="1"/>
  <c r="C55" i="1"/>
  <c r="B55" i="1"/>
  <c r="A55" i="1"/>
  <c r="AA54" i="1"/>
  <c r="Z54" i="1"/>
  <c r="Y54" i="1"/>
  <c r="X54" i="1"/>
  <c r="W54" i="1"/>
  <c r="R54" i="1"/>
  <c r="Q54" i="1"/>
  <c r="P54" i="1"/>
  <c r="O54" i="1"/>
  <c r="N54" i="1"/>
  <c r="M54" i="1"/>
  <c r="L54" i="1"/>
  <c r="K54" i="1"/>
  <c r="J54" i="1"/>
  <c r="I54" i="1"/>
  <c r="H54" i="1"/>
  <c r="G54" i="1"/>
  <c r="F54" i="1"/>
  <c r="E54" i="1"/>
  <c r="D54" i="1"/>
  <c r="C54" i="1"/>
  <c r="B54" i="1"/>
  <c r="A54" i="1"/>
  <c r="AA53" i="1"/>
  <c r="Z53" i="1"/>
  <c r="Y53" i="1"/>
  <c r="X53" i="1"/>
  <c r="W53" i="1"/>
  <c r="R53" i="1"/>
  <c r="Q53" i="1"/>
  <c r="P53" i="1"/>
  <c r="O53" i="1"/>
  <c r="N53" i="1"/>
  <c r="M53" i="1"/>
  <c r="L53" i="1"/>
  <c r="K53" i="1"/>
  <c r="J53" i="1"/>
  <c r="I53" i="1"/>
  <c r="H53" i="1"/>
  <c r="G53" i="1"/>
  <c r="F53" i="1"/>
  <c r="E53" i="1"/>
  <c r="D53" i="1"/>
  <c r="C53" i="1"/>
  <c r="B53" i="1"/>
  <c r="A53" i="1"/>
  <c r="AA52" i="1"/>
  <c r="Z52" i="1"/>
  <c r="Y52" i="1"/>
  <c r="X52" i="1"/>
  <c r="W52" i="1"/>
  <c r="R52" i="1"/>
  <c r="Q52" i="1"/>
  <c r="P52" i="1"/>
  <c r="O52" i="1"/>
  <c r="N52" i="1"/>
  <c r="M52" i="1"/>
  <c r="L52" i="1"/>
  <c r="K52" i="1"/>
  <c r="J52" i="1"/>
  <c r="I52" i="1"/>
  <c r="H52" i="1"/>
  <c r="G52" i="1"/>
  <c r="F52" i="1"/>
  <c r="E52" i="1"/>
  <c r="D52" i="1"/>
  <c r="C52" i="1"/>
  <c r="B52" i="1"/>
  <c r="A52" i="1"/>
  <c r="AA51" i="1"/>
  <c r="Z51" i="1"/>
  <c r="Y51" i="1"/>
  <c r="X51" i="1"/>
  <c r="W51" i="1"/>
  <c r="R51" i="1"/>
  <c r="Q51" i="1"/>
  <c r="P51" i="1"/>
  <c r="O51" i="1"/>
  <c r="N51" i="1"/>
  <c r="M51" i="1"/>
  <c r="L51" i="1"/>
  <c r="K51" i="1"/>
  <c r="J51" i="1"/>
  <c r="I51" i="1"/>
  <c r="H51" i="1"/>
  <c r="G51" i="1"/>
  <c r="F51" i="1"/>
  <c r="E51" i="1"/>
  <c r="D51" i="1"/>
  <c r="C51" i="1"/>
  <c r="B51" i="1"/>
  <c r="A51" i="1"/>
  <c r="AA50" i="1"/>
  <c r="Z50" i="1"/>
  <c r="Y50" i="1"/>
  <c r="X50" i="1"/>
  <c r="W50" i="1"/>
  <c r="R50" i="1"/>
  <c r="Q50" i="1"/>
  <c r="P50" i="1"/>
  <c r="O50" i="1"/>
  <c r="N50" i="1"/>
  <c r="M50" i="1"/>
  <c r="L50" i="1"/>
  <c r="K50" i="1"/>
  <c r="J50" i="1"/>
  <c r="I50" i="1"/>
  <c r="H50" i="1"/>
  <c r="G50" i="1"/>
  <c r="F50" i="1"/>
  <c r="E50" i="1"/>
  <c r="D50" i="1"/>
  <c r="C50" i="1"/>
  <c r="B50" i="1"/>
  <c r="A50" i="1"/>
  <c r="AA49" i="1"/>
  <c r="Z49" i="1"/>
  <c r="Y49" i="1"/>
  <c r="X49" i="1"/>
  <c r="W49" i="1"/>
  <c r="R49" i="1"/>
  <c r="Q49" i="1"/>
  <c r="P49" i="1"/>
  <c r="O49" i="1"/>
  <c r="N49" i="1"/>
  <c r="M49" i="1"/>
  <c r="L49" i="1"/>
  <c r="K49" i="1"/>
  <c r="J49" i="1"/>
  <c r="I49" i="1"/>
  <c r="H49" i="1"/>
  <c r="G49" i="1"/>
  <c r="F49" i="1"/>
  <c r="E49" i="1"/>
  <c r="D49" i="1"/>
  <c r="C49" i="1"/>
  <c r="B49" i="1"/>
  <c r="A49" i="1"/>
  <c r="AA48" i="1"/>
  <c r="Z48" i="1"/>
  <c r="Y48" i="1"/>
  <c r="X48" i="1"/>
  <c r="W48" i="1"/>
  <c r="R48" i="1"/>
  <c r="Q48" i="1"/>
  <c r="P48" i="1"/>
  <c r="O48" i="1"/>
  <c r="N48" i="1"/>
  <c r="M48" i="1"/>
  <c r="L48" i="1"/>
  <c r="K48" i="1"/>
  <c r="J48" i="1"/>
  <c r="I48" i="1"/>
  <c r="H48" i="1"/>
  <c r="G48" i="1"/>
  <c r="F48" i="1"/>
  <c r="E48" i="1"/>
  <c r="D48" i="1"/>
  <c r="C48" i="1"/>
  <c r="B48" i="1"/>
  <c r="A48" i="1"/>
  <c r="AA47" i="1"/>
  <c r="Z47" i="1"/>
  <c r="Y47" i="1"/>
  <c r="X47" i="1"/>
  <c r="W47" i="1"/>
  <c r="R47" i="1"/>
  <c r="Q47" i="1"/>
  <c r="P47" i="1"/>
  <c r="O47" i="1"/>
  <c r="N47" i="1"/>
  <c r="M47" i="1"/>
  <c r="L47" i="1"/>
  <c r="K47" i="1"/>
  <c r="J47" i="1"/>
  <c r="I47" i="1"/>
  <c r="H47" i="1"/>
  <c r="G47" i="1"/>
  <c r="F47" i="1"/>
  <c r="E47" i="1"/>
  <c r="D47" i="1"/>
  <c r="C47" i="1"/>
  <c r="B47" i="1"/>
  <c r="A47" i="1"/>
  <c r="AA46" i="1"/>
  <c r="Z46" i="1"/>
  <c r="Y46" i="1"/>
  <c r="X46" i="1"/>
  <c r="W46" i="1"/>
  <c r="R46" i="1"/>
  <c r="Q46" i="1"/>
  <c r="P46" i="1"/>
  <c r="O46" i="1"/>
  <c r="N46" i="1"/>
  <c r="M46" i="1"/>
  <c r="L46" i="1"/>
  <c r="K46" i="1"/>
  <c r="J46" i="1"/>
  <c r="I46" i="1"/>
  <c r="H46" i="1"/>
  <c r="G46" i="1"/>
  <c r="F46" i="1"/>
  <c r="E46" i="1"/>
  <c r="D46" i="1"/>
  <c r="C46" i="1"/>
  <c r="B46" i="1"/>
  <c r="A46" i="1"/>
  <c r="AA45" i="1"/>
  <c r="Z45" i="1"/>
  <c r="Y45" i="1"/>
  <c r="X45" i="1"/>
  <c r="W45" i="1"/>
  <c r="R45" i="1"/>
  <c r="Q45" i="1"/>
  <c r="P45" i="1"/>
  <c r="O45" i="1"/>
  <c r="N45" i="1"/>
  <c r="M45" i="1"/>
  <c r="L45" i="1"/>
  <c r="K45" i="1"/>
  <c r="J45" i="1"/>
  <c r="I45" i="1"/>
  <c r="H45" i="1"/>
  <c r="G45" i="1"/>
  <c r="F45" i="1"/>
  <c r="E45" i="1"/>
  <c r="D45" i="1"/>
  <c r="C45" i="1"/>
  <c r="B45" i="1"/>
  <c r="A45" i="1"/>
  <c r="AA44" i="1"/>
  <c r="R44" i="1"/>
  <c r="E44" i="1"/>
  <c r="D44" i="1"/>
  <c r="B44" i="1"/>
  <c r="A44" i="1"/>
  <c r="AA43" i="1"/>
  <c r="E43" i="1"/>
  <c r="D43" i="1"/>
  <c r="B43" i="1"/>
  <c r="A43" i="1"/>
  <c r="AA42" i="1"/>
  <c r="O42" i="1"/>
  <c r="N42" i="1"/>
  <c r="E42" i="1"/>
  <c r="D42" i="1"/>
  <c r="B42" i="1"/>
  <c r="A42" i="1"/>
  <c r="AA41" i="1"/>
  <c r="E41" i="1"/>
  <c r="D41" i="1"/>
  <c r="B41" i="1"/>
  <c r="A41" i="1"/>
  <c r="AA40" i="1"/>
  <c r="E40" i="1"/>
  <c r="D40" i="1"/>
  <c r="B40" i="1"/>
  <c r="A40" i="1"/>
  <c r="AA39" i="1"/>
  <c r="R39" i="1"/>
  <c r="Q39" i="1"/>
  <c r="P39" i="1"/>
  <c r="O39" i="1"/>
  <c r="N39" i="1"/>
  <c r="E39" i="1"/>
  <c r="D39" i="1"/>
  <c r="B39" i="1"/>
  <c r="A39" i="1"/>
  <c r="AA38" i="1"/>
  <c r="E38" i="1"/>
  <c r="D38" i="1"/>
  <c r="B38" i="1"/>
  <c r="A38" i="1"/>
  <c r="AA37" i="1"/>
  <c r="E37" i="1"/>
  <c r="D37" i="1"/>
  <c r="B37" i="1"/>
  <c r="A37" i="1"/>
  <c r="AA36" i="1"/>
  <c r="E36" i="1"/>
  <c r="D36" i="1"/>
  <c r="B36" i="1"/>
  <c r="A36" i="1"/>
  <c r="AA35" i="1"/>
  <c r="R35" i="1"/>
  <c r="Q35" i="1"/>
  <c r="E35" i="1"/>
  <c r="D35" i="1"/>
  <c r="B35" i="1"/>
  <c r="A35" i="1"/>
  <c r="AA34" i="1"/>
  <c r="E34" i="1"/>
  <c r="D34" i="1"/>
  <c r="B34" i="1"/>
  <c r="A34" i="1"/>
  <c r="AA33" i="1"/>
  <c r="R33" i="1"/>
  <c r="Q33" i="1"/>
  <c r="E33" i="1"/>
  <c r="D33" i="1"/>
  <c r="B33" i="1"/>
  <c r="A33" i="1"/>
  <c r="AA32" i="1"/>
  <c r="O32" i="1"/>
  <c r="N32" i="1"/>
  <c r="M32" i="1"/>
  <c r="E32" i="1"/>
  <c r="D32" i="1"/>
  <c r="B32" i="1"/>
  <c r="A32" i="1"/>
  <c r="AA31" i="1"/>
  <c r="E31" i="1"/>
  <c r="D31" i="1"/>
  <c r="B31" i="1"/>
  <c r="A31" i="1"/>
  <c r="AA30" i="1"/>
  <c r="E30" i="1"/>
  <c r="D30" i="1"/>
  <c r="B30" i="1"/>
  <c r="A30" i="1"/>
  <c r="AA29" i="1"/>
  <c r="M29" i="1"/>
  <c r="E29" i="1"/>
  <c r="D29" i="1"/>
  <c r="B29" i="1"/>
  <c r="A29" i="1"/>
  <c r="AA28" i="1"/>
  <c r="E28" i="1"/>
  <c r="D28" i="1"/>
  <c r="B28" i="1"/>
  <c r="A28" i="1"/>
  <c r="AA27" i="1"/>
  <c r="Q27" i="1"/>
  <c r="P27" i="1"/>
  <c r="O27" i="1"/>
  <c r="N27" i="1"/>
  <c r="E27" i="1"/>
  <c r="D27" i="1"/>
  <c r="B27" i="1"/>
  <c r="A27" i="1"/>
  <c r="AA26" i="1"/>
  <c r="R26" i="1"/>
  <c r="Q26" i="1"/>
  <c r="P26" i="1"/>
  <c r="O26" i="1"/>
  <c r="E26" i="1"/>
  <c r="D26" i="1"/>
  <c r="B26" i="1"/>
  <c r="A26" i="1"/>
  <c r="AA25" i="1"/>
  <c r="R25" i="1"/>
  <c r="Q25" i="1"/>
  <c r="P25" i="1"/>
  <c r="O25" i="1"/>
  <c r="E25" i="1"/>
  <c r="D25" i="1"/>
  <c r="B25" i="1"/>
  <c r="A25" i="1"/>
  <c r="AA24" i="1"/>
  <c r="E24" i="1"/>
  <c r="D24" i="1"/>
  <c r="B24" i="1"/>
  <c r="A24" i="1"/>
  <c r="AA23" i="1"/>
  <c r="E23" i="1"/>
  <c r="D23" i="1"/>
  <c r="B23" i="1"/>
  <c r="A23" i="1"/>
  <c r="AA22" i="1"/>
  <c r="E22" i="1"/>
  <c r="D22" i="1"/>
  <c r="B22" i="1"/>
  <c r="A22" i="1"/>
  <c r="AA21" i="1"/>
  <c r="E21" i="1"/>
  <c r="D21" i="1"/>
  <c r="B21" i="1"/>
  <c r="A21" i="1"/>
  <c r="AA20" i="1"/>
  <c r="N20" i="1"/>
  <c r="M20" i="1"/>
  <c r="E20" i="1"/>
  <c r="D20" i="1"/>
  <c r="B20" i="1"/>
  <c r="A20" i="1"/>
  <c r="AA19" i="1"/>
  <c r="E19" i="1"/>
  <c r="D19" i="1"/>
  <c r="B19" i="1"/>
  <c r="A19" i="1"/>
  <c r="AA18" i="1"/>
  <c r="E18" i="1"/>
  <c r="D18" i="1"/>
  <c r="B18" i="1"/>
  <c r="A18" i="1"/>
  <c r="AA17" i="1"/>
  <c r="R17" i="1"/>
  <c r="Q17" i="1"/>
  <c r="P17" i="1"/>
  <c r="O17" i="1"/>
  <c r="N17" i="1"/>
  <c r="M17" i="1"/>
  <c r="E17" i="1"/>
  <c r="D17" i="1"/>
  <c r="B17" i="1"/>
  <c r="A17" i="1"/>
  <c r="AA16" i="1"/>
  <c r="E16" i="1"/>
  <c r="D16" i="1"/>
  <c r="B16" i="1"/>
  <c r="A16" i="1"/>
  <c r="AA15" i="1"/>
  <c r="E15" i="1"/>
  <c r="D15" i="1"/>
  <c r="B15" i="1"/>
  <c r="A15" i="1"/>
  <c r="AA14" i="1"/>
  <c r="E14" i="1"/>
  <c r="D14" i="1"/>
  <c r="B14" i="1"/>
  <c r="A14" i="1"/>
  <c r="AA13" i="1"/>
  <c r="E13" i="1"/>
  <c r="D13" i="1"/>
  <c r="B13" i="1"/>
  <c r="A13" i="1"/>
  <c r="AA12" i="1"/>
  <c r="E12" i="1"/>
  <c r="D12" i="1"/>
  <c r="B12" i="1"/>
  <c r="A12" i="1"/>
  <c r="AA11" i="1"/>
  <c r="E11" i="1"/>
  <c r="D11" i="1"/>
  <c r="B11" i="1"/>
  <c r="A11" i="1"/>
  <c r="AA10" i="1"/>
  <c r="Q10" i="1"/>
  <c r="E10" i="1"/>
  <c r="D10" i="1"/>
  <c r="B10" i="1"/>
  <c r="A10" i="1"/>
  <c r="AA9" i="1"/>
  <c r="R9" i="1"/>
  <c r="E9" i="1"/>
  <c r="D9" i="1"/>
  <c r="B9" i="1"/>
  <c r="A9" i="1"/>
  <c r="AA8" i="1"/>
  <c r="E8" i="1"/>
  <c r="D8" i="1"/>
  <c r="B8" i="1"/>
  <c r="A8" i="1"/>
  <c r="AA7" i="1"/>
  <c r="E7" i="1"/>
  <c r="D7" i="1"/>
  <c r="B7" i="1"/>
  <c r="A7" i="1"/>
  <c r="AA6" i="1"/>
  <c r="E6" i="1"/>
  <c r="D6" i="1"/>
  <c r="B6" i="1"/>
  <c r="A6" i="1"/>
  <c r="AA5" i="1"/>
  <c r="E5" i="1"/>
  <c r="D5" i="1"/>
  <c r="B5" i="1"/>
  <c r="A5" i="1"/>
  <c r="R14" i="2" l="1"/>
  <c r="R15" i="1" s="1"/>
  <c r="Q14" i="2"/>
  <c r="Q15" i="1" s="1"/>
  <c r="R5" i="2"/>
  <c r="R6" i="1" s="1"/>
  <c r="Q5" i="2"/>
  <c r="Q6" i="1" s="1"/>
  <c r="P33" i="2"/>
  <c r="P34" i="1" s="1"/>
  <c r="O33" i="2"/>
  <c r="O34" i="1" s="1"/>
  <c r="M14" i="2"/>
  <c r="M15" i="1" s="1"/>
  <c r="O15" i="2"/>
  <c r="O16" i="1" s="1"/>
  <c r="N15" i="2"/>
  <c r="N16" i="1" s="1"/>
  <c r="M20" i="2"/>
  <c r="M21" i="1" s="1"/>
  <c r="M5" i="2"/>
  <c r="M6" i="1" s="1"/>
  <c r="O6" i="2"/>
  <c r="O7" i="1" s="1"/>
  <c r="N6" i="2"/>
  <c r="N7" i="1" s="1"/>
  <c r="N14" i="2"/>
  <c r="N15" i="1" s="1"/>
  <c r="M15" i="2"/>
  <c r="M16" i="1" s="1"/>
  <c r="N20" i="2"/>
  <c r="N21" i="1" s="1"/>
  <c r="M33" i="2"/>
  <c r="M34" i="1" s="1"/>
  <c r="R39" i="2"/>
  <c r="R40" i="1" s="1"/>
  <c r="Q39" i="2"/>
  <c r="Q40" i="1" s="1"/>
  <c r="N5" i="2"/>
  <c r="N6" i="1" s="1"/>
  <c r="M6" i="2"/>
  <c r="M7" i="1" s="1"/>
  <c r="M10" i="2"/>
  <c r="M11" i="1" s="1"/>
  <c r="O20" i="2"/>
  <c r="O21" i="1" s="1"/>
  <c r="Q21" i="2"/>
  <c r="Q22" i="1" s="1"/>
  <c r="P21" i="2"/>
  <c r="P22" i="1" s="1"/>
  <c r="M39" i="2"/>
  <c r="M40" i="1" s="1"/>
  <c r="O5" i="2"/>
  <c r="O6" i="1" s="1"/>
  <c r="P6" i="2"/>
  <c r="P7" i="1" s="1"/>
  <c r="M30" i="2"/>
  <c r="M31" i="1" s="1"/>
  <c r="Q33" i="2"/>
  <c r="Q34" i="1" s="1"/>
  <c r="N39" i="2"/>
  <c r="N40" i="1" s="1"/>
  <c r="Q10" i="2"/>
  <c r="Q11" i="1" s="1"/>
  <c r="O12" i="2"/>
  <c r="O13" i="1" s="1"/>
  <c r="N17" i="2"/>
  <c r="N18" i="1" s="1"/>
  <c r="R21" i="2"/>
  <c r="R22" i="1" s="1"/>
  <c r="P7" i="2"/>
  <c r="P8" i="1" s="1"/>
  <c r="Q8" i="2"/>
  <c r="Q9" i="1" s="1"/>
  <c r="P8" i="2"/>
  <c r="P9" i="1" s="1"/>
  <c r="R10" i="2"/>
  <c r="R11" i="1" s="1"/>
  <c r="M13" i="2"/>
  <c r="M14" i="1" s="1"/>
  <c r="O17" i="2"/>
  <c r="O18" i="1" s="1"/>
  <c r="N23" i="2"/>
  <c r="N24" i="1" s="1"/>
  <c r="P27" i="2"/>
  <c r="P28" i="1" s="1"/>
  <c r="O27" i="2"/>
  <c r="O28" i="1" s="1"/>
  <c r="M32" i="2"/>
  <c r="M33" i="1" s="1"/>
  <c r="P35" i="2"/>
  <c r="P36" i="1" s="1"/>
  <c r="N37" i="2"/>
  <c r="N38" i="1" s="1"/>
  <c r="M37" i="2"/>
  <c r="M38" i="1" s="1"/>
  <c r="P43" i="2"/>
  <c r="P44" i="1" s="1"/>
  <c r="O43" i="2"/>
  <c r="O44" i="1" s="1"/>
  <c r="N43" i="2"/>
  <c r="N44" i="1" s="1"/>
  <c r="O14" i="2"/>
  <c r="O15" i="1" s="1"/>
  <c r="P15" i="2"/>
  <c r="P16" i="1" s="1"/>
  <c r="Q30" i="2"/>
  <c r="Q31" i="1" s="1"/>
  <c r="P30" i="2"/>
  <c r="P31" i="1" s="1"/>
  <c r="N33" i="2"/>
  <c r="N34" i="1" s="1"/>
  <c r="O40" i="2"/>
  <c r="O41" i="1" s="1"/>
  <c r="N40" i="2"/>
  <c r="N41" i="1" s="1"/>
  <c r="N10" i="2"/>
  <c r="N11" i="1" s="1"/>
  <c r="P14" i="2"/>
  <c r="P15" i="1" s="1"/>
  <c r="Q15" i="2"/>
  <c r="Q16" i="1" s="1"/>
  <c r="P20" i="2"/>
  <c r="P21" i="1" s="1"/>
  <c r="M21" i="2"/>
  <c r="M22" i="1" s="1"/>
  <c r="N22" i="2"/>
  <c r="N23" i="1" s="1"/>
  <c r="M22" i="2"/>
  <c r="M23" i="1" s="1"/>
  <c r="M40" i="2"/>
  <c r="M41" i="1" s="1"/>
  <c r="P5" i="2"/>
  <c r="P6" i="1" s="1"/>
  <c r="Q6" i="2"/>
  <c r="Q7" i="1" s="1"/>
  <c r="M7" i="2"/>
  <c r="M8" i="1" s="1"/>
  <c r="O10" i="2"/>
  <c r="O11" i="1" s="1"/>
  <c r="Q11" i="2"/>
  <c r="Q12" i="1" s="1"/>
  <c r="P11" i="2"/>
  <c r="P12" i="1" s="1"/>
  <c r="R15" i="2"/>
  <c r="R16" i="1" s="1"/>
  <c r="Q20" i="2"/>
  <c r="Q21" i="1" s="1"/>
  <c r="N21" i="2"/>
  <c r="N22" i="1" s="1"/>
  <c r="O22" i="2"/>
  <c r="O23" i="1" s="1"/>
  <c r="N30" i="2"/>
  <c r="N31" i="1" s="1"/>
  <c r="R33" i="2"/>
  <c r="R34" i="1" s="1"/>
  <c r="M35" i="2"/>
  <c r="M36" i="1" s="1"/>
  <c r="O39" i="2"/>
  <c r="O40" i="1" s="1"/>
  <c r="P40" i="2"/>
  <c r="P41" i="1" s="1"/>
  <c r="R6" i="2"/>
  <c r="R7" i="1" s="1"/>
  <c r="N7" i="2"/>
  <c r="N8" i="1" s="1"/>
  <c r="M11" i="2"/>
  <c r="M12" i="1" s="1"/>
  <c r="N12" i="2"/>
  <c r="N13" i="1" s="1"/>
  <c r="M12" i="2"/>
  <c r="M13" i="1" s="1"/>
  <c r="M17" i="2"/>
  <c r="M18" i="1" s="1"/>
  <c r="O21" i="2"/>
  <c r="O22" i="1" s="1"/>
  <c r="P22" i="2"/>
  <c r="P23" i="1" s="1"/>
  <c r="O30" i="2"/>
  <c r="O31" i="1" s="1"/>
  <c r="N35" i="2"/>
  <c r="N36" i="1" s="1"/>
  <c r="P39" i="2"/>
  <c r="P40" i="1" s="1"/>
  <c r="Q40" i="2"/>
  <c r="Q41" i="1" s="1"/>
  <c r="O7" i="2"/>
  <c r="O8" i="1" s="1"/>
  <c r="N11" i="2"/>
  <c r="N12" i="1" s="1"/>
  <c r="P18" i="2"/>
  <c r="P19" i="1" s="1"/>
  <c r="O18" i="2"/>
  <c r="O19" i="1" s="1"/>
  <c r="Q22" i="2"/>
  <c r="Q23" i="1" s="1"/>
  <c r="M23" i="2"/>
  <c r="M24" i="1" s="1"/>
  <c r="O35" i="2"/>
  <c r="O36" i="1" s="1"/>
  <c r="Q36" i="2"/>
  <c r="Q37" i="1" s="1"/>
  <c r="P36" i="2"/>
  <c r="P37" i="1" s="1"/>
  <c r="R42" i="2"/>
  <c r="R43" i="1" s="1"/>
  <c r="Q42" i="2"/>
  <c r="Q43" i="1" s="1"/>
  <c r="M8" i="2"/>
  <c r="M9" i="1" s="1"/>
  <c r="R11" i="2"/>
  <c r="R12" i="1" s="1"/>
  <c r="Q12" i="2"/>
  <c r="Q13" i="1" s="1"/>
  <c r="P17" i="2"/>
  <c r="P18" i="1" s="1"/>
  <c r="N18" i="2"/>
  <c r="N19" i="1" s="1"/>
  <c r="M27" i="2"/>
  <c r="M28" i="1" s="1"/>
  <c r="N36" i="2"/>
  <c r="N37" i="1" s="1"/>
  <c r="O37" i="2"/>
  <c r="O38" i="1" s="1"/>
  <c r="N42" i="2"/>
  <c r="N43" i="1" s="1"/>
  <c r="M43" i="2"/>
  <c r="M44" i="1" s="1"/>
</calcChain>
</file>

<file path=xl/sharedStrings.xml><?xml version="1.0" encoding="utf-8"?>
<sst xmlns="http://schemas.openxmlformats.org/spreadsheetml/2006/main" count="853" uniqueCount="657">
  <si>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</si>
  <si>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</si>
  <si>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</si>
  <si>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</si>
  <si>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</si>
  <si>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</si>
  <si>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</si>
  <si>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</si>
  <si>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</si>
  <si>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</si>
  <si>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</si>
  <si>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</si>
  <si>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</si>
  <si>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</si>
  <si>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</si>
  <si>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</si>
  <si>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</si>
  <si>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</si>
  <si>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</si>
  <si>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</si>
  <si>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</si>
  <si>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</si>
  <si>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</si>
  <si>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</si>
  <si>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</si>
  <si>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</si>
  <si>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</si>
  <si>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</si>
  <si>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</si>
  <si>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</si>
  <si>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</si>
  <si>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</si>
  <si>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</si>
  <si>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</si>
  <si>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</si>
  <si>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</si>
  <si>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</si>
  <si>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</si>
  <si>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</si>
  <si>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</si>
  <si>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</si>
  <si>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</si>
  <si>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</si>
  <si>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</si>
  <si>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</si>
  <si>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</si>
  <si>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</si>
  <si>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</si>
  <si>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</si>
  <si>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</si>
  <si>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</si>
  <si>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</si>
  <si>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</si>
  <si>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</si>
  <si>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</si>
  <si>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</si>
  <si>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</si>
  <si>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</si>
  <si>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</si>
  <si>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</si>
  <si>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</si>
  <si>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</si>
  <si>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</si>
  <si>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</si>
  <si>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</si>
  <si>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</si>
  <si>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</si>
  <si>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</si>
  <si>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</si>
  <si>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</si>
  <si>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</si>
  <si>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</si>
  <si>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</si>
  <si>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</si>
  <si>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</si>
  <si>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</si>
  <si>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</si>
  <si>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</si>
  <si>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</si>
  <si>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</si>
  <si>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</si>
  <si>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</si>
  <si>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</si>
  <si>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</si>
  <si>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</si>
  <si>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</si>
  <si>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</si>
  <si>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</si>
  <si>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</si>
  <si>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</si>
  <si>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</si>
  <si>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</si>
  <si>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</si>
  <si>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</si>
  <si>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</si>
  <si>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</si>
  <si>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</si>
  <si>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</si>
  <si>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</si>
  <si>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</si>
  <si>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</si>
  <si>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</si>
  <si>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</si>
  <si>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</si>
  <si>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</si>
  <si>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</si>
  <si>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</si>
  <si>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</si>
  <si>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</si>
  <si>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</si>
  <si>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</si>
  <si>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</si>
  <si>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</si>
  <si>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</si>
  <si>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</si>
  <si>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</si>
  <si>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</si>
  <si>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</si>
  <si>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</si>
  <si>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</si>
  <si>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</si>
  <si>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</si>
  <si>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</si>
  <si>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</si>
  <si>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</si>
  <si>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</si>
  <si>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</si>
  <si>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</si>
  <si>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</si>
  <si>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</si>
  <si>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</si>
  <si>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</si>
  <si>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</si>
  <si>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</si>
  <si>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</si>
  <si>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</si>
  <si>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</si>
  <si>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</si>
  <si>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</si>
  <si>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</si>
  <si>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</si>
  <si>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</si>
  <si>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</si>
  <si>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</si>
  <si>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</si>
  <si>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</si>
  <si>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</si>
  <si>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</si>
  <si>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</si>
  <si>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</si>
  <si>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</si>
  <si>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</si>
  <si>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</si>
  <si>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</si>
  <si>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</si>
  <si>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</si>
  <si>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</si>
  <si>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</si>
  <si>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</si>
  <si>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</si>
  <si>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</si>
  <si>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</si>
  <si>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</si>
  <si>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</si>
  <si>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</si>
  <si>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</si>
  <si>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</si>
  <si>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</si>
  <si>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</si>
  <si>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</si>
  <si>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</si>
  <si>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</si>
  <si>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</si>
  <si>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</si>
  <si>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</si>
  <si>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</si>
  <si>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</si>
  <si>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</si>
  <si>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</si>
  <si>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</si>
  <si>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</si>
  <si>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</si>
  <si>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</si>
  <si>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</si>
  <si>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</si>
  <si>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</si>
  <si>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</si>
  <si>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</si>
  <si>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</si>
  <si>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</si>
  <si>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</si>
  <si>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</si>
  <si>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</si>
  <si>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</si>
  <si>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</si>
  <si>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</si>
  <si>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</si>
  <si>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</si>
  <si>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</si>
  <si>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</si>
  <si>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</si>
  <si>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</si>
  <si>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</si>
  <si>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</si>
  <si>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</si>
  <si>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</si>
  <si>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</si>
  <si>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</si>
  <si>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</si>
  <si>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</si>
  <si>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</si>
  <si>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</si>
  <si>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</si>
  <si>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</si>
  <si>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</si>
  <si>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</si>
  <si>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</si>
  <si>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</si>
  <si>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</si>
  <si>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</si>
  <si>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</si>
  <si>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</si>
  <si>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</si>
  <si>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</si>
  <si>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</si>
  <si>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</si>
  <si>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</si>
  <si>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</si>
  <si>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</si>
  <si>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</si>
  <si>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</si>
  <si>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</si>
  <si>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</si>
  <si>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</si>
  <si>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</si>
  <si>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</si>
  <si>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</si>
  <si>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</si>
  <si>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</si>
  <si>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</si>
  <si>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</si>
  <si>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</si>
  <si>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</si>
  <si>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</si>
  <si>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</si>
  <si>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</si>
  <si>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</si>
  <si>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</si>
  <si>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</si>
  <si>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</si>
  <si>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</si>
  <si>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</si>
  <si>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</si>
  <si>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</si>
  <si>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</si>
  <si>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</si>
  <si>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</si>
  <si>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</si>
  <si>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</si>
  <si>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</si>
  <si>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</si>
  <si>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</si>
  <si>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</si>
  <si>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</si>
  <si>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</si>
  <si>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</si>
  <si>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</si>
  <si>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</si>
  <si>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</si>
  <si>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</si>
  <si>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</si>
  <si>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</si>
  <si>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</si>
  <si>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</si>
  <si>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</si>
  <si>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</si>
  <si>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</si>
  <si>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</si>
  <si>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</si>
  <si>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</si>
  <si>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</si>
  <si>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</si>
  <si>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</si>
  <si>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</si>
  <si>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</si>
  <si>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</si>
  <si>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</si>
  <si>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</si>
  <si>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</si>
  <si>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</si>
  <si>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</si>
  <si>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</si>
  <si>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</si>
  <si>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</si>
  <si>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</si>
  <si>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</si>
  <si>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</si>
  <si>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</si>
  <si>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</si>
  <si>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</si>
  <si>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</si>
  <si>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</si>
  <si>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</si>
  <si>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</si>
  <si>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</si>
  <si>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</si>
  <si>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</si>
  <si>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</si>
  <si>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</si>
  <si>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</si>
  <si>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</si>
  <si>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</si>
  <si>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</si>
  <si>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</si>
  <si>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</si>
  <si>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</si>
  <si>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</si>
  <si>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</si>
  <si>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</si>
  <si>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</si>
  <si>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</si>
  <si>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</si>
  <si>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</si>
  <si>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</si>
  <si>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</si>
  <si>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</si>
  <si>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</si>
  <si>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</si>
  <si>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</si>
  <si>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</si>
  <si>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</si>
  <si>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</si>
  <si>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</si>
  <si>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</si>
  <si>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</si>
  <si>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</si>
  <si>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</si>
  <si>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</si>
  <si>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</si>
  <si>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</si>
  <si>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</si>
  <si>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</si>
  <si>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</si>
  <si>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</si>
  <si>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</si>
  <si>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</si>
  <si>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</si>
  <si>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</si>
  <si>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</si>
  <si>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E531 T540 T540P T550 L540 W540 W550S W550 W541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</si>
  <si>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</si>
  <si>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</si>
  <si>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</si>
  <si>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</si>
  <si>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</si>
  <si>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</si>
  <si>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</si>
  <si>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</si>
  <si>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</si>
  <si>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</si>
  <si>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</si>
  <si>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</si>
  <si>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</si>
  <si>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</si>
  <si>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</si>
  <si>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T540 - DE</t>
  </si>
  <si>
    <t>German</t>
  </si>
  <si>
    <t>Lenovo/T540/BL/DE</t>
  </si>
  <si>
    <t>https://github.com/PatrickVibild/TellusAmazonPictures/blob/master/pictures/guide.jpg?raw=true</t>
  </si>
  <si>
    <t>Price – NON-Backlit</t>
  </si>
  <si>
    <t>Lenovo T540 BL - FR V2</t>
  </si>
  <si>
    <t>French</t>
  </si>
  <si>
    <t>Lenovo/T540/BL/FR</t>
  </si>
  <si>
    <t>Packing size</t>
  </si>
  <si>
    <t>Big</t>
  </si>
  <si>
    <t>Lenovo T540 - IT FBA</t>
  </si>
  <si>
    <t>Italian</t>
  </si>
  <si>
    <t>Lenovo/T540/BL/IT</t>
  </si>
  <si>
    <t>Package height (CM)</t>
  </si>
  <si>
    <t>Lenovo T540 - ES FBA</t>
  </si>
  <si>
    <t>Spanish</t>
  </si>
  <si>
    <t>Lenovo/T540/BL/ES</t>
  </si>
  <si>
    <t>Package width (CM)</t>
  </si>
  <si>
    <t>Lenovo T540 - UK FBA</t>
  </si>
  <si>
    <t>UK</t>
  </si>
  <si>
    <t>Lenovo/T540/BL/UK</t>
  </si>
  <si>
    <t>Package length (CM)</t>
  </si>
  <si>
    <t>Lenovo T540 BL - NOR</t>
  </si>
  <si>
    <t>Scandinavian – Nordic</t>
  </si>
  <si>
    <t>Lenovo/T540/BL/NOR</t>
  </si>
  <si>
    <t>Origin of Product</t>
  </si>
  <si>
    <t>Lenovo T540 - BE</t>
  </si>
  <si>
    <t>Belgian</t>
  </si>
  <si>
    <t>04Y2471</t>
  </si>
  <si>
    <t>Package weight (GR)</t>
  </si>
  <si>
    <t>Lenovo T540 BL - BG</t>
  </si>
  <si>
    <t>Bulgarian</t>
  </si>
  <si>
    <t>04Y2394</t>
  </si>
  <si>
    <t>Lenovo T540 BL - CZ</t>
  </si>
  <si>
    <t>Czech</t>
  </si>
  <si>
    <t>04Y2395</t>
  </si>
  <si>
    <t>Parent sku</t>
  </si>
  <si>
    <t>Lenovo T540 parent</t>
  </si>
  <si>
    <t>Lenovo T540 BL - DK</t>
  </si>
  <si>
    <t>Danish</t>
  </si>
  <si>
    <t>04Y2396</t>
  </si>
  <si>
    <t>Parent EAN</t>
  </si>
  <si>
    <t>Lenovo T540 BL - HU</t>
  </si>
  <si>
    <t>Hungarian</t>
  </si>
  <si>
    <t>04Y2480</t>
  </si>
  <si>
    <t>Lenovo T540 BL - NL</t>
  </si>
  <si>
    <t>Dutch</t>
  </si>
  <si>
    <t>04Y2484</t>
  </si>
  <si>
    <t>Item_type</t>
  </si>
  <si>
    <t>laptop-computer-replacement-parts</t>
  </si>
  <si>
    <t>Lenovo T540 BL - NO</t>
  </si>
  <si>
    <t>Norwegian</t>
  </si>
  <si>
    <t>04Y2407</t>
  </si>
  <si>
    <t>Lenovo T540 BL - PL</t>
  </si>
  <si>
    <t>Polish</t>
  </si>
  <si>
    <t>04Y2408</t>
  </si>
  <si>
    <t>Default quantity</t>
  </si>
  <si>
    <t>Lenovo T540 BL - PT</t>
  </si>
  <si>
    <t>Portuguese</t>
  </si>
  <si>
    <t>04Y2409</t>
  </si>
  <si>
    <t>Lenovo T540 BL - SE/FI</t>
  </si>
  <si>
    <t>Swedish – Finnish</t>
  </si>
  <si>
    <t>04Y2491</t>
  </si>
  <si>
    <t>Format</t>
  </si>
  <si>
    <t>PartialUpdate</t>
  </si>
  <si>
    <t>Lenovo T540 BL - CH</t>
  </si>
  <si>
    <t>Swiss</t>
  </si>
  <si>
    <t>04Y2414</t>
  </si>
  <si>
    <t>Lenovo T540 BL - US INT</t>
  </si>
  <si>
    <t>US International</t>
  </si>
  <si>
    <t>Lenovo/T540/BL/USI</t>
  </si>
  <si>
    <t>Lenovo T540 BL - RUS</t>
  </si>
  <si>
    <t>Russian</t>
  </si>
  <si>
    <t>04Y2488</t>
  </si>
  <si>
    <t>Bullet Point 1:</t>
  </si>
  <si>
    <t>Lenovo T540 BL - US V2</t>
  </si>
  <si>
    <t>US</t>
  </si>
  <si>
    <t>Lenovo/T540/BL/US</t>
  </si>
  <si>
    <t>Bullet Point 2:</t>
  </si>
  <si>
    <t>Lenovo T540 Regular - DE</t>
  </si>
  <si>
    <t>Lenovo/T540/RG/DE</t>
  </si>
  <si>
    <t>Bullet Point 5:</t>
  </si>
  <si>
    <t>Lenovo T540 Regular - FR</t>
  </si>
  <si>
    <t>Lenovo/T540/RG/FR</t>
  </si>
  <si>
    <t>Bullet Point 4:</t>
  </si>
  <si>
    <t>Lenovo T540 Regular - IT</t>
  </si>
  <si>
    <t>Lenovo/T540/RG/IT</t>
  </si>
  <si>
    <t>Lenovo T540 Regular - ES</t>
  </si>
  <si>
    <t>Lenovo/T540/RG/ES</t>
  </si>
  <si>
    <t>Lenovo T540 Regular - UK</t>
  </si>
  <si>
    <t>Lenovo/T540/RG/UK</t>
  </si>
  <si>
    <t>Product Description</t>
  </si>
  <si>
    <t>Lenovo T540 Regular - NOR</t>
  </si>
  <si>
    <t>Lenovo/T540/RG/NOR</t>
  </si>
  <si>
    <t>Lenovo T540 Regular - BE</t>
  </si>
  <si>
    <t>Warranty Message</t>
  </si>
  <si>
    <t>Lenovo T540 Regular - BG</t>
  </si>
  <si>
    <t>Lenovo T540 Regular - CZ</t>
  </si>
  <si>
    <t>bullet point 4: regular</t>
  </si>
  <si>
    <t>Lenovo T540 Regular - DK</t>
  </si>
  <si>
    <t>Lenovo T540 Regular - HU</t>
  </si>
  <si>
    <t>Lenovo T540 Regular - NL</t>
  </si>
  <si>
    <t>language</t>
  </si>
  <si>
    <t>Lenovo T540 Regular - NO</t>
  </si>
  <si>
    <t>Marketplace</t>
  </si>
  <si>
    <t>EU</t>
  </si>
  <si>
    <t>Lenovo T540 Regular - PL</t>
  </si>
  <si>
    <t>Lenovo T540 Regular - PT</t>
  </si>
  <si>
    <t>Lenovo T540 Regular - SE/FI</t>
  </si>
  <si>
    <t>Lenovo T540 Regular - CH</t>
  </si>
  <si>
    <t>Lenovo T540 Regular - US INT</t>
  </si>
  <si>
    <t>Lenovo/T540/RG/USI</t>
  </si>
  <si>
    <t>Lenovo T540 Regular - RUS</t>
  </si>
  <si>
    <t>Lenovo T540 Regular - US</t>
  </si>
  <si>
    <t>Lenovo/T540/RG/US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</si>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</sst>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7871762" TargetMode="External"/><Relationship Id="rId1" Type="http://schemas.openxmlformats.org/officeDocument/2006/relationships/externalLinkPath" Target="file:///F787176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27" sqref="F2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655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656</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T540 - DE</v>
      </c>
      <c r="C5" s="30"/>
      <c r="D5" s="29">
        <f>IF(ISBLANK(Values!E4),"",Values!E4)</f>
        <v>5714401540014</v>
      </c>
      <c r="E5" s="2" t="str">
        <f>IF(ISBLANK(Values!E4),"","EAN")</f>
        <v>EAN</v>
      </c>
      <c r="F5" s="28"/>
      <c r="G5" s="30"/>
      <c r="J5" s="32"/>
      <c r="K5" s="28"/>
      <c r="L5" s="28"/>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c r="T5" s="28"/>
      <c r="U5" s="28"/>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computercomponent</v>
      </c>
      <c r="B6" s="34" t="str">
        <f>IF(ISBLANK(Values!E5),"",Values!F5)</f>
        <v>Lenovo T540 BL - FR V2</v>
      </c>
      <c r="C6" s="30"/>
      <c r="D6" s="29">
        <f>IF(ISBLANK(Values!E5),"",Values!E5)</f>
        <v>5714401540304</v>
      </c>
      <c r="E6" s="2" t="str">
        <f>IF(ISBLANK(Values!E5),"","EAN")</f>
        <v>EAN</v>
      </c>
      <c r="F6" s="28"/>
      <c r="G6" s="30"/>
      <c r="J6" s="32"/>
      <c r="K6" s="28"/>
      <c r="L6" s="28"/>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c r="T6" s="28"/>
      <c r="U6" s="28"/>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computercomponent</v>
      </c>
      <c r="B7" s="34" t="str">
        <f>IF(ISBLANK(Values!E6),"",Values!F6)</f>
        <v>Lenovo T540 - IT FBA</v>
      </c>
      <c r="C7" s="30"/>
      <c r="D7" s="29">
        <f>IF(ISBLANK(Values!E6),"",Values!E6)</f>
        <v>5714401540038</v>
      </c>
      <c r="E7" s="2" t="str">
        <f>IF(ISBLANK(Values!E6),"","EAN")</f>
        <v>EAN</v>
      </c>
      <c r="F7" s="28"/>
      <c r="G7" s="30"/>
      <c r="J7" s="32"/>
      <c r="K7" s="28"/>
      <c r="L7" s="28"/>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c r="T7" s="28"/>
      <c r="U7" s="28"/>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computercomponent</v>
      </c>
      <c r="B8" s="34" t="str">
        <f>IF(ISBLANK(Values!E7),"",Values!F7)</f>
        <v>Lenovo T540 - ES FBA</v>
      </c>
      <c r="C8" s="30"/>
      <c r="D8" s="29">
        <f>IF(ISBLANK(Values!E7),"",Values!E7)</f>
        <v>5714401540045</v>
      </c>
      <c r="E8" s="2" t="str">
        <f>IF(ISBLANK(Values!E7),"","EAN")</f>
        <v>EAN</v>
      </c>
      <c r="F8" s="28"/>
      <c r="G8" s="30"/>
      <c r="J8" s="32"/>
      <c r="K8" s="28"/>
      <c r="L8" s="28"/>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c r="T8" s="28"/>
      <c r="U8" s="28"/>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computercomponent</v>
      </c>
      <c r="B9" s="34" t="str">
        <f>IF(ISBLANK(Values!E8),"",Values!F8)</f>
        <v>Lenovo T540 - UK FBA</v>
      </c>
      <c r="C9" s="30"/>
      <c r="D9" s="29">
        <f>IF(ISBLANK(Values!E8),"",Values!E8)</f>
        <v>5714401540052</v>
      </c>
      <c r="E9" s="2" t="str">
        <f>IF(ISBLANK(Values!E8),"","EAN")</f>
        <v>EAN</v>
      </c>
      <c r="F9" s="28"/>
      <c r="G9" s="30"/>
      <c r="J9" s="32"/>
      <c r="K9" s="28"/>
      <c r="L9" s="28"/>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c r="T9" s="28"/>
      <c r="U9" s="28"/>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computercomponent</v>
      </c>
      <c r="B10" s="34" t="str">
        <f>IF(ISBLANK(Values!E9),"",Values!F9)</f>
        <v>Lenovo T540 BL - NOR</v>
      </c>
      <c r="C10" s="30"/>
      <c r="D10" s="29">
        <f>IF(ISBLANK(Values!E9),"",Values!E9)</f>
        <v>5714401540069</v>
      </c>
      <c r="E10" s="2" t="str">
        <f>IF(ISBLANK(Values!E9),"","EAN")</f>
        <v>EAN</v>
      </c>
      <c r="F10" s="28"/>
      <c r="G10" s="30"/>
      <c r="J10" s="32"/>
      <c r="K10" s="28"/>
      <c r="L10" s="28"/>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c r="T10" s="28"/>
      <c r="U10" s="28"/>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computercomponent</v>
      </c>
      <c r="B11" s="34" t="str">
        <f>IF(ISBLANK(Values!E10),"",Values!F10)</f>
        <v>Lenovo T540 - BE</v>
      </c>
      <c r="C11" s="30"/>
      <c r="D11" s="29">
        <f>IF(ISBLANK(Values!E10),"",Values!E10)</f>
        <v>5714401540076</v>
      </c>
      <c r="E11" s="2" t="str">
        <f>IF(ISBLANK(Values!E10),"","EAN")</f>
        <v>EAN</v>
      </c>
      <c r="F11" s="28"/>
      <c r="G11" s="30"/>
      <c r="J11" s="32"/>
      <c r="K11" s="28"/>
      <c r="L11" s="28"/>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c r="T11" s="28"/>
      <c r="U11" s="28"/>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computercomponent</v>
      </c>
      <c r="B12" s="34" t="str">
        <f>IF(ISBLANK(Values!E11),"",Values!F11)</f>
        <v>Lenovo T540 BL - BG</v>
      </c>
      <c r="C12" s="30"/>
      <c r="D12" s="29">
        <f>IF(ISBLANK(Values!E11),"",Values!E11)</f>
        <v>5714401540083</v>
      </c>
      <c r="E12" s="2" t="str">
        <f>IF(ISBLANK(Values!E11),"","EAN")</f>
        <v>EAN</v>
      </c>
      <c r="F12" s="28"/>
      <c r="G12" s="30"/>
      <c r="J12" s="32"/>
      <c r="K12" s="28"/>
      <c r="L12" s="28"/>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c r="T12" s="28"/>
      <c r="U12" s="28"/>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computercomponent</v>
      </c>
      <c r="B13" s="34" t="str">
        <f>IF(ISBLANK(Values!E12),"",Values!F12)</f>
        <v>Lenovo T540 BL - CZ</v>
      </c>
      <c r="C13" s="30"/>
      <c r="D13" s="29">
        <f>IF(ISBLANK(Values!E12),"",Values!E12)</f>
        <v>5714401540090</v>
      </c>
      <c r="E13" s="2" t="str">
        <f>IF(ISBLANK(Values!E12),"","EAN")</f>
        <v>EAN</v>
      </c>
      <c r="F13" s="28"/>
      <c r="G13" s="30"/>
      <c r="J13" s="32"/>
      <c r="K13" s="28"/>
      <c r="L13" s="28"/>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c r="T13" s="28"/>
      <c r="U13" s="28"/>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computercomponent</v>
      </c>
      <c r="B14" s="34" t="str">
        <f>IF(ISBLANK(Values!E13),"",Values!F13)</f>
        <v>Lenovo T540 BL - DK</v>
      </c>
      <c r="C14" s="30"/>
      <c r="D14" s="29">
        <f>IF(ISBLANK(Values!E13),"",Values!E13)</f>
        <v>5714401540106</v>
      </c>
      <c r="E14" s="2" t="str">
        <f>IF(ISBLANK(Values!E13),"","EAN")</f>
        <v>EAN</v>
      </c>
      <c r="F14" s="28"/>
      <c r="G14" s="30"/>
      <c r="J14" s="32"/>
      <c r="K14" s="28"/>
      <c r="L14" s="28"/>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c r="T14" s="28"/>
      <c r="U14" s="28"/>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computercomponent</v>
      </c>
      <c r="B15" s="34" t="str">
        <f>IF(ISBLANK(Values!E14),"",Values!F14)</f>
        <v>Lenovo T540 BL - HU</v>
      </c>
      <c r="C15" s="30"/>
      <c r="D15" s="29">
        <f>IF(ISBLANK(Values!E14),"",Values!E14)</f>
        <v>5714401540113</v>
      </c>
      <c r="E15" s="2" t="str">
        <f>IF(ISBLANK(Values!E14),"","EAN")</f>
        <v>EAN</v>
      </c>
      <c r="F15" s="28"/>
      <c r="G15" s="30"/>
      <c r="J15" s="32"/>
      <c r="K15" s="28"/>
      <c r="L15" s="28"/>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c r="T15" s="28"/>
      <c r="U15" s="28"/>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computercomponent</v>
      </c>
      <c r="B16" s="34" t="str">
        <f>IF(ISBLANK(Values!E15),"",Values!F15)</f>
        <v>Lenovo T540 BL - NL</v>
      </c>
      <c r="C16" s="30"/>
      <c r="D16" s="29">
        <f>IF(ISBLANK(Values!E15),"",Values!E15)</f>
        <v>5714401540120</v>
      </c>
      <c r="E16" s="2" t="str">
        <f>IF(ISBLANK(Values!E15),"","EAN")</f>
        <v>EAN</v>
      </c>
      <c r="F16" s="28"/>
      <c r="G16" s="30"/>
      <c r="J16" s="32"/>
      <c r="K16" s="28"/>
      <c r="L16" s="28"/>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c r="T16" s="28"/>
      <c r="U16" s="28"/>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computercomponent</v>
      </c>
      <c r="B17" s="34" t="str">
        <f>IF(ISBLANK(Values!E16),"",Values!F16)</f>
        <v>Lenovo T540 BL - NO</v>
      </c>
      <c r="C17" s="30"/>
      <c r="D17" s="29">
        <f>IF(ISBLANK(Values!E16),"",Values!E16)</f>
        <v>5714401540137</v>
      </c>
      <c r="E17" s="2" t="str">
        <f>IF(ISBLANK(Values!E16),"","EAN")</f>
        <v>EAN</v>
      </c>
      <c r="F17" s="28"/>
      <c r="G17" s="30"/>
      <c r="J17" s="32"/>
      <c r="K17" s="28"/>
      <c r="L17" s="28"/>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c r="T17" s="28"/>
      <c r="U17" s="28"/>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computercomponent</v>
      </c>
      <c r="B18" s="34" t="str">
        <f>IF(ISBLANK(Values!E17),"",Values!F17)</f>
        <v>Lenovo T540 BL - PL</v>
      </c>
      <c r="C18" s="30"/>
      <c r="D18" s="29">
        <f>IF(ISBLANK(Values!E17),"",Values!E17)</f>
        <v>5714401540144</v>
      </c>
      <c r="E18" s="2" t="str">
        <f>IF(ISBLANK(Values!E17),"","EAN")</f>
        <v>EAN</v>
      </c>
      <c r="F18" s="28"/>
      <c r="G18" s="30"/>
      <c r="J18" s="32"/>
      <c r="K18" s="28"/>
      <c r="L18" s="28"/>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c r="T18" s="28"/>
      <c r="U18" s="28"/>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computercomponent</v>
      </c>
      <c r="B19" s="34" t="str">
        <f>IF(ISBLANK(Values!E18),"",Values!F18)</f>
        <v>Lenovo T540 BL - PT</v>
      </c>
      <c r="C19" s="30"/>
      <c r="D19" s="29">
        <f>IF(ISBLANK(Values!E18),"",Values!E18)</f>
        <v>5714401540151</v>
      </c>
      <c r="E19" s="2" t="str">
        <f>IF(ISBLANK(Values!E18),"","EAN")</f>
        <v>EAN</v>
      </c>
      <c r="F19" s="28"/>
      <c r="G19" s="30"/>
      <c r="J19" s="32"/>
      <c r="K19" s="28"/>
      <c r="L19" s="28"/>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c r="T19" s="28"/>
      <c r="U19" s="28"/>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computercomponent</v>
      </c>
      <c r="B20" s="34" t="str">
        <f>IF(ISBLANK(Values!E19),"",Values!F19)</f>
        <v>Lenovo T540 BL - SE/FI</v>
      </c>
      <c r="C20" s="30"/>
      <c r="D20" s="29">
        <f>IF(ISBLANK(Values!E19),"",Values!E19)</f>
        <v>5714401540168</v>
      </c>
      <c r="E20" s="2" t="str">
        <f>IF(ISBLANK(Values!E19),"","EAN")</f>
        <v>EAN</v>
      </c>
      <c r="F20" s="28"/>
      <c r="G20" s="30"/>
      <c r="J20" s="32"/>
      <c r="K20" s="28"/>
      <c r="L20" s="28"/>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c r="T20" s="28"/>
      <c r="U20" s="28"/>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computercomponent</v>
      </c>
      <c r="B21" s="34" t="str">
        <f>IF(ISBLANK(Values!E20),"",Values!F20)</f>
        <v>Lenovo T540 BL - CH</v>
      </c>
      <c r="C21" s="30"/>
      <c r="D21" s="29">
        <f>IF(ISBLANK(Values!E20),"",Values!E20)</f>
        <v>5714401540175</v>
      </c>
      <c r="E21" s="2" t="str">
        <f>IF(ISBLANK(Values!E20),"","EAN")</f>
        <v>EAN</v>
      </c>
      <c r="F21" s="28"/>
      <c r="G21" s="30"/>
      <c r="J21" s="32"/>
      <c r="K21" s="28"/>
      <c r="L21" s="28"/>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c r="T21" s="28"/>
      <c r="U21" s="28"/>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computercomponent</v>
      </c>
      <c r="B22" s="34" t="str">
        <f>IF(ISBLANK(Values!E21),"",Values!F21)</f>
        <v>Lenovo T540 BL - US INT</v>
      </c>
      <c r="C22" s="30"/>
      <c r="D22" s="29">
        <f>IF(ISBLANK(Values!E21),"",Values!E21)</f>
        <v>5714401540182</v>
      </c>
      <c r="E22" s="2" t="str">
        <f>IF(ISBLANK(Values!E21),"","EAN")</f>
        <v>EAN</v>
      </c>
      <c r="F22" s="28"/>
      <c r="G22" s="30"/>
      <c r="J22" s="32"/>
      <c r="K22" s="28"/>
      <c r="L22" s="28"/>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c r="T22" s="28"/>
      <c r="U22" s="28"/>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computercomponent</v>
      </c>
      <c r="B23" s="34" t="str">
        <f>IF(ISBLANK(Values!E22),"",Values!F22)</f>
        <v>Lenovo T540 BL - RUS</v>
      </c>
      <c r="C23" s="30"/>
      <c r="D23" s="29">
        <f>IF(ISBLANK(Values!E22),"",Values!E22)</f>
        <v>5714401540199</v>
      </c>
      <c r="E23" s="2" t="str">
        <f>IF(ISBLANK(Values!E22),"","EAN")</f>
        <v>EAN</v>
      </c>
      <c r="F23" s="28"/>
      <c r="G23" s="30"/>
      <c r="H23" s="2"/>
      <c r="I23" s="2"/>
      <c r="J23" s="32"/>
      <c r="K23" s="28"/>
      <c r="L23" s="28"/>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c r="T23" s="28"/>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computercomponent</v>
      </c>
      <c r="B24" s="34" t="str">
        <f>IF(ISBLANK(Values!E23),"",Values!F23)</f>
        <v>Lenovo T540 BL - US V2</v>
      </c>
      <c r="C24" s="30"/>
      <c r="D24" s="29">
        <f>IF(ISBLANK(Values!E23),"",Values!E23)</f>
        <v>5714401540311</v>
      </c>
      <c r="E24" s="2" t="str">
        <f>IF(ISBLANK(Values!E23),"","EAN")</f>
        <v>EAN</v>
      </c>
      <c r="F24" s="28"/>
      <c r="G24" s="30"/>
      <c r="H24" s="2"/>
      <c r="I24" s="2"/>
      <c r="J24" s="32"/>
      <c r="K24" s="28"/>
      <c r="L24" s="28"/>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c r="T24" s="28"/>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computercomponent</v>
      </c>
      <c r="B25" s="34" t="str">
        <f>IF(ISBLANK(Values!E24),"",Values!F24)</f>
        <v>Lenovo T540 Regular - DE</v>
      </c>
      <c r="C25" s="30"/>
      <c r="D25" s="29">
        <f>IF(ISBLANK(Values!E24),"",Values!E24)</f>
        <v>5714401541011</v>
      </c>
      <c r="E25" s="2" t="str">
        <f>IF(ISBLANK(Values!E24),"","EAN")</f>
        <v>EAN</v>
      </c>
      <c r="F25" s="28"/>
      <c r="G25" s="30"/>
      <c r="H25" s="2"/>
      <c r="I25" s="2"/>
      <c r="J25" s="32"/>
      <c r="K25" s="28"/>
      <c r="L25" s="28"/>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c r="T25" s="28"/>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computercomponent</v>
      </c>
      <c r="B26" s="34" t="str">
        <f>IF(ISBLANK(Values!E25),"",Values!F25)</f>
        <v>Lenovo T540 Regular - FR</v>
      </c>
      <c r="C26" s="30"/>
      <c r="D26" s="29">
        <f>IF(ISBLANK(Values!E25),"",Values!E25)</f>
        <v>5714401541226</v>
      </c>
      <c r="E26" s="2" t="str">
        <f>IF(ISBLANK(Values!E25),"","EAN")</f>
        <v>EAN</v>
      </c>
      <c r="F26" s="28"/>
      <c r="G26" s="30"/>
      <c r="H26" s="2"/>
      <c r="I26" s="2"/>
      <c r="J26" s="32"/>
      <c r="K26" s="28"/>
      <c r="L26" s="28"/>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c r="T26" s="28"/>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computercomponent</v>
      </c>
      <c r="B27" s="34" t="str">
        <f>IF(ISBLANK(Values!E26),"",Values!F26)</f>
        <v>Lenovo T540 Regular - IT</v>
      </c>
      <c r="C27" s="30"/>
      <c r="D27" s="29">
        <f>IF(ISBLANK(Values!E26),"",Values!E26)</f>
        <v>5714401541431</v>
      </c>
      <c r="E27" s="2" t="str">
        <f>IF(ISBLANK(Values!E26),"","EAN")</f>
        <v>EAN</v>
      </c>
      <c r="F27" s="28"/>
      <c r="G27" s="30"/>
      <c r="H27" s="2"/>
      <c r="I27" s="2"/>
      <c r="J27" s="32"/>
      <c r="K27" s="28"/>
      <c r="L27" s="28"/>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c r="T27" s="28"/>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computercomponent</v>
      </c>
      <c r="B28" s="34" t="str">
        <f>IF(ISBLANK(Values!E27),"",Values!F27)</f>
        <v>Lenovo T540 Regular - ES</v>
      </c>
      <c r="C28" s="30"/>
      <c r="D28" s="29">
        <f>IF(ISBLANK(Values!E27),"",Values!E27)</f>
        <v>5714401541646</v>
      </c>
      <c r="E28" s="2" t="str">
        <f>IF(ISBLANK(Values!E27),"","EAN")</f>
        <v>EAN</v>
      </c>
      <c r="F28" s="28"/>
      <c r="G28" s="30"/>
      <c r="H28" s="2"/>
      <c r="I28" s="2"/>
      <c r="J28" s="32"/>
      <c r="K28" s="28"/>
      <c r="L28" s="28"/>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c r="T28" s="28"/>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computercomponent</v>
      </c>
      <c r="B29" s="34" t="str">
        <f>IF(ISBLANK(Values!E28),"",Values!F28)</f>
        <v>Lenovo T540 Regular - UK</v>
      </c>
      <c r="C29" s="30"/>
      <c r="D29" s="29">
        <f>IF(ISBLANK(Values!E28),"",Values!E28)</f>
        <v>5714401541851</v>
      </c>
      <c r="E29" s="2" t="str">
        <f>IF(ISBLANK(Values!E28),"","EAN")</f>
        <v>EAN</v>
      </c>
      <c r="F29" s="28"/>
      <c r="G29" s="30"/>
      <c r="H29" s="2"/>
      <c r="I29" s="2"/>
      <c r="J29" s="32"/>
      <c r="K29" s="28"/>
      <c r="L29" s="28"/>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c r="T29" s="28"/>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computercomponent</v>
      </c>
      <c r="B30" s="34" t="str">
        <f>IF(ISBLANK(Values!E29),"",Values!F29)</f>
        <v>Lenovo T540 Regular - NOR</v>
      </c>
      <c r="C30" s="30"/>
      <c r="D30" s="29">
        <f>IF(ISBLANK(Values!E29),"",Values!E29)</f>
        <v>5714401542063</v>
      </c>
      <c r="E30" s="2" t="str">
        <f>IF(ISBLANK(Values!E29),"","EAN")</f>
        <v>EAN</v>
      </c>
      <c r="F30" s="28"/>
      <c r="G30" s="30"/>
      <c r="H30" s="2"/>
      <c r="I30" s="2"/>
      <c r="J30" s="32"/>
      <c r="K30" s="28"/>
      <c r="L30" s="28"/>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c r="T30" s="28"/>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computercomponent</v>
      </c>
      <c r="B31" s="34" t="str">
        <f>IF(ISBLANK(Values!E30),"",Values!F30)</f>
        <v>Lenovo T540 Regular - BE</v>
      </c>
      <c r="C31" s="30"/>
      <c r="D31" s="29">
        <f>IF(ISBLANK(Values!E30),"",Values!E30)</f>
        <v>5714401542278</v>
      </c>
      <c r="E31" s="2" t="str">
        <f>IF(ISBLANK(Values!E30),"","EAN")</f>
        <v>EAN</v>
      </c>
      <c r="F31" s="28"/>
      <c r="G31" s="30"/>
      <c r="H31" s="2"/>
      <c r="I31" s="2"/>
      <c r="J31" s="32"/>
      <c r="K31" s="28"/>
      <c r="L31" s="28"/>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c r="T31" s="28"/>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computercomponent</v>
      </c>
      <c r="B32" s="34" t="str">
        <f>IF(ISBLANK(Values!E31),"",Values!F31)</f>
        <v>Lenovo T540 Regular - BG</v>
      </c>
      <c r="C32" s="30"/>
      <c r="D32" s="29">
        <f>IF(ISBLANK(Values!E31),"",Values!E31)</f>
        <v>5714401542483</v>
      </c>
      <c r="E32" s="2" t="str">
        <f>IF(ISBLANK(Values!E31),"","EAN")</f>
        <v>EAN</v>
      </c>
      <c r="F32" s="28"/>
      <c r="G32" s="30"/>
      <c r="H32" s="2"/>
      <c r="I32" s="2"/>
      <c r="J32" s="32"/>
      <c r="K32" s="28"/>
      <c r="L32" s="28"/>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c r="T32" s="28"/>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computercomponent</v>
      </c>
      <c r="B33" s="34" t="str">
        <f>IF(ISBLANK(Values!E32),"",Values!F32)</f>
        <v>Lenovo T540 Regular - CZ</v>
      </c>
      <c r="C33" s="30"/>
      <c r="D33" s="29">
        <f>IF(ISBLANK(Values!E32),"",Values!E32)</f>
        <v>5714401542698</v>
      </c>
      <c r="E33" s="2" t="str">
        <f>IF(ISBLANK(Values!E32),"","EAN")</f>
        <v>EAN</v>
      </c>
      <c r="F33" s="28"/>
      <c r="G33" s="30"/>
      <c r="H33" s="2"/>
      <c r="I33" s="2"/>
      <c r="J33" s="32"/>
      <c r="K33" s="28"/>
      <c r="L33" s="28"/>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c r="T33" s="28"/>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computercomponent</v>
      </c>
      <c r="B34" s="34" t="str">
        <f>IF(ISBLANK(Values!E33),"",Values!F33)</f>
        <v>Lenovo T540 Regular - DK</v>
      </c>
      <c r="C34" s="30"/>
      <c r="D34" s="29">
        <f>IF(ISBLANK(Values!E33),"",Values!E33)</f>
        <v>5714401542902</v>
      </c>
      <c r="E34" s="2" t="str">
        <f>IF(ISBLANK(Values!E33),"","EAN")</f>
        <v>EAN</v>
      </c>
      <c r="F34" s="28"/>
      <c r="G34" s="30"/>
      <c r="H34" s="2"/>
      <c r="I34" s="2"/>
      <c r="J34" s="32"/>
      <c r="K34" s="28"/>
      <c r="L34" s="28"/>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c r="T34" s="28"/>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computercomponent</v>
      </c>
      <c r="B35" s="34" t="str">
        <f>IF(ISBLANK(Values!E34),"",Values!F34)</f>
        <v>Lenovo T540 Regular - HU</v>
      </c>
      <c r="C35" s="30"/>
      <c r="D35" s="29">
        <f>IF(ISBLANK(Values!E34),"",Values!E34)</f>
        <v>5714401543114</v>
      </c>
      <c r="E35" s="2" t="str">
        <f>IF(ISBLANK(Values!E34),"","EAN")</f>
        <v>EAN</v>
      </c>
      <c r="F35" s="28"/>
      <c r="G35" s="30"/>
      <c r="H35" s="2"/>
      <c r="I35" s="2"/>
      <c r="J35" s="32"/>
      <c r="K35" s="28"/>
      <c r="L35" s="28"/>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c r="T35" s="28"/>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computercomponent</v>
      </c>
      <c r="B36" s="34" t="str">
        <f>IF(ISBLANK(Values!E35),"",Values!F35)</f>
        <v>Lenovo T540 Regular - NL</v>
      </c>
      <c r="C36" s="30"/>
      <c r="D36" s="29">
        <f>IF(ISBLANK(Values!E35),"",Values!E35)</f>
        <v>5714401543329</v>
      </c>
      <c r="E36" s="2" t="str">
        <f>IF(ISBLANK(Values!E35),"","EAN")</f>
        <v>EAN</v>
      </c>
      <c r="F36" s="28"/>
      <c r="G36" s="30"/>
      <c r="H36" s="2"/>
      <c r="I36" s="2"/>
      <c r="J36" s="32"/>
      <c r="K36" s="28"/>
      <c r="L36" s="28"/>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c r="T36" s="28"/>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computercomponent</v>
      </c>
      <c r="B37" s="34" t="str">
        <f>IF(ISBLANK(Values!E36),"",Values!F36)</f>
        <v>Lenovo T540 Regular - NO</v>
      </c>
      <c r="C37" s="30"/>
      <c r="D37" s="29">
        <f>IF(ISBLANK(Values!E36),"",Values!E36)</f>
        <v>5714401543534</v>
      </c>
      <c r="E37" s="2" t="str">
        <f>IF(ISBLANK(Values!E36),"","EAN")</f>
        <v>EAN</v>
      </c>
      <c r="F37" s="28"/>
      <c r="G37" s="30"/>
      <c r="H37" s="2"/>
      <c r="I37" s="2"/>
      <c r="J37" s="32"/>
      <c r="K37" s="28"/>
      <c r="L37" s="28"/>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c r="T37" s="28"/>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computercomponent</v>
      </c>
      <c r="B38" s="34" t="str">
        <f>IF(ISBLANK(Values!E37),"",Values!F37)</f>
        <v>Lenovo T540 Regular - PL</v>
      </c>
      <c r="C38" s="30"/>
      <c r="D38" s="29">
        <f>IF(ISBLANK(Values!E37),"",Values!E37)</f>
        <v>5714401543749</v>
      </c>
      <c r="E38" s="2" t="str">
        <f>IF(ISBLANK(Values!E37),"","EAN")</f>
        <v>EAN</v>
      </c>
      <c r="F38" s="28"/>
      <c r="G38" s="30"/>
      <c r="H38" s="2"/>
      <c r="I38" s="2"/>
      <c r="J38" s="32"/>
      <c r="K38" s="28"/>
      <c r="L38" s="28"/>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c r="T38" s="28"/>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computercomponent</v>
      </c>
      <c r="B39" s="34" t="str">
        <f>IF(ISBLANK(Values!E38),"",Values!F38)</f>
        <v>Lenovo T540 Regular - PT</v>
      </c>
      <c r="C39" s="30"/>
      <c r="D39" s="29">
        <f>IF(ISBLANK(Values!E38),"",Values!E38)</f>
        <v>5714401543954</v>
      </c>
      <c r="E39" s="2" t="str">
        <f>IF(ISBLANK(Values!E38),"","EAN")</f>
        <v>EAN</v>
      </c>
      <c r="F39" s="28"/>
      <c r="G39" s="30"/>
      <c r="H39" s="2"/>
      <c r="I39" s="2"/>
      <c r="J39" s="32"/>
      <c r="K39" s="28"/>
      <c r="L39" s="28"/>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c r="T39" s="28"/>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computercomponent</v>
      </c>
      <c r="B40" s="34" t="str">
        <f>IF(ISBLANK(Values!E39),"",Values!F39)</f>
        <v>Lenovo T540 Regular - SE/FI</v>
      </c>
      <c r="C40" s="30"/>
      <c r="D40" s="29">
        <f>IF(ISBLANK(Values!E39),"",Values!E39)</f>
        <v>5714401544166</v>
      </c>
      <c r="E40" s="2" t="str">
        <f>IF(ISBLANK(Values!E39),"","EAN")</f>
        <v>EAN</v>
      </c>
      <c r="F40" s="28"/>
      <c r="G40" s="30"/>
      <c r="H40" s="2"/>
      <c r="I40" s="2"/>
      <c r="J40" s="32"/>
      <c r="K40" s="28"/>
      <c r="L40" s="28"/>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c r="T40" s="28"/>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computercomponent</v>
      </c>
      <c r="B41" s="34" t="str">
        <f>IF(ISBLANK(Values!E40),"",Values!F40)</f>
        <v>Lenovo T540 Regular - CH</v>
      </c>
      <c r="C41" s="30"/>
      <c r="D41" s="29">
        <f>IF(ISBLANK(Values!E40),"",Values!E40)</f>
        <v>5714401544371</v>
      </c>
      <c r="E41" s="2" t="str">
        <f>IF(ISBLANK(Values!E40),"","EAN")</f>
        <v>EAN</v>
      </c>
      <c r="F41" s="28"/>
      <c r="G41" s="30"/>
      <c r="H41" s="2"/>
      <c r="I41" s="2"/>
      <c r="J41" s="32"/>
      <c r="K41" s="28"/>
      <c r="L41" s="28"/>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c r="T41" s="28"/>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computercomponent</v>
      </c>
      <c r="B42" s="34" t="str">
        <f>IF(ISBLANK(Values!E41),"",Values!F41)</f>
        <v>Lenovo T540 Regular - US INT</v>
      </c>
      <c r="C42" s="30"/>
      <c r="D42" s="29">
        <f>IF(ISBLANK(Values!E41),"",Values!E41)</f>
        <v>5714401544586</v>
      </c>
      <c r="E42" s="2" t="str">
        <f>IF(ISBLANK(Values!E41),"","EAN")</f>
        <v>EAN</v>
      </c>
      <c r="F42" s="28"/>
      <c r="G42" s="30"/>
      <c r="J42" s="32"/>
      <c r="K42" s="28"/>
      <c r="L42" s="28"/>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c r="T42" s="28"/>
      <c r="U42" s="28"/>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computercomponent</v>
      </c>
      <c r="B43" s="34" t="str">
        <f>IF(ISBLANK(Values!E42),"",Values!F42)</f>
        <v>Lenovo T540 Regular - RUS</v>
      </c>
      <c r="C43" s="30"/>
      <c r="D43" s="29">
        <f>IF(ISBLANK(Values!E42),"",Values!E42)</f>
        <v>5714401544791</v>
      </c>
      <c r="E43" s="2" t="str">
        <f>IF(ISBLANK(Values!E42),"","EAN")</f>
        <v>EAN</v>
      </c>
      <c r="F43" s="28"/>
      <c r="G43" s="30"/>
      <c r="J43" s="32"/>
      <c r="K43" s="28"/>
      <c r="L43" s="28"/>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c r="T43" s="28"/>
      <c r="U43" s="28"/>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computercomponent</v>
      </c>
      <c r="B44" s="34" t="str">
        <f>IF(ISBLANK(Values!E43),"",Values!F43)</f>
        <v>Lenovo T540 Regular - US</v>
      </c>
      <c r="C44" s="30"/>
      <c r="D44" s="29">
        <f>IF(ISBLANK(Values!E43),"",Values!E43)</f>
        <v>5714401545002</v>
      </c>
      <c r="E44" s="2" t="str">
        <f>IF(ISBLANK(Values!E43),"","EAN")</f>
        <v>EAN</v>
      </c>
      <c r="F44" s="28"/>
      <c r="G44" s="30"/>
      <c r="J44" s="32"/>
      <c r="K44" s="28"/>
      <c r="L44" s="28"/>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c r="T44" s="28"/>
      <c r="U44" s="28"/>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c r="T45" s="28"/>
      <c r="U45" s="28"/>
      <c r="W45" s="30" t="str">
        <f>IF(ISBLANK(Values!E44),"","Child")</f>
        <v/>
      </c>
      <c r="X45" s="30" t="str">
        <f>IF(ISBLANK(Values!E44),"",Values!$B$13)</f>
        <v/>
      </c>
      <c r="Y45" s="32" t="str">
        <f>IF(ISBLANK(Values!E44),"","Size-Color")</f>
        <v/>
      </c>
      <c r="Z45" s="30" t="str">
        <f>IF(ISBLANK(Values!E44),"","variation")</f>
        <v/>
      </c>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c r="T46" s="28"/>
      <c r="U46" s="28"/>
      <c r="W46" s="30" t="str">
        <f>IF(ISBLANK(Values!E45),"","Child")</f>
        <v/>
      </c>
      <c r="X46" s="30" t="str">
        <f>IF(ISBLANK(Values!E45),"",Values!$B$13)</f>
        <v/>
      </c>
      <c r="Y46" s="32" t="str">
        <f>IF(ISBLANK(Values!E45),"","Size-Color")</f>
        <v/>
      </c>
      <c r="Z46" s="30" t="str">
        <f>IF(ISBLANK(Values!E45),"","variation")</f>
        <v/>
      </c>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c r="T47" s="28"/>
      <c r="U47" s="28"/>
      <c r="W47" s="30" t="str">
        <f>IF(ISBLANK(Values!E46),"","Child")</f>
        <v/>
      </c>
      <c r="X47" s="30" t="str">
        <f>IF(ISBLANK(Values!E46),"",Values!$B$13)</f>
        <v/>
      </c>
      <c r="Y47" s="32" t="str">
        <f>IF(ISBLANK(Values!E46),"","Size-Color")</f>
        <v/>
      </c>
      <c r="Z47" s="30" t="str">
        <f>IF(ISBLANK(Values!E46),"","variation")</f>
        <v/>
      </c>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c r="T48" s="28"/>
      <c r="U48" s="28"/>
      <c r="W48" s="30" t="str">
        <f>IF(ISBLANK(Values!E47),"","Child")</f>
        <v/>
      </c>
      <c r="X48" s="30" t="str">
        <f>IF(ISBLANK(Values!E47),"",Values!$B$13)</f>
        <v/>
      </c>
      <c r="Y48" s="32" t="str">
        <f>IF(ISBLANK(Values!E47),"","Size-Color")</f>
        <v/>
      </c>
      <c r="Z48" s="30" t="str">
        <f>IF(ISBLANK(Values!E47),"","variation")</f>
        <v/>
      </c>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c r="T49" s="28"/>
      <c r="U49" s="28"/>
      <c r="W49" s="30" t="str">
        <f>IF(ISBLANK(Values!E48),"","Child")</f>
        <v/>
      </c>
      <c r="X49" s="30" t="str">
        <f>IF(ISBLANK(Values!E48),"",Values!$B$13)</f>
        <v/>
      </c>
      <c r="Y49" s="32" t="str">
        <f>IF(ISBLANK(Values!E48),"","Size-Color")</f>
        <v/>
      </c>
      <c r="Z49" s="30" t="str">
        <f>IF(ISBLANK(Values!E48),"","variation")</f>
        <v/>
      </c>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c r="T50" s="28"/>
      <c r="U50" s="28"/>
      <c r="W50" s="30" t="str">
        <f>IF(ISBLANK(Values!E49),"","Child")</f>
        <v/>
      </c>
      <c r="X50" s="30" t="str">
        <f>IF(ISBLANK(Values!E49),"",Values!$B$13)</f>
        <v/>
      </c>
      <c r="Y50" s="32" t="str">
        <f>IF(ISBLANK(Values!E49),"","Size-Color")</f>
        <v/>
      </c>
      <c r="Z50" s="30" t="str">
        <f>IF(ISBLANK(Values!E49),"","variation")</f>
        <v/>
      </c>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c r="T51" s="28"/>
      <c r="U51" s="28"/>
      <c r="W51" s="30" t="str">
        <f>IF(ISBLANK(Values!E50),"","Child")</f>
        <v/>
      </c>
      <c r="X51" s="30" t="str">
        <f>IF(ISBLANK(Values!E50),"",Values!$B$13)</f>
        <v/>
      </c>
      <c r="Y51" s="32" t="str">
        <f>IF(ISBLANK(Values!E50),"","Size-Color")</f>
        <v/>
      </c>
      <c r="Z51" s="30" t="str">
        <f>IF(ISBLANK(Values!E50),"","variation")</f>
        <v/>
      </c>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c r="T52" s="28"/>
      <c r="U52" s="28"/>
      <c r="W52" s="30" t="str">
        <f>IF(ISBLANK(Values!E51),"","Child")</f>
        <v/>
      </c>
      <c r="X52" s="30" t="str">
        <f>IF(ISBLANK(Values!E51),"",Values!$B$13)</f>
        <v/>
      </c>
      <c r="Y52" s="32" t="str">
        <f>IF(ISBLANK(Values!E51),"","Size-Color")</f>
        <v/>
      </c>
      <c r="Z52" s="30" t="str">
        <f>IF(ISBLANK(Values!E51),"","variation")</f>
        <v/>
      </c>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c r="T53" s="28"/>
      <c r="U53" s="28"/>
      <c r="W53" s="30" t="str">
        <f>IF(ISBLANK(Values!E52),"","Child")</f>
        <v/>
      </c>
      <c r="X53" s="30" t="str">
        <f>IF(ISBLANK(Values!E52),"",Values!$B$13)</f>
        <v/>
      </c>
      <c r="Y53" s="32" t="str">
        <f>IF(ISBLANK(Values!E52),"","Size-Color")</f>
        <v/>
      </c>
      <c r="Z53" s="30" t="str">
        <f>IF(ISBLANK(Values!E52),"","variation")</f>
        <v/>
      </c>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c r="T54" s="28"/>
      <c r="U54" s="28"/>
      <c r="W54" s="30" t="str">
        <f>IF(ISBLANK(Values!E53),"","Child")</f>
        <v/>
      </c>
      <c r="X54" s="30" t="str">
        <f>IF(ISBLANK(Values!E53),"",Values!$B$13)</f>
        <v/>
      </c>
      <c r="Y54" s="32" t="str">
        <f>IF(ISBLANK(Values!E53),"","Size-Color")</f>
        <v/>
      </c>
      <c r="Z54" s="30" t="str">
        <f>IF(ISBLANK(Values!E53),"","variation")</f>
        <v/>
      </c>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c r="T55" s="28"/>
      <c r="U55" s="28"/>
      <c r="W55" s="30" t="str">
        <f>IF(ISBLANK(Values!E54),"","Child")</f>
        <v/>
      </c>
      <c r="X55" s="30" t="str">
        <f>IF(ISBLANK(Values!E54),"",Values!$B$13)</f>
        <v/>
      </c>
      <c r="Y55" s="32" t="str">
        <f>IF(ISBLANK(Values!E54),"","Size-Color")</f>
        <v/>
      </c>
      <c r="Z55" s="30" t="str">
        <f>IF(ISBLANK(Values!E54),"","variation")</f>
        <v/>
      </c>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c r="T56" s="28"/>
      <c r="U56" s="28"/>
      <c r="W56" s="30" t="str">
        <f>IF(ISBLANK(Values!E55),"","Child")</f>
        <v/>
      </c>
      <c r="X56" s="30" t="str">
        <f>IF(ISBLANK(Values!E55),"",Values!$B$13)</f>
        <v/>
      </c>
      <c r="Y56" s="32" t="str">
        <f>IF(ISBLANK(Values!E55),"","Size-Color")</f>
        <v/>
      </c>
      <c r="Z56" s="30" t="str">
        <f>IF(ISBLANK(Values!E55),"","variation")</f>
        <v/>
      </c>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c r="T57" s="28"/>
      <c r="U57" s="28"/>
      <c r="W57" s="30" t="str">
        <f>IF(ISBLANK(Values!E56),"","Child")</f>
        <v/>
      </c>
      <c r="X57" s="30" t="str">
        <f>IF(ISBLANK(Values!E56),"",Values!$B$13)</f>
        <v/>
      </c>
      <c r="Y57" s="32" t="str">
        <f>IF(ISBLANK(Values!E56),"","Size-Color")</f>
        <v/>
      </c>
      <c r="Z57" s="30" t="str">
        <f>IF(ISBLANK(Values!E56),"","variation")</f>
        <v/>
      </c>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c r="T58" s="28"/>
      <c r="U58" s="28"/>
      <c r="W58" s="30" t="str">
        <f>IF(ISBLANK(Values!E57),"","Child")</f>
        <v/>
      </c>
      <c r="X58" s="30" t="str">
        <f>IF(ISBLANK(Values!E57),"",Values!$B$13)</f>
        <v/>
      </c>
      <c r="Y58" s="32" t="str">
        <f>IF(ISBLANK(Values!E57),"","Size-Color")</f>
        <v/>
      </c>
      <c r="Z58" s="30" t="str">
        <f>IF(ISBLANK(Values!E57),"","variation")</f>
        <v/>
      </c>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c r="T59" s="28"/>
      <c r="U59" s="28"/>
      <c r="W59" s="30" t="str">
        <f>IF(ISBLANK(Values!E58),"","Child")</f>
        <v/>
      </c>
      <c r="X59" s="30" t="str">
        <f>IF(ISBLANK(Values!E58),"",Values!$B$13)</f>
        <v/>
      </c>
      <c r="Y59" s="32" t="str">
        <f>IF(ISBLANK(Values!E58),"","Size-Color")</f>
        <v/>
      </c>
      <c r="Z59" s="30" t="str">
        <f>IF(ISBLANK(Values!E58),"","variation")</f>
        <v/>
      </c>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c r="T60" s="28"/>
      <c r="U60" s="28"/>
      <c r="W60" s="30" t="str">
        <f>IF(ISBLANK(Values!E59),"","Child")</f>
        <v/>
      </c>
      <c r="X60" s="30" t="str">
        <f>IF(ISBLANK(Values!E59),"",Values!$B$13)</f>
        <v/>
      </c>
      <c r="Y60" s="32" t="str">
        <f>IF(ISBLANK(Values!E59),"","Size-Color")</f>
        <v/>
      </c>
      <c r="Z60" s="30" t="str">
        <f>IF(ISBLANK(Values!E59),"","variation")</f>
        <v/>
      </c>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c r="T61" s="28"/>
      <c r="U61" s="28"/>
      <c r="W61" s="30" t="str">
        <f>IF(ISBLANK(Values!E60),"","Child")</f>
        <v/>
      </c>
      <c r="X61" s="30" t="str">
        <f>IF(ISBLANK(Values!E60),"",Values!$B$13)</f>
        <v/>
      </c>
      <c r="Y61" s="32" t="str">
        <f>IF(ISBLANK(Values!E60),"","Size-Color")</f>
        <v/>
      </c>
      <c r="Z61" s="30" t="str">
        <f>IF(ISBLANK(Values!E60),"","variation")</f>
        <v/>
      </c>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c r="T62" s="28"/>
      <c r="U62" s="28"/>
      <c r="W62" s="30" t="str">
        <f>IF(ISBLANK(Values!E61),"","Child")</f>
        <v/>
      </c>
      <c r="X62" s="30" t="str">
        <f>IF(ISBLANK(Values!E61),"",Values!$B$13)</f>
        <v/>
      </c>
      <c r="Y62" s="32" t="str">
        <f>IF(ISBLANK(Values!E61),"","Size-Color")</f>
        <v/>
      </c>
      <c r="Z62" s="30" t="str">
        <f>IF(ISBLANK(Values!E61),"","variation")</f>
        <v/>
      </c>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c r="T63" s="28"/>
      <c r="U63" s="28"/>
      <c r="W63" s="30" t="str">
        <f>IF(ISBLANK(Values!E62),"","Child")</f>
        <v/>
      </c>
      <c r="X63" s="30" t="str">
        <f>IF(ISBLANK(Values!E62),"",Values!$B$13)</f>
        <v/>
      </c>
      <c r="Y63" s="32" t="str">
        <f>IF(ISBLANK(Values!E62),"","Size-Color")</f>
        <v/>
      </c>
      <c r="Z63" s="30" t="str">
        <f>IF(ISBLANK(Values!E62),"","variation")</f>
        <v/>
      </c>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c r="T64" s="28"/>
      <c r="U64" s="28"/>
      <c r="W64" s="30" t="str">
        <f>IF(ISBLANK(Values!E63),"","Child")</f>
        <v/>
      </c>
      <c r="X64" s="30" t="str">
        <f>IF(ISBLANK(Values!E63),"",Values!$B$13)</f>
        <v/>
      </c>
      <c r="Y64" s="32" t="str">
        <f>IF(ISBLANK(Values!E63),"","Size-Color")</f>
        <v/>
      </c>
      <c r="Z64" s="30" t="str">
        <f>IF(ISBLANK(Values!E63),"","variation")</f>
        <v/>
      </c>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c r="T65" s="28"/>
      <c r="U65" s="28"/>
      <c r="W65" s="30" t="str">
        <f>IF(ISBLANK(Values!E64),"","Child")</f>
        <v/>
      </c>
      <c r="X65" s="30" t="str">
        <f>IF(ISBLANK(Values!E64),"",Values!$B$13)</f>
        <v/>
      </c>
      <c r="Y65" s="32" t="str">
        <f>IF(ISBLANK(Values!E64),"","Size-Color")</f>
        <v/>
      </c>
      <c r="Z65" s="30" t="str">
        <f>IF(ISBLANK(Values!E64),"","variation")</f>
        <v/>
      </c>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c r="T66" s="28"/>
      <c r="U66" s="28"/>
      <c r="W66" s="30" t="str">
        <f>IF(ISBLANK(Values!E65),"","Child")</f>
        <v/>
      </c>
      <c r="X66" s="30" t="str">
        <f>IF(ISBLANK(Values!E65),"",Values!$B$13)</f>
        <v/>
      </c>
      <c r="Y66" s="32" t="str">
        <f>IF(ISBLANK(Values!E65),"","Size-Color")</f>
        <v/>
      </c>
      <c r="Z66" s="30" t="str">
        <f>IF(ISBLANK(Values!E65),"","variation")</f>
        <v/>
      </c>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c r="T67" s="28"/>
      <c r="U67" s="28"/>
      <c r="W67" s="30" t="str">
        <f>IF(ISBLANK(Values!E66),"","Child")</f>
        <v/>
      </c>
      <c r="X67" s="30" t="str">
        <f>IF(ISBLANK(Values!E66),"",Values!$B$13)</f>
        <v/>
      </c>
      <c r="Y67" s="32" t="str">
        <f>IF(ISBLANK(Values!E66),"","Size-Color")</f>
        <v/>
      </c>
      <c r="Z67" s="30" t="str">
        <f>IF(ISBLANK(Values!E66),"","variation")</f>
        <v/>
      </c>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c r="T68" s="28"/>
      <c r="U68" s="28"/>
      <c r="W68" s="30" t="str">
        <f>IF(ISBLANK(Values!E67),"","Child")</f>
        <v/>
      </c>
      <c r="X68" s="30" t="str">
        <f>IF(ISBLANK(Values!E67),"",Values!$B$13)</f>
        <v/>
      </c>
      <c r="Y68" s="32" t="str">
        <f>IF(ISBLANK(Values!E67),"","Size-Color")</f>
        <v/>
      </c>
      <c r="Z68" s="30" t="str">
        <f>IF(ISBLANK(Values!E67),"","variation")</f>
        <v/>
      </c>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c r="T69" s="28"/>
      <c r="U69" s="28"/>
      <c r="W69" s="30" t="str">
        <f>IF(ISBLANK(Values!E68),"","Child")</f>
        <v/>
      </c>
      <c r="X69" s="30" t="str">
        <f>IF(ISBLANK(Values!E68),"",Values!$B$13)</f>
        <v/>
      </c>
      <c r="Y69" s="32" t="str">
        <f>IF(ISBLANK(Values!E68),"","Size-Color")</f>
        <v/>
      </c>
      <c r="Z69" s="30" t="str">
        <f>IF(ISBLANK(Values!E68),"","variation")</f>
        <v/>
      </c>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c r="T70" s="28"/>
      <c r="U70" s="28"/>
      <c r="W70" s="30" t="str">
        <f>IF(ISBLANK(Values!E69),"","Child")</f>
        <v/>
      </c>
      <c r="X70" s="30" t="str">
        <f>IF(ISBLANK(Values!E69),"",Values!$B$13)</f>
        <v/>
      </c>
      <c r="Y70" s="32" t="str">
        <f>IF(ISBLANK(Values!E69),"","Size-Color")</f>
        <v/>
      </c>
      <c r="Z70" s="30" t="str">
        <f>IF(ISBLANK(Values!E69),"","variation")</f>
        <v/>
      </c>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c r="T71" s="28"/>
      <c r="U71" s="28"/>
      <c r="W71" s="30" t="str">
        <f>IF(ISBLANK(Values!E70),"","Child")</f>
        <v/>
      </c>
      <c r="X71" s="30" t="str">
        <f>IF(ISBLANK(Values!E70),"",Values!$B$13)</f>
        <v/>
      </c>
      <c r="Y71" s="32" t="str">
        <f>IF(ISBLANK(Values!E70),"","Size-Color")</f>
        <v/>
      </c>
      <c r="Z71" s="30" t="str">
        <f>IF(ISBLANK(Values!E70),"","variation")</f>
        <v/>
      </c>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c r="T72" s="28"/>
      <c r="U72" s="28"/>
      <c r="W72" s="30" t="str">
        <f>IF(ISBLANK(Values!E71),"","Child")</f>
        <v/>
      </c>
      <c r="X72" s="30" t="str">
        <f>IF(ISBLANK(Values!E71),"",Values!$B$13)</f>
        <v/>
      </c>
      <c r="Y72" s="32" t="str">
        <f>IF(ISBLANK(Values!E71),"","Size-Color")</f>
        <v/>
      </c>
      <c r="Z72" s="30" t="str">
        <f>IF(ISBLANK(Values!E71),"","variation")</f>
        <v/>
      </c>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7" zoomScaleNormal="100" workbookViewId="0">
      <selection activeCell="L30" sqref="L30"/>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345</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0"/>
      <c r="I1" s="40"/>
    </row>
    <row r="2" spans="1:22" ht="14" x14ac:dyDescent="0.15">
      <c r="A2" s="38" t="s">
        <v>347</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8" t="s">
        <v>348</v>
      </c>
      <c r="B3" s="41" t="s">
        <v>349</v>
      </c>
      <c r="C3" s="38" t="s">
        <v>350</v>
      </c>
      <c r="D3" s="38" t="s">
        <v>351</v>
      </c>
      <c r="E3" s="38" t="s">
        <v>352</v>
      </c>
      <c r="F3" s="38" t="s">
        <v>353</v>
      </c>
      <c r="G3" s="38" t="s">
        <v>354</v>
      </c>
      <c r="H3" s="38" t="s">
        <v>355</v>
      </c>
      <c r="I3" s="38" t="s">
        <v>356</v>
      </c>
      <c r="J3" s="38" t="s">
        <v>357</v>
      </c>
      <c r="K3" s="38" t="s">
        <v>358</v>
      </c>
      <c r="L3" s="38" t="s">
        <v>359</v>
      </c>
      <c r="M3" s="38" t="s">
        <v>360</v>
      </c>
      <c r="N3" s="38" t="s">
        <v>361</v>
      </c>
      <c r="O3" s="38" t="s">
        <v>362</v>
      </c>
      <c r="V3" t="s">
        <v>363</v>
      </c>
    </row>
    <row r="4" spans="1:22" ht="28" x14ac:dyDescent="0.15">
      <c r="A4" s="38" t="s">
        <v>364</v>
      </c>
      <c r="B4" s="42">
        <v>61.99</v>
      </c>
      <c r="C4" s="43" t="b">
        <f>FALSE()</f>
        <v>0</v>
      </c>
      <c r="D4" s="43" t="b">
        <f>TRUE()</f>
        <v>1</v>
      </c>
      <c r="E4" s="37">
        <v>5714401540014</v>
      </c>
      <c r="F4" s="37" t="s">
        <v>365</v>
      </c>
      <c r="G4" s="44"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TRUE()</f>
        <v>1</v>
      </c>
      <c r="K4" s="37" t="s">
        <v>367</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
        <v>368</v>
      </c>
      <c r="V4" s="44">
        <f>MATCH(G4,options!$D$1:$D$20,0)</f>
        <v>1</v>
      </c>
    </row>
    <row r="5" spans="1:22" ht="28" x14ac:dyDescent="0.15">
      <c r="A5" s="38" t="s">
        <v>369</v>
      </c>
      <c r="B5" s="42">
        <v>44.99</v>
      </c>
      <c r="C5" s="43" t="b">
        <f>FALSE()</f>
        <v>0</v>
      </c>
      <c r="D5" s="43" t="b">
        <f>TRUE()</f>
        <v>1</v>
      </c>
      <c r="E5" s="37">
        <v>5714401540304</v>
      </c>
      <c r="F5" s="37" t="s">
        <v>370</v>
      </c>
      <c r="G5" s="44"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TRUE()</f>
        <v>1</v>
      </c>
      <c r="K5" s="37" t="s">
        <v>372</v>
      </c>
      <c r="L5" s="47" t="b">
        <f>TRUE()</f>
        <v>1</v>
      </c>
      <c r="M5" s="48" t="str">
        <f t="shared" si="0"/>
        <v>https://raw.githubusercontent.com/PatrickVibild/TellusAmazonPictures/master/pictures/Lenovo/T540/BL/FR/1.jpg</v>
      </c>
      <c r="N5" s="48" t="str">
        <f t="shared" si="1"/>
        <v>https://raw.githubusercontent.com/PatrickVibild/TellusAmazonPictures/master/pictures/Lenovo/T540/BL/FR/2.jpg</v>
      </c>
      <c r="O5" s="49"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
        <v>368</v>
      </c>
      <c r="V5" s="44">
        <f>MATCH(G5,options!$D$1:$D$20,0)</f>
        <v>2</v>
      </c>
    </row>
    <row r="6" spans="1:22" ht="28" x14ac:dyDescent="0.15">
      <c r="A6" s="38" t="s">
        <v>373</v>
      </c>
      <c r="B6" s="50" t="s">
        <v>374</v>
      </c>
      <c r="C6" s="43" t="b">
        <f>FALSE()</f>
        <v>0</v>
      </c>
      <c r="D6" s="43" t="b">
        <f>TRUE()</f>
        <v>1</v>
      </c>
      <c r="E6" s="37">
        <v>5714401540038</v>
      </c>
      <c r="F6" s="37" t="s">
        <v>375</v>
      </c>
      <c r="G6" s="44"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TRUE()</f>
        <v>1</v>
      </c>
      <c r="K6" s="37" t="s">
        <v>377</v>
      </c>
      <c r="L6" s="47" t="b">
        <f>TRUE()</f>
        <v>1</v>
      </c>
      <c r="M6" s="48" t="str">
        <f t="shared" si="0"/>
        <v>https://raw.githubusercontent.com/PatrickVibild/TellusAmazonPictures/master/pictures/Lenovo/T540/BL/IT/1.jpg</v>
      </c>
      <c r="N6" s="48" t="str">
        <f t="shared" si="1"/>
        <v>https://raw.githubusercontent.com/PatrickVibild/TellusAmazonPictures/master/pictures/Lenovo/T540/BL/IT/2.jpg</v>
      </c>
      <c r="O6" s="49"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
        <v>368</v>
      </c>
      <c r="V6" s="44">
        <f>MATCH(G6,options!$D$1:$D$20,0)</f>
        <v>3</v>
      </c>
    </row>
    <row r="7" spans="1:22" ht="28" x14ac:dyDescent="0.15">
      <c r="A7" s="38" t="s">
        <v>378</v>
      </c>
      <c r="B7" s="51" t="str">
        <f>IF(B6=options!C1,"41","41")</f>
        <v>41</v>
      </c>
      <c r="C7" s="43" t="b">
        <f>FALSE()</f>
        <v>0</v>
      </c>
      <c r="D7" s="43" t="b">
        <f>TRUE()</f>
        <v>1</v>
      </c>
      <c r="E7" s="37">
        <v>5714401540045</v>
      </c>
      <c r="F7" s="37" t="s">
        <v>379</v>
      </c>
      <c r="G7" s="44" t="s">
        <v>380</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TRUE()</f>
        <v>1</v>
      </c>
      <c r="K7" s="37" t="s">
        <v>381</v>
      </c>
      <c r="L7" s="47" t="b">
        <f>TRUE()</f>
        <v>1</v>
      </c>
      <c r="M7" s="48" t="str">
        <f t="shared" si="0"/>
        <v>https://raw.githubusercontent.com/PatrickVibild/TellusAmazonPictures/master/pictures/Lenovo/T540/BL/ES/1.jpg</v>
      </c>
      <c r="N7" s="48" t="str">
        <f t="shared" si="1"/>
        <v>https://raw.githubusercontent.com/PatrickVibild/TellusAmazonPictures/master/pictures/Lenovo/T540/BL/ES/2.jpg</v>
      </c>
      <c r="O7" s="49"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
        <v>368</v>
      </c>
      <c r="V7" s="44">
        <f>MATCH(G7,options!$D$1:$D$20,0)</f>
        <v>4</v>
      </c>
    </row>
    <row r="8" spans="1:22" ht="28" x14ac:dyDescent="0.15">
      <c r="A8" s="38" t="s">
        <v>382</v>
      </c>
      <c r="B8" s="51" t="str">
        <f>IF(B6=options!C1,"17","17")</f>
        <v>17</v>
      </c>
      <c r="C8" s="43" t="b">
        <f>FALSE()</f>
        <v>0</v>
      </c>
      <c r="D8" s="43" t="b">
        <f>TRUE()</f>
        <v>1</v>
      </c>
      <c r="E8" s="37">
        <v>5714401540052</v>
      </c>
      <c r="F8" s="37" t="s">
        <v>383</v>
      </c>
      <c r="G8" s="44" t="s">
        <v>384</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TRUE()</f>
        <v>1</v>
      </c>
      <c r="K8" s="37" t="s">
        <v>385</v>
      </c>
      <c r="L8" s="47" t="b">
        <f>TRUE()</f>
        <v>1</v>
      </c>
      <c r="M8" s="48" t="str">
        <f t="shared" si="0"/>
        <v>https://raw.githubusercontent.com/PatrickVibild/TellusAmazonPictures/master/pictures/Lenovo/T540/BL/UK/1.jpg</v>
      </c>
      <c r="N8" s="48" t="str">
        <f t="shared" si="1"/>
        <v>https://raw.githubusercontent.com/PatrickVibild/TellusAmazonPictures/master/pictures/Lenovo/T540/BL/UK/2.jpg</v>
      </c>
      <c r="O8" s="49"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
        <v>368</v>
      </c>
      <c r="V8" s="44">
        <f>MATCH(G8,options!$D$1:$D$20,0)</f>
        <v>5</v>
      </c>
    </row>
    <row r="9" spans="1:22" ht="28" x14ac:dyDescent="0.15">
      <c r="A9" s="38" t="s">
        <v>386</v>
      </c>
      <c r="B9" s="51" t="str">
        <f>IF(B6=options!C1,"5","5")</f>
        <v>5</v>
      </c>
      <c r="C9" s="43" t="b">
        <f>FALSE()</f>
        <v>0</v>
      </c>
      <c r="D9" s="43" t="b">
        <f>FALSE()</f>
        <v>0</v>
      </c>
      <c r="E9" s="37">
        <v>5714401540069</v>
      </c>
      <c r="F9" s="37" t="s">
        <v>387</v>
      </c>
      <c r="G9" s="44"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TRUE()</f>
        <v>1</v>
      </c>
      <c r="K9" s="37" t="s">
        <v>389</v>
      </c>
      <c r="L9" s="47" t="b">
        <f>TRUE()</f>
        <v>1</v>
      </c>
      <c r="M9" s="48" t="str">
        <f t="shared" si="0"/>
        <v>https://raw.githubusercontent.com/PatrickVibild/TellusAmazonPictures/master/pictures/Lenovo/T540/BL/NOR/1.jpg</v>
      </c>
      <c r="N9" s="48" t="str">
        <f t="shared" si="1"/>
        <v>https://raw.githubusercontent.com/PatrickVibild/TellusAmazonPictures/master/pictures/Lenovo/T540/BL/NOR/2.jpg</v>
      </c>
      <c r="O9" s="49"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
        <v>368</v>
      </c>
      <c r="V9" s="44">
        <f>MATCH(G9,options!$D$1:$D$20,0)</f>
        <v>6</v>
      </c>
    </row>
    <row r="10" spans="1:22" ht="14" x14ac:dyDescent="0.15">
      <c r="A10" t="s">
        <v>390</v>
      </c>
      <c r="B10" s="52"/>
      <c r="C10" s="43" t="b">
        <f>FALSE()</f>
        <v>0</v>
      </c>
      <c r="D10" s="43" t="b">
        <f>TRUE()</f>
        <v>1</v>
      </c>
      <c r="E10" s="37">
        <v>5714401540076</v>
      </c>
      <c r="F10" s="37" t="s">
        <v>391</v>
      </c>
      <c r="G10" s="44"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TRUE()</f>
        <v>1</v>
      </c>
      <c r="K10" s="37" t="s">
        <v>393</v>
      </c>
      <c r="L10" s="47" t="b">
        <f>FALSE()</f>
        <v>0</v>
      </c>
      <c r="M10" s="48" t="str">
        <f t="shared" si="0"/>
        <v>https://download.lenovo.com/Images/Parts/04Y2471/04Y2471_A.jpg</v>
      </c>
      <c r="N10" s="48" t="str">
        <f t="shared" si="1"/>
        <v>https://download.lenovo.com/Images/Parts/04Y2471/04Y2471_B.jpg</v>
      </c>
      <c r="O10" s="49" t="str">
        <f t="shared" si="2"/>
        <v>https://download.lenovo.com/Images/Parts/04Y2471/04Y2471_details.jpg</v>
      </c>
      <c r="P10" t="str">
        <f t="shared" si="3"/>
        <v/>
      </c>
      <c r="Q10" t="str">
        <f t="shared" si="4"/>
        <v/>
      </c>
      <c r="R10" t="str">
        <f t="shared" si="5"/>
        <v/>
      </c>
      <c r="S10" t="s">
        <v>368</v>
      </c>
      <c r="V10" s="44">
        <f>MATCH(G10,options!$D$1:$D$20,0)</f>
        <v>7</v>
      </c>
    </row>
    <row r="11" spans="1:22" ht="14" x14ac:dyDescent="0.15">
      <c r="A11" s="38" t="s">
        <v>394</v>
      </c>
      <c r="B11" s="53">
        <v>150</v>
      </c>
      <c r="C11" s="43" t="b">
        <f>FALSE()</f>
        <v>0</v>
      </c>
      <c r="D11" s="43" t="b">
        <f>FALSE()</f>
        <v>0</v>
      </c>
      <c r="E11" s="37">
        <v>5714401540083</v>
      </c>
      <c r="F11" s="37" t="s">
        <v>395</v>
      </c>
      <c r="G11" s="44" t="s">
        <v>396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TRUE()</f>
        <v>1</v>
      </c>
      <c r="K11" s="37" t="s">
        <v>397</v>
      </c>
      <c r="L11" s="47" t="b">
        <f>FALSE()</f>
        <v>0</v>
      </c>
      <c r="M11" s="48" t="str">
        <f t="shared" si="0"/>
        <v>https://download.lenovo.com/Images/Parts/04Y2394/04Y2394_A.jpg</v>
      </c>
      <c r="N11" s="48" t="str">
        <f t="shared" si="1"/>
        <v>https://download.lenovo.com/Images/Parts/04Y2394/04Y2394_B.jpg</v>
      </c>
      <c r="O11" s="49" t="str">
        <f t="shared" si="2"/>
        <v>https://download.lenovo.com/Images/Parts/04Y2394/04Y2394_details.jpg</v>
      </c>
      <c r="P11" t="str">
        <f t="shared" si="3"/>
        <v/>
      </c>
      <c r="Q11" t="str">
        <f t="shared" si="4"/>
        <v/>
      </c>
      <c r="R11" t="str">
        <f t="shared" si="5"/>
        <v/>
      </c>
      <c r="S11" t="s">
        <v>368</v>
      </c>
      <c r="V11" s="44">
        <f>MATCH(G11,options!$D$1:$D$20,0)</f>
        <v>8</v>
      </c>
    </row>
    <row r="12" spans="1:22" ht="14" x14ac:dyDescent="0.15">
      <c r="B12" s="52"/>
      <c r="C12" s="43" t="b">
        <f>FALSE()</f>
        <v>0</v>
      </c>
      <c r="D12" s="43" t="b">
        <f>FALSE()</f>
        <v>0</v>
      </c>
      <c r="E12" s="37">
        <v>5714401540090</v>
      </c>
      <c r="F12" s="37" t="s">
        <v>398</v>
      </c>
      <c r="G12" s="44"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TRUE()</f>
        <v>1</v>
      </c>
      <c r="K12" s="37" t="s">
        <v>400</v>
      </c>
      <c r="L12" s="47" t="b">
        <f>FALSE()</f>
        <v>0</v>
      </c>
      <c r="M12" s="48" t="str">
        <f t="shared" si="0"/>
        <v>https://download.lenovo.com/Images/Parts/04Y2395/04Y2395_A.jpg</v>
      </c>
      <c r="N12" s="48" t="str">
        <f t="shared" si="1"/>
        <v>https://download.lenovo.com/Images/Parts/04Y2395/04Y2395_B.jpg</v>
      </c>
      <c r="O12" s="49" t="str">
        <f t="shared" si="2"/>
        <v>https://download.lenovo.com/Images/Parts/04Y2395/04Y2395_details.jpg</v>
      </c>
      <c r="P12" t="str">
        <f t="shared" si="3"/>
        <v/>
      </c>
      <c r="Q12" t="str">
        <f t="shared" si="4"/>
        <v/>
      </c>
      <c r="R12" t="str">
        <f t="shared" si="5"/>
        <v/>
      </c>
      <c r="S12" t="s">
        <v>368</v>
      </c>
      <c r="V12" s="44">
        <f>MATCH(G12,options!$D$1:$D$20,0)</f>
        <v>20</v>
      </c>
    </row>
    <row r="13" spans="1:22" ht="14" x14ac:dyDescent="0.15">
      <c r="A13" s="38" t="s">
        <v>401</v>
      </c>
      <c r="B13" s="37" t="s">
        <v>402</v>
      </c>
      <c r="C13" s="43" t="b">
        <f>FALSE()</f>
        <v>0</v>
      </c>
      <c r="D13" s="43" t="b">
        <f>FALSE()</f>
        <v>0</v>
      </c>
      <c r="E13" s="37">
        <v>5714401540106</v>
      </c>
      <c r="F13" s="37" t="s">
        <v>403</v>
      </c>
      <c r="G13" s="44"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TRUE()</f>
        <v>1</v>
      </c>
      <c r="K13" s="37" t="s">
        <v>405</v>
      </c>
      <c r="L13" s="47" t="b">
        <f>FALSE()</f>
        <v>0</v>
      </c>
      <c r="M13" s="48" t="str">
        <f t="shared" si="0"/>
        <v>https://download.lenovo.com/Images/Parts/04Y2396/04Y2396_A.jpg</v>
      </c>
      <c r="N13" s="48" t="str">
        <f t="shared" si="1"/>
        <v>https://download.lenovo.com/Images/Parts/04Y2396/04Y2396_B.jpg</v>
      </c>
      <c r="O13" s="49" t="str">
        <f t="shared" si="2"/>
        <v>https://download.lenovo.com/Images/Parts/04Y2396/04Y2396_details.jpg</v>
      </c>
      <c r="P13" t="str">
        <f t="shared" si="3"/>
        <v/>
      </c>
      <c r="Q13" t="str">
        <f t="shared" si="4"/>
        <v/>
      </c>
      <c r="R13" t="str">
        <f t="shared" si="5"/>
        <v/>
      </c>
      <c r="S13" t="s">
        <v>368</v>
      </c>
      <c r="V13" s="44">
        <f>MATCH(G13,options!$D$1:$D$20,0)</f>
        <v>9</v>
      </c>
    </row>
    <row r="14" spans="1:22" ht="14" x14ac:dyDescent="0.15">
      <c r="A14" s="38" t="s">
        <v>406</v>
      </c>
      <c r="B14" s="37">
        <v>5714401540991</v>
      </c>
      <c r="C14" s="43" t="b">
        <f>FALSE()</f>
        <v>0</v>
      </c>
      <c r="D14" s="43" t="b">
        <f>FALSE()</f>
        <v>0</v>
      </c>
      <c r="E14" s="37">
        <v>5714401540113</v>
      </c>
      <c r="F14" s="37" t="s">
        <v>407</v>
      </c>
      <c r="G14" s="44"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TRUE()</f>
        <v>1</v>
      </c>
      <c r="K14" s="37" t="s">
        <v>409</v>
      </c>
      <c r="L14" s="47" t="b">
        <f>FALSE()</f>
        <v>0</v>
      </c>
      <c r="M14" s="48" t="str">
        <f t="shared" si="0"/>
        <v>https://download.lenovo.com/Images/Parts/04Y2480/04Y2480_A.jpg</v>
      </c>
      <c r="N14" s="48" t="str">
        <f t="shared" si="1"/>
        <v>https://download.lenovo.com/Images/Parts/04Y2480/04Y2480_B.jpg</v>
      </c>
      <c r="O14" s="49" t="str">
        <f t="shared" si="2"/>
        <v>https://download.lenovo.com/Images/Parts/04Y2480/04Y2480_details.jpg</v>
      </c>
      <c r="P14" t="str">
        <f t="shared" si="3"/>
        <v/>
      </c>
      <c r="Q14" t="str">
        <f t="shared" si="4"/>
        <v/>
      </c>
      <c r="R14" t="str">
        <f t="shared" si="5"/>
        <v/>
      </c>
      <c r="S14" t="s">
        <v>368</v>
      </c>
      <c r="V14" s="44">
        <f>MATCH(G14,options!$D$1:$D$20,0)</f>
        <v>19</v>
      </c>
    </row>
    <row r="15" spans="1:22" ht="14" x14ac:dyDescent="0.15">
      <c r="B15" s="52"/>
      <c r="C15" s="43" t="b">
        <f>FALSE()</f>
        <v>0</v>
      </c>
      <c r="D15" s="43" t="b">
        <f>FALSE()</f>
        <v>0</v>
      </c>
      <c r="E15" s="37">
        <v>5714401540120</v>
      </c>
      <c r="F15" s="37" t="s">
        <v>410</v>
      </c>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TRUE()</f>
        <v>1</v>
      </c>
      <c r="K15" s="37" t="s">
        <v>412</v>
      </c>
      <c r="L15" s="47" t="b">
        <f>FALSE()</f>
        <v>0</v>
      </c>
      <c r="M15" s="48" t="str">
        <f t="shared" si="0"/>
        <v>https://download.lenovo.com/Images/Parts/04Y2484/04Y2484_A.jpg</v>
      </c>
      <c r="N15" s="48" t="str">
        <f t="shared" si="1"/>
        <v>https://download.lenovo.com/Images/Parts/04Y2484/04Y2484_B.jpg</v>
      </c>
      <c r="O15" s="49" t="str">
        <f t="shared" si="2"/>
        <v>https://download.lenovo.com/Images/Parts/04Y2484/04Y2484_details.jpg</v>
      </c>
      <c r="P15" t="str">
        <f t="shared" si="3"/>
        <v/>
      </c>
      <c r="Q15" t="str">
        <f t="shared" si="4"/>
        <v/>
      </c>
      <c r="R15" t="str">
        <f t="shared" si="5"/>
        <v/>
      </c>
      <c r="S15" t="s">
        <v>368</v>
      </c>
      <c r="V15" s="44">
        <f>MATCH(G15,options!$D$1:$D$20,0)</f>
        <v>10</v>
      </c>
    </row>
    <row r="16" spans="1:22" ht="14" x14ac:dyDescent="0.15">
      <c r="A16" s="38" t="s">
        <v>413</v>
      </c>
      <c r="B16" s="39" t="s">
        <v>414</v>
      </c>
      <c r="C16" s="43" t="b">
        <f>FALSE()</f>
        <v>0</v>
      </c>
      <c r="D16" s="43" t="b">
        <f>FALSE()</f>
        <v>0</v>
      </c>
      <c r="E16" s="37">
        <v>5714401540137</v>
      </c>
      <c r="F16" s="37" t="s">
        <v>415</v>
      </c>
      <c r="G16" s="44"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TRUE()</f>
        <v>1</v>
      </c>
      <c r="K16" s="37" t="s">
        <v>417</v>
      </c>
      <c r="L16" s="47" t="b">
        <f>FALSE()</f>
        <v>0</v>
      </c>
      <c r="M16" s="48" t="str">
        <f t="shared" si="0"/>
        <v>https://download.lenovo.com/Images/Parts/04Y2407/04Y2407_A.jpg</v>
      </c>
      <c r="N16" s="48" t="str">
        <f t="shared" si="1"/>
        <v>https://download.lenovo.com/Images/Parts/04Y2407/04Y2407_B.jpg</v>
      </c>
      <c r="O16" s="49" t="str">
        <f t="shared" si="2"/>
        <v>https://download.lenovo.com/Images/Parts/04Y2407/04Y2407_details.jpg</v>
      </c>
      <c r="P16" t="str">
        <f t="shared" si="3"/>
        <v/>
      </c>
      <c r="Q16" t="str">
        <f t="shared" si="4"/>
        <v/>
      </c>
      <c r="R16" t="str">
        <f t="shared" si="5"/>
        <v/>
      </c>
      <c r="S16" t="s">
        <v>368</v>
      </c>
      <c r="V16" s="44">
        <f>MATCH(G16,options!$D$1:$D$20,0)</f>
        <v>11</v>
      </c>
    </row>
    <row r="17" spans="1:22" ht="14" x14ac:dyDescent="0.15">
      <c r="B17" s="52"/>
      <c r="C17" s="43" t="b">
        <f>FALSE()</f>
        <v>0</v>
      </c>
      <c r="D17" s="43" t="b">
        <f>FALSE()</f>
        <v>0</v>
      </c>
      <c r="E17" s="37">
        <v>5714401540144</v>
      </c>
      <c r="F17" s="37" t="s">
        <v>418</v>
      </c>
      <c r="G17" s="44" t="s">
        <v>419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TRUE()</f>
        <v>1</v>
      </c>
      <c r="K17" s="37" t="s">
        <v>420</v>
      </c>
      <c r="L17" s="47" t="b">
        <f>FALSE()</f>
        <v>0</v>
      </c>
      <c r="M17" s="48" t="str">
        <f t="shared" si="0"/>
        <v>https://download.lenovo.com/Images/Parts/04Y2408/04Y2408_A.jpg</v>
      </c>
      <c r="N17" s="48" t="str">
        <f t="shared" si="1"/>
        <v>https://download.lenovo.com/Images/Parts/04Y2408/04Y2408_B.jpg</v>
      </c>
      <c r="O17" s="49" t="str">
        <f t="shared" si="2"/>
        <v>https://download.lenovo.com/Images/Parts/04Y2408/04Y2408_details.jpg</v>
      </c>
      <c r="P17" t="str">
        <f t="shared" si="3"/>
        <v/>
      </c>
      <c r="Q17" t="str">
        <f t="shared" si="4"/>
        <v/>
      </c>
      <c r="R17" t="str">
        <f t="shared" si="5"/>
        <v/>
      </c>
      <c r="S17" t="s">
        <v>368</v>
      </c>
      <c r="V17" s="44">
        <f>MATCH(G17,options!$D$1:$D$20,0)</f>
        <v>12</v>
      </c>
    </row>
    <row r="18" spans="1:22" ht="14" x14ac:dyDescent="0.15">
      <c r="A18" s="38" t="s">
        <v>421</v>
      </c>
      <c r="B18" s="53">
        <v>5</v>
      </c>
      <c r="C18" s="43" t="b">
        <f>FALSE()</f>
        <v>0</v>
      </c>
      <c r="D18" s="43" t="b">
        <f>FALSE()</f>
        <v>0</v>
      </c>
      <c r="E18" s="37">
        <v>5714401540151</v>
      </c>
      <c r="F18" s="37" t="s">
        <v>422</v>
      </c>
      <c r="G18" s="44" t="s">
        <v>423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TRUE()</f>
        <v>1</v>
      </c>
      <c r="K18" s="37" t="s">
        <v>424</v>
      </c>
      <c r="L18" s="47" t="b">
        <f>FALSE()</f>
        <v>0</v>
      </c>
      <c r="M18" s="48" t="str">
        <f t="shared" si="0"/>
        <v>https://download.lenovo.com/Images/Parts/04Y2409/04Y2409_A.jpg</v>
      </c>
      <c r="N18" s="48" t="str">
        <f t="shared" si="1"/>
        <v>https://download.lenovo.com/Images/Parts/04Y2409/04Y2409_B.jpg</v>
      </c>
      <c r="O18" s="49" t="str">
        <f t="shared" si="2"/>
        <v>https://download.lenovo.com/Images/Parts/04Y2409/04Y2409_details.jpg</v>
      </c>
      <c r="P18" t="str">
        <f t="shared" si="3"/>
        <v/>
      </c>
      <c r="Q18" t="str">
        <f t="shared" si="4"/>
        <v/>
      </c>
      <c r="R18" t="str">
        <f t="shared" si="5"/>
        <v/>
      </c>
      <c r="S18" t="s">
        <v>368</v>
      </c>
      <c r="V18" s="44">
        <f>MATCH(G18,options!$D$1:$D$20,0)</f>
        <v>13</v>
      </c>
    </row>
    <row r="19" spans="1:22" ht="14" x14ac:dyDescent="0.15">
      <c r="B19" s="52"/>
      <c r="C19" s="43" t="b">
        <f>FALSE()</f>
        <v>0</v>
      </c>
      <c r="D19" s="43" t="b">
        <f>FALSE()</f>
        <v>0</v>
      </c>
      <c r="E19" s="37">
        <v>5714401540168</v>
      </c>
      <c r="F19" s="37" t="s">
        <v>425</v>
      </c>
      <c r="G19" s="44"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TRUE()</f>
        <v>1</v>
      </c>
      <c r="K19" s="37" t="s">
        <v>427</v>
      </c>
      <c r="L19" s="47" t="b">
        <f>FALSE()</f>
        <v>0</v>
      </c>
      <c r="M19" s="48" t="str">
        <f t="shared" si="0"/>
        <v>https://download.lenovo.com/Images/Parts/04Y2491/04Y2491_A.jpg</v>
      </c>
      <c r="N19" s="48" t="str">
        <f t="shared" si="1"/>
        <v>https://download.lenovo.com/Images/Parts/04Y2491/04Y2491_B.jpg</v>
      </c>
      <c r="O19" s="49" t="str">
        <f t="shared" si="2"/>
        <v>https://download.lenovo.com/Images/Parts/04Y2491/04Y2491_details.jpg</v>
      </c>
      <c r="P19" t="str">
        <f t="shared" si="3"/>
        <v/>
      </c>
      <c r="Q19" t="str">
        <f t="shared" si="4"/>
        <v/>
      </c>
      <c r="R19" t="str">
        <f t="shared" si="5"/>
        <v/>
      </c>
      <c r="S19" t="s">
        <v>368</v>
      </c>
      <c r="V19" s="44">
        <f>MATCH(G19,options!$D$1:$D$20,0)</f>
        <v>14</v>
      </c>
    </row>
    <row r="20" spans="1:22" ht="14" x14ac:dyDescent="0.15">
      <c r="A20" s="38" t="s">
        <v>428</v>
      </c>
      <c r="B20" s="54" t="s">
        <v>429</v>
      </c>
      <c r="C20" s="43" t="b">
        <f>FALSE()</f>
        <v>0</v>
      </c>
      <c r="D20" s="43" t="b">
        <f>TRUE()</f>
        <v>1</v>
      </c>
      <c r="E20" s="37">
        <v>5714401540175</v>
      </c>
      <c r="F20" s="37" t="s">
        <v>430</v>
      </c>
      <c r="G20" s="44" t="s">
        <v>431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TRUE()</f>
        <v>1</v>
      </c>
      <c r="K20" s="37" t="s">
        <v>432</v>
      </c>
      <c r="L20" s="47" t="b">
        <f>FALSE()</f>
        <v>0</v>
      </c>
      <c r="M20" s="48" t="str">
        <f t="shared" si="0"/>
        <v>https://download.lenovo.com/Images/Parts/04Y2414/04Y2414_A.jpg</v>
      </c>
      <c r="N20" s="48" t="str">
        <f t="shared" si="1"/>
        <v>https://download.lenovo.com/Images/Parts/04Y2414/04Y2414_B.jpg</v>
      </c>
      <c r="O20" s="49" t="str">
        <f t="shared" si="2"/>
        <v>https://download.lenovo.com/Images/Parts/04Y2414/04Y2414_details.jpg</v>
      </c>
      <c r="P20" t="str">
        <f t="shared" si="3"/>
        <v/>
      </c>
      <c r="Q20" t="str">
        <f t="shared" si="4"/>
        <v/>
      </c>
      <c r="R20" t="str">
        <f t="shared" si="5"/>
        <v/>
      </c>
      <c r="S20" t="s">
        <v>368</v>
      </c>
      <c r="V20" s="44">
        <f>MATCH(G20,options!$D$1:$D$20,0)</f>
        <v>15</v>
      </c>
    </row>
    <row r="21" spans="1:22" ht="28" x14ac:dyDescent="0.15">
      <c r="B21" s="52"/>
      <c r="C21" s="43" t="b">
        <f>FALSE()</f>
        <v>0</v>
      </c>
      <c r="D21" s="43" t="b">
        <f>FALSE()</f>
        <v>0</v>
      </c>
      <c r="E21" s="37">
        <v>5714401540182</v>
      </c>
      <c r="F21" s="37" t="s">
        <v>433</v>
      </c>
      <c r="G21" s="44" t="s">
        <v>434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TRUE()</f>
        <v>1</v>
      </c>
      <c r="K21" s="37" t="s">
        <v>435</v>
      </c>
      <c r="L21" s="47" t="b">
        <f>TRUE()</f>
        <v>1</v>
      </c>
      <c r="M21" s="48" t="str">
        <f t="shared" si="0"/>
        <v>https://raw.githubusercontent.com/PatrickVibild/TellusAmazonPictures/master/pictures/Lenovo/T540/BL/USI/1.jpg</v>
      </c>
      <c r="N21" s="48" t="str">
        <f t="shared" si="1"/>
        <v>https://raw.githubusercontent.com/PatrickVibild/TellusAmazonPictures/master/pictures/Lenovo/T540/BL/USI/2.jpg</v>
      </c>
      <c r="O21" s="49"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
        <v>368</v>
      </c>
      <c r="V21" s="44">
        <f>MATCH(G21,options!$D$1:$D$20,0)</f>
        <v>16</v>
      </c>
    </row>
    <row r="22" spans="1:22" ht="14" x14ac:dyDescent="0.15">
      <c r="B22" s="52"/>
      <c r="C22" s="43" t="b">
        <f>FALSE()</f>
        <v>0</v>
      </c>
      <c r="D22" s="43" t="b">
        <f>FALSE()</f>
        <v>0</v>
      </c>
      <c r="E22" s="37">
        <v>5714401540199</v>
      </c>
      <c r="F22" s="37" t="s">
        <v>436</v>
      </c>
      <c r="G22" s="44" t="s">
        <v>437</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TRUE()</f>
        <v>1</v>
      </c>
      <c r="K22" s="37" t="s">
        <v>438</v>
      </c>
      <c r="L22" s="47" t="b">
        <f>FALSE()</f>
        <v>0</v>
      </c>
      <c r="M22" s="48" t="str">
        <f t="shared" si="0"/>
        <v>https://download.lenovo.com/Images/Parts/04Y2488/04Y2488_A.jpg</v>
      </c>
      <c r="N22" s="48" t="str">
        <f t="shared" si="1"/>
        <v>https://download.lenovo.com/Images/Parts/04Y2488/04Y2488_B.jpg</v>
      </c>
      <c r="O22" s="49" t="str">
        <f t="shared" si="2"/>
        <v>https://download.lenovo.com/Images/Parts/04Y2488/04Y2488_details.jpg</v>
      </c>
      <c r="P22" t="str">
        <f t="shared" si="3"/>
        <v/>
      </c>
      <c r="Q22" t="str">
        <f t="shared" si="4"/>
        <v/>
      </c>
      <c r="R22" t="str">
        <f t="shared" si="5"/>
        <v/>
      </c>
      <c r="S22" t="s">
        <v>368</v>
      </c>
      <c r="V22" s="44">
        <f>MATCH(G22,options!$D$1:$D$20,0)</f>
        <v>17</v>
      </c>
    </row>
    <row r="23" spans="1:22" ht="56" x14ac:dyDescent="0.15">
      <c r="A23" s="38" t="s">
        <v>439</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7">
        <v>5714401540311</v>
      </c>
      <c r="F23" s="37" t="s">
        <v>440</v>
      </c>
      <c r="G23" s="44" t="s">
        <v>441</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TRUE()</f>
        <v>1</v>
      </c>
      <c r="K23" s="37" t="s">
        <v>442</v>
      </c>
      <c r="L23" s="47" t="b">
        <f>TRUE()</f>
        <v>1</v>
      </c>
      <c r="M23" s="48" t="str">
        <f t="shared" si="0"/>
        <v>https://raw.githubusercontent.com/PatrickVibild/TellusAmazonPictures/master/pictures/Lenovo/T540/BL/US/1.jpg</v>
      </c>
      <c r="N23" s="48" t="str">
        <f t="shared" si="1"/>
        <v>https://raw.githubusercontent.com/PatrickVibild/TellusAmazonPictures/master/pictures/Lenovo/T540/BL/US/2.jpg</v>
      </c>
      <c r="O23" s="49"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
        <v>368</v>
      </c>
      <c r="V23" s="44">
        <f>MATCH(G23,options!$D$1:$D$20,0)</f>
        <v>18</v>
      </c>
    </row>
    <row r="24" spans="1:22" ht="70" x14ac:dyDescent="0.15">
      <c r="A24" s="38" t="s">
        <v>443</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TRUE()</f>
        <v>1</v>
      </c>
      <c r="E24" s="37">
        <v>5714401541011</v>
      </c>
      <c r="F24" s="37" t="s">
        <v>444</v>
      </c>
      <c r="G24" s="44"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t="b">
        <f>TRUE()</f>
        <v>1</v>
      </c>
      <c r="J24" s="46" t="b">
        <f>FALSE()</f>
        <v>0</v>
      </c>
      <c r="K24" s="37" t="s">
        <v>445</v>
      </c>
      <c r="L24" s="47" t="b">
        <v>1</v>
      </c>
      <c r="M24" s="48" t="str">
        <f t="shared" si="0"/>
        <v>https://raw.githubusercontent.com/PatrickVibild/TellusAmazonPictures/master/pictures/Lenovo/T540/RG/DE/1.jpg</v>
      </c>
      <c r="N24" s="48" t="str">
        <f t="shared" si="1"/>
        <v>https://raw.githubusercontent.com/PatrickVibild/TellusAmazonPictures/master/pictures/Lenovo/T540/RG/DE/2.jpg</v>
      </c>
      <c r="O24" s="49"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
        <v>368</v>
      </c>
      <c r="V24" s="44">
        <f>MATCH(G24,options!$D$1:$D$20,0)</f>
        <v>1</v>
      </c>
    </row>
    <row r="25" spans="1:22" ht="42" x14ac:dyDescent="0.15">
      <c r="A25" s="38" t="s">
        <v>446</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TRUE()</f>
        <v>1</v>
      </c>
      <c r="E25" s="37">
        <v>5714401541226</v>
      </c>
      <c r="F25" s="37" t="s">
        <v>447</v>
      </c>
      <c r="G25" s="44" t="s">
        <v>371</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t="b">
        <f>TRUE()</f>
        <v>1</v>
      </c>
      <c r="J25" s="46" t="b">
        <f>FALSE()</f>
        <v>0</v>
      </c>
      <c r="K25" s="37" t="s">
        <v>448</v>
      </c>
      <c r="L25" s="47" t="b">
        <f>TRUE()</f>
        <v>1</v>
      </c>
      <c r="M25" s="48" t="str">
        <f t="shared" si="0"/>
        <v>https://raw.githubusercontent.com/PatrickVibild/TellusAmazonPictures/master/pictures/Lenovo/T540/RG/FR/1.jpg</v>
      </c>
      <c r="N25" s="48" t="str">
        <f t="shared" si="1"/>
        <v>https://raw.githubusercontent.com/PatrickVibild/TellusAmazonPictures/master/pictures/Lenovo/T540/RG/FR/2.jpg</v>
      </c>
      <c r="O25" s="49"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
        <v>368</v>
      </c>
      <c r="V25" s="44">
        <f>MATCH(G25,options!$D$1:$D$20,0)</f>
        <v>2</v>
      </c>
    </row>
    <row r="26" spans="1:22" ht="28" x14ac:dyDescent="0.15">
      <c r="A26" s="38" t="s">
        <v>449</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TRUE()</f>
        <v>1</v>
      </c>
      <c r="E26" s="37">
        <v>5714401541431</v>
      </c>
      <c r="F26" s="37" t="s">
        <v>450</v>
      </c>
      <c r="G26" s="44"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t="b">
        <f>TRUE()</f>
        <v>1</v>
      </c>
      <c r="J26" s="46" t="b">
        <f>FALSE()</f>
        <v>0</v>
      </c>
      <c r="K26" s="37" t="s">
        <v>451</v>
      </c>
      <c r="L26" s="47" t="b">
        <v>1</v>
      </c>
      <c r="M26" s="48" t="str">
        <f t="shared" si="0"/>
        <v>https://raw.githubusercontent.com/PatrickVibild/TellusAmazonPictures/master/pictures/Lenovo/T540/RG/IT/1.jpg</v>
      </c>
      <c r="N26" s="48" t="str">
        <f t="shared" si="1"/>
        <v>https://raw.githubusercontent.com/PatrickVibild/TellusAmazonPictures/master/pictures/Lenovo/T540/RG/IT/2.jpg</v>
      </c>
      <c r="O26" s="49"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
        <v>368</v>
      </c>
      <c r="V26" s="44">
        <f>MATCH(G26,options!$D$1:$D$20,0)</f>
        <v>3</v>
      </c>
    </row>
    <row r="27" spans="1:22" ht="56" x14ac:dyDescent="0.15">
      <c r="A27" s="38" t="s">
        <v>446</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TRUE()</f>
        <v>1</v>
      </c>
      <c r="E27" s="37">
        <v>5714401541646</v>
      </c>
      <c r="F27" s="37" t="s">
        <v>452</v>
      </c>
      <c r="G27" s="44" t="s">
        <v>380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t="b">
        <f>TRUE()</f>
        <v>1</v>
      </c>
      <c r="J27" s="46" t="b">
        <f>FALSE()</f>
        <v>0</v>
      </c>
      <c r="K27" s="37" t="s">
        <v>453</v>
      </c>
      <c r="L27" s="47" t="b">
        <f>TRUE()</f>
        <v>1</v>
      </c>
      <c r="M27" s="48" t="str">
        <f t="shared" si="0"/>
        <v>https://raw.githubusercontent.com/PatrickVibild/TellusAmazonPictures/master/pictures/Lenovo/T540/RG/ES/1.jpg</v>
      </c>
      <c r="N27" s="48" t="str">
        <f t="shared" si="1"/>
        <v>https://raw.githubusercontent.com/PatrickVibild/TellusAmazonPictures/master/pictures/Lenovo/T540/RG/ES/2.jpg</v>
      </c>
      <c r="O27" s="49"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
        <v>368</v>
      </c>
      <c r="V27" s="44">
        <f>MATCH(G27,options!$D$1:$D$20,0)</f>
        <v>4</v>
      </c>
    </row>
    <row r="28" spans="1:22" ht="28" x14ac:dyDescent="0.15">
      <c r="B28" s="55"/>
      <c r="C28" s="43" t="b">
        <f>FALSE()</f>
        <v>0</v>
      </c>
      <c r="D28" s="43" t="b">
        <f>TRUE()</f>
        <v>1</v>
      </c>
      <c r="E28" s="37">
        <v>5714401541851</v>
      </c>
      <c r="F28" s="37" t="s">
        <v>454</v>
      </c>
      <c r="G28" s="44" t="s">
        <v>384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t="b">
        <f>TRUE()</f>
        <v>1</v>
      </c>
      <c r="J28" s="46" t="b">
        <f>FALSE()</f>
        <v>0</v>
      </c>
      <c r="K28" s="37" t="s">
        <v>455</v>
      </c>
      <c r="L28" s="47" t="b">
        <f>TRUE()</f>
        <v>1</v>
      </c>
      <c r="M28" s="48" t="str">
        <f t="shared" si="0"/>
        <v>https://raw.githubusercontent.com/PatrickVibild/TellusAmazonPictures/master/pictures/Lenovo/T540/RG/UK/1.jpg</v>
      </c>
      <c r="N28" s="48" t="str">
        <f t="shared" si="1"/>
        <v>https://raw.githubusercontent.com/PatrickVibild/TellusAmazonPictures/master/pictures/Lenovo/T540/RG/UK/2.jpg</v>
      </c>
      <c r="O28" s="49"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
        <v>368</v>
      </c>
      <c r="V28" s="44">
        <f>MATCH(G28,options!$D$1:$D$20,0)</f>
        <v>5</v>
      </c>
    </row>
    <row r="29" spans="1:22" ht="56" x14ac:dyDescent="0.15">
      <c r="A29" s="38" t="s">
        <v>456</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37">
        <v>5714401542063</v>
      </c>
      <c r="F29" s="37" t="s">
        <v>457</v>
      </c>
      <c r="G29" s="44"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t="b">
        <f>TRUE()</f>
        <v>1</v>
      </c>
      <c r="J29" s="46" t="b">
        <f>FALSE()</f>
        <v>0</v>
      </c>
      <c r="K29" s="37" t="s">
        <v>458</v>
      </c>
      <c r="L29" s="47" t="b">
        <v>1</v>
      </c>
      <c r="M29" s="48" t="str">
        <f t="shared" si="0"/>
        <v>https://raw.githubusercontent.com/PatrickVibild/TellusAmazonPictures/master/pictures/Lenovo/T540/RG/NOR/1.jpg</v>
      </c>
      <c r="N29" s="48" t="str">
        <f t="shared" si="1"/>
        <v>https://raw.githubusercontent.com/PatrickVibild/TellusAmazonPictures/master/pictures/Lenovo/T540/RG/NOR/2.jpg</v>
      </c>
      <c r="O29" s="49"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
        <v>368</v>
      </c>
      <c r="V29" s="44">
        <f>MATCH(G29,options!$D$1:$D$20,0)</f>
        <v>6</v>
      </c>
    </row>
    <row r="30" spans="1:22" ht="14" x14ac:dyDescent="0.15">
      <c r="B30" s="55"/>
      <c r="C30" s="43" t="b">
        <f>FALSE()</f>
        <v>0</v>
      </c>
      <c r="D30" s="43" t="b">
        <f>TRUE()</f>
        <v>1</v>
      </c>
      <c r="E30" s="37">
        <v>5714401542278</v>
      </c>
      <c r="F30" s="37" t="s">
        <v>459</v>
      </c>
      <c r="G30" s="44" t="s">
        <v>392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t="b">
        <f>TRUE()</f>
        <v>1</v>
      </c>
      <c r="J30" s="46" t="b">
        <f>FALSE()</f>
        <v>0</v>
      </c>
      <c r="K30" s="37" t="s">
        <v>393</v>
      </c>
      <c r="L30" s="47" t="b">
        <f>FALSE()</f>
        <v>0</v>
      </c>
      <c r="M30" s="48" t="str">
        <f t="shared" si="0"/>
        <v>https://download.lenovo.com/Images/Parts/04Y2471/04Y2471_A.jpg</v>
      </c>
      <c r="N30" s="48" t="str">
        <f t="shared" si="1"/>
        <v>https://download.lenovo.com/Images/Parts/04Y2471/04Y2471_B.jpg</v>
      </c>
      <c r="O30" s="49" t="str">
        <f t="shared" si="2"/>
        <v>https://download.lenovo.com/Images/Parts/04Y2471/04Y2471_details.jpg</v>
      </c>
      <c r="P30" t="str">
        <f t="shared" si="3"/>
        <v/>
      </c>
      <c r="Q30" t="str">
        <f t="shared" si="4"/>
        <v/>
      </c>
      <c r="R30" t="str">
        <f t="shared" si="5"/>
        <v/>
      </c>
      <c r="S30" t="s">
        <v>368</v>
      </c>
      <c r="V30" s="44">
        <f>MATCH(G30,options!$D$1:$D$20,0)</f>
        <v>7</v>
      </c>
    </row>
    <row r="31" spans="1:22" ht="56" x14ac:dyDescent="0.15">
      <c r="A31" s="38" t="s">
        <v>460</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37">
        <v>5714401542483</v>
      </c>
      <c r="F31" s="37" t="s">
        <v>461</v>
      </c>
      <c r="G31" s="44" t="s">
        <v>396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t="b">
        <f>TRUE()</f>
        <v>1</v>
      </c>
      <c r="J31" s="46" t="b">
        <f>FALSE()</f>
        <v>0</v>
      </c>
      <c r="K31" s="37" t="s">
        <v>397</v>
      </c>
      <c r="L31" s="47" t="b">
        <f>FALSE()</f>
        <v>0</v>
      </c>
      <c r="M31" s="48" t="str">
        <f t="shared" si="0"/>
        <v>https://download.lenovo.com/Images/Parts/04Y2394/04Y2394_A.jpg</v>
      </c>
      <c r="N31" s="48" t="str">
        <f t="shared" si="1"/>
        <v>https://download.lenovo.com/Images/Parts/04Y2394/04Y2394_B.jpg</v>
      </c>
      <c r="O31" s="49" t="str">
        <f t="shared" si="2"/>
        <v>https://download.lenovo.com/Images/Parts/04Y2394/04Y2394_details.jpg</v>
      </c>
      <c r="P31" t="str">
        <f t="shared" si="3"/>
        <v/>
      </c>
      <c r="Q31" t="str">
        <f t="shared" si="4"/>
        <v/>
      </c>
      <c r="R31" t="str">
        <f t="shared" si="5"/>
        <v/>
      </c>
      <c r="S31" t="s">
        <v>368</v>
      </c>
      <c r="V31" s="44">
        <f>MATCH(G31,options!$D$1:$D$20,0)</f>
        <v>8</v>
      </c>
    </row>
    <row r="32" spans="1:22" ht="14" x14ac:dyDescent="0.15">
      <c r="C32" s="43" t="b">
        <f>FALSE()</f>
        <v>0</v>
      </c>
      <c r="D32" s="43" t="b">
        <f>FALSE()</f>
        <v>0</v>
      </c>
      <c r="E32" s="37">
        <v>5714401542698</v>
      </c>
      <c r="F32" s="37" t="s">
        <v>462</v>
      </c>
      <c r="G32" s="44" t="s">
        <v>399</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t="b">
        <f>TRUE()</f>
        <v>1</v>
      </c>
      <c r="J32" s="46" t="b">
        <f>FALSE()</f>
        <v>0</v>
      </c>
      <c r="K32" s="37" t="s">
        <v>400</v>
      </c>
      <c r="L32" s="47" t="b">
        <f>FALSE()</f>
        <v>0</v>
      </c>
      <c r="M32" s="48" t="str">
        <f t="shared" si="0"/>
        <v>https://download.lenovo.com/Images/Parts/04Y2395/04Y2395_A.jpg</v>
      </c>
      <c r="N32" s="48" t="str">
        <f t="shared" si="1"/>
        <v>https://download.lenovo.com/Images/Parts/04Y2395/04Y2395_B.jpg</v>
      </c>
      <c r="O32" s="49" t="str">
        <f t="shared" si="2"/>
        <v>https://download.lenovo.com/Images/Parts/04Y2395/04Y2395_details.jpg</v>
      </c>
      <c r="P32" t="str">
        <f t="shared" si="3"/>
        <v/>
      </c>
      <c r="Q32" t="str">
        <f t="shared" si="4"/>
        <v/>
      </c>
      <c r="R32" t="str">
        <f t="shared" si="5"/>
        <v/>
      </c>
      <c r="S32" t="s">
        <v>368</v>
      </c>
      <c r="V32" s="44">
        <f>MATCH(G32,options!$D$1:$D$20,0)</f>
        <v>20</v>
      </c>
    </row>
    <row r="33" spans="1:22" ht="14" x14ac:dyDescent="0.15">
      <c r="A33" s="38" t="s">
        <v>463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37">
        <v>5714401542902</v>
      </c>
      <c r="F33" s="37" t="s">
        <v>464</v>
      </c>
      <c r="G33" s="44" t="s">
        <v>404</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t="b">
        <f>TRUE()</f>
        <v>1</v>
      </c>
      <c r="J33" s="46" t="b">
        <f>FALSE()</f>
        <v>0</v>
      </c>
      <c r="K33" s="37" t="s">
        <v>405</v>
      </c>
      <c r="L33" s="47" t="b">
        <f>FALSE()</f>
        <v>0</v>
      </c>
      <c r="M33" s="48" t="str">
        <f t="shared" si="0"/>
        <v>https://download.lenovo.com/Images/Parts/04Y2396/04Y2396_A.jpg</v>
      </c>
      <c r="N33" s="48" t="str">
        <f t="shared" si="1"/>
        <v>https://download.lenovo.com/Images/Parts/04Y2396/04Y2396_B.jpg</v>
      </c>
      <c r="O33" s="49" t="str">
        <f t="shared" si="2"/>
        <v>https://download.lenovo.com/Images/Parts/04Y2396/04Y2396_details.jpg</v>
      </c>
      <c r="P33" t="str">
        <f t="shared" si="3"/>
        <v/>
      </c>
      <c r="Q33" t="str">
        <f t="shared" si="4"/>
        <v/>
      </c>
      <c r="R33" t="str">
        <f t="shared" si="5"/>
        <v/>
      </c>
      <c r="S33" t="s">
        <v>368</v>
      </c>
      <c r="V33" s="44">
        <f>MATCH(G33,options!$D$1:$D$20,0)</f>
        <v>9</v>
      </c>
    </row>
    <row r="34" spans="1:22" ht="14" x14ac:dyDescent="0.15">
      <c r="C34" s="43" t="b">
        <f>FALSE()</f>
        <v>0</v>
      </c>
      <c r="D34" s="43" t="b">
        <f>FALSE()</f>
        <v>0</v>
      </c>
      <c r="E34" s="37">
        <v>5714401543114</v>
      </c>
      <c r="F34" s="37" t="s">
        <v>465</v>
      </c>
      <c r="G34" s="44" t="s">
        <v>408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t="b">
        <f>TRUE()</f>
        <v>1</v>
      </c>
      <c r="J34" s="46" t="b">
        <f>FALSE()</f>
        <v>0</v>
      </c>
      <c r="K34" s="37" t="s">
        <v>409</v>
      </c>
      <c r="L34" s="47" t="b">
        <f>FALSE()</f>
        <v>0</v>
      </c>
      <c r="M34" s="48" t="str">
        <f t="shared" si="0"/>
        <v>https://download.lenovo.com/Images/Parts/04Y2480/04Y2480_A.jpg</v>
      </c>
      <c r="N34" s="48" t="str">
        <f t="shared" si="1"/>
        <v>https://download.lenovo.com/Images/Parts/04Y2480/04Y2480_B.jpg</v>
      </c>
      <c r="O34" s="49" t="str">
        <f t="shared" si="2"/>
        <v>https://download.lenovo.com/Images/Parts/04Y2480/04Y2480_details.jpg</v>
      </c>
      <c r="P34" t="str">
        <f t="shared" si="3"/>
        <v/>
      </c>
      <c r="Q34" t="str">
        <f t="shared" si="4"/>
        <v/>
      </c>
      <c r="R34" t="str">
        <f t="shared" si="5"/>
        <v/>
      </c>
      <c r="S34" t="s">
        <v>368</v>
      </c>
      <c r="V34" s="44">
        <f>MATCH(G34,options!$D$1:$D$20,0)</f>
        <v>19</v>
      </c>
    </row>
    <row r="35" spans="1:22" ht="14" x14ac:dyDescent="0.15">
      <c r="C35" s="43" t="b">
        <f>FALSE()</f>
        <v>0</v>
      </c>
      <c r="D35" s="43" t="b">
        <f>FALSE()</f>
        <v>0</v>
      </c>
      <c r="E35" s="37">
        <v>5714401543329</v>
      </c>
      <c r="F35" s="37" t="s">
        <v>466</v>
      </c>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t="b">
        <f>TRUE()</f>
        <v>1</v>
      </c>
      <c r="J35" s="46" t="b">
        <f>FALSE()</f>
        <v>0</v>
      </c>
      <c r="K35" s="37" t="s">
        <v>412</v>
      </c>
      <c r="L35" s="47" t="b">
        <f>FALSE()</f>
        <v>0</v>
      </c>
      <c r="M35" s="48" t="str">
        <f t="shared" si="0"/>
        <v>https://download.lenovo.com/Images/Parts/04Y2484/04Y2484_A.jpg</v>
      </c>
      <c r="N35" s="48" t="str">
        <f t="shared" si="1"/>
        <v>https://download.lenovo.com/Images/Parts/04Y2484/04Y2484_B.jpg</v>
      </c>
      <c r="O35" s="49" t="str">
        <f t="shared" si="2"/>
        <v>https://download.lenovo.com/Images/Parts/04Y2484/04Y2484_details.jpg</v>
      </c>
      <c r="P35" t="str">
        <f t="shared" si="3"/>
        <v/>
      </c>
      <c r="Q35" t="str">
        <f t="shared" si="4"/>
        <v/>
      </c>
      <c r="R35" t="str">
        <f t="shared" si="5"/>
        <v/>
      </c>
      <c r="S35" t="s">
        <v>368</v>
      </c>
      <c r="V35" s="44">
        <f>MATCH(G35,options!$D$1:$D$20,0)</f>
        <v>10</v>
      </c>
    </row>
    <row r="36" spans="1:22" ht="14" x14ac:dyDescent="0.15">
      <c r="A36" s="38" t="s">
        <v>467</v>
      </c>
      <c r="B36" s="54" t="s">
        <v>366</v>
      </c>
      <c r="C36" s="43" t="b">
        <f>FALSE()</f>
        <v>0</v>
      </c>
      <c r="D36" s="43" t="b">
        <f>FALSE()</f>
        <v>0</v>
      </c>
      <c r="E36" s="37">
        <v>5714401543534</v>
      </c>
      <c r="F36" s="37" t="s">
        <v>468</v>
      </c>
      <c r="G36" s="44"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t="b">
        <f>TRUE()</f>
        <v>1</v>
      </c>
      <c r="J36" s="46" t="b">
        <f>FALSE()</f>
        <v>0</v>
      </c>
      <c r="K36" s="37" t="s">
        <v>417</v>
      </c>
      <c r="L36" s="47" t="b">
        <f>FALSE()</f>
        <v>0</v>
      </c>
      <c r="M36" s="48" t="str">
        <f t="shared" ref="M36:M67" si="6">IF(ISBLANK(K36),"",IF(L36, "https://raw.githubusercontent.com/PatrickVibild/TellusAmazonPictures/master/pictures/"&amp;K36&amp;"/1.jpg","https://download.lenovo.com/Images/Parts/"&amp;K36&amp;"/"&amp;K36&amp;"_A.jpg"))</f>
        <v>https://download.lenovo.com/Images/Parts/04Y2407/04Y2407_A.jpg</v>
      </c>
      <c r="N36" s="48" t="str">
        <f t="shared" ref="N36:N67" si="7">IF(ISBLANK(K36),"",IF(L36, "https://raw.githubusercontent.com/PatrickVibild/TellusAmazonPictures/master/pictures/"&amp;K36&amp;"/2.jpg","https://download.lenovo.com/Images/Parts/"&amp;K36&amp;"/"&amp;K36&amp;"_B.jpg"))</f>
        <v>https://download.lenovo.com/Images/Parts/04Y2407/04Y2407_B.jpg</v>
      </c>
      <c r="O36" s="49" t="str">
        <f t="shared" ref="O36:O67" si="8">IF(ISBLANK(K36),"",IF(L36, "https://raw.githubusercontent.com/PatrickVibild/TellusAmazonPictures/master/pictures/"&amp;K36&amp;"/3.jpg","https://download.lenovo.com/Images/Parts/"&amp;K36&amp;"/"&amp;K36&amp;"_details.jpg"))</f>
        <v>https://download.lenovo.com/Images/Parts/04Y2407/04Y2407_details.jpg</v>
      </c>
      <c r="P36" t="str">
        <f t="shared" ref="P36:P67" si="9">IF(ISBLANK(K36),"",IF(L36, "https://raw.githubusercontent.com/PatrickVibild/TellusAmazonPictures/master/pictures/"&amp;K36&amp;"/4.jpg", ""))</f>
        <v/>
      </c>
      <c r="Q36" t="str">
        <f t="shared" ref="Q36:Q67" si="10">IF(ISBLANK(K36),"",IF(L36, "https://raw.githubusercontent.com/PatrickVibild/TellusAmazonPictures/master/pictures/"&amp;K36&amp;"/5.jpg", ""))</f>
        <v/>
      </c>
      <c r="R36" t="str">
        <f t="shared" ref="R36:R67" si="11">IF(ISBLANK(K36),"",IF(L36, "https://raw.githubusercontent.com/PatrickVibild/TellusAmazonPictures/master/pictures/"&amp;K36&amp;"/6.jpg", ""))</f>
        <v/>
      </c>
      <c r="S36" t="s">
        <v>368</v>
      </c>
      <c r="V36" s="44">
        <f>MATCH(G36,options!$D$1:$D$20,0)</f>
        <v>11</v>
      </c>
    </row>
    <row r="37" spans="1:22" ht="14" x14ac:dyDescent="0.15">
      <c r="A37" t="s">
        <v>469</v>
      </c>
      <c r="B37" s="54" t="s">
        <v>470</v>
      </c>
      <c r="C37" s="43" t="b">
        <f>FALSE()</f>
        <v>0</v>
      </c>
      <c r="D37" s="43" t="b">
        <f>FALSE()</f>
        <v>0</v>
      </c>
      <c r="E37" s="37">
        <v>5714401543749</v>
      </c>
      <c r="F37" s="37" t="s">
        <v>471</v>
      </c>
      <c r="G37" s="44" t="s">
        <v>419</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t="b">
        <f>TRUE()</f>
        <v>1</v>
      </c>
      <c r="J37" s="46" t="b">
        <f>FALSE()</f>
        <v>0</v>
      </c>
      <c r="K37" s="37" t="s">
        <v>420</v>
      </c>
      <c r="L37" s="47" t="b">
        <f>FALSE()</f>
        <v>0</v>
      </c>
      <c r="M37" s="48" t="str">
        <f t="shared" si="6"/>
        <v>https://download.lenovo.com/Images/Parts/04Y2408/04Y2408_A.jpg</v>
      </c>
      <c r="N37" s="48" t="str">
        <f t="shared" si="7"/>
        <v>https://download.lenovo.com/Images/Parts/04Y2408/04Y2408_B.jpg</v>
      </c>
      <c r="O37" s="49" t="str">
        <f t="shared" si="8"/>
        <v>https://download.lenovo.com/Images/Parts/04Y2408/04Y2408_details.jpg</v>
      </c>
      <c r="P37" t="str">
        <f t="shared" si="9"/>
        <v/>
      </c>
      <c r="Q37" t="str">
        <f t="shared" si="10"/>
        <v/>
      </c>
      <c r="R37" t="str">
        <f t="shared" si="11"/>
        <v/>
      </c>
      <c r="S37" t="s">
        <v>368</v>
      </c>
      <c r="V37" s="44">
        <f>MATCH(G37,options!$D$1:$D$20,0)</f>
        <v>12</v>
      </c>
    </row>
    <row r="38" spans="1:22" ht="14" x14ac:dyDescent="0.15">
      <c r="C38" s="43" t="b">
        <f>FALSE()</f>
        <v>0</v>
      </c>
      <c r="D38" s="43" t="b">
        <f>FALSE()</f>
        <v>0</v>
      </c>
      <c r="E38" s="37">
        <v>5714401543954</v>
      </c>
      <c r="F38" s="37" t="s">
        <v>472</v>
      </c>
      <c r="G38" s="44" t="s">
        <v>423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t="b">
        <f>TRUE()</f>
        <v>1</v>
      </c>
      <c r="J38" s="46" t="b">
        <f>FALSE()</f>
        <v>0</v>
      </c>
      <c r="K38" s="37" t="s">
        <v>424</v>
      </c>
      <c r="L38" s="47" t="b">
        <f>FALSE()</f>
        <v>0</v>
      </c>
      <c r="M38" s="48" t="str">
        <f t="shared" si="6"/>
        <v>https://download.lenovo.com/Images/Parts/04Y2409/04Y2409_A.jpg</v>
      </c>
      <c r="N38" s="48" t="str">
        <f t="shared" si="7"/>
        <v>https://download.lenovo.com/Images/Parts/04Y2409/04Y2409_B.jpg</v>
      </c>
      <c r="O38" s="49" t="str">
        <f t="shared" si="8"/>
        <v>https://download.lenovo.com/Images/Parts/04Y2409/04Y2409_details.jpg</v>
      </c>
      <c r="P38" t="str">
        <f t="shared" si="9"/>
        <v/>
      </c>
      <c r="Q38" t="str">
        <f t="shared" si="10"/>
        <v/>
      </c>
      <c r="R38" t="str">
        <f t="shared" si="11"/>
        <v/>
      </c>
      <c r="S38" t="s">
        <v>368</v>
      </c>
      <c r="V38" s="44">
        <f>MATCH(G38,options!$D$1:$D$20,0)</f>
        <v>13</v>
      </c>
    </row>
    <row r="39" spans="1:22" ht="14" x14ac:dyDescent="0.15">
      <c r="C39" s="43" t="b">
        <f>FALSE()</f>
        <v>0</v>
      </c>
      <c r="D39" s="43" t="b">
        <f>FALSE()</f>
        <v>0</v>
      </c>
      <c r="E39" s="37">
        <v>5714401544166</v>
      </c>
      <c r="F39" s="37" t="s">
        <v>473</v>
      </c>
      <c r="G39" s="44" t="s">
        <v>426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t="b">
        <f>TRUE()</f>
        <v>1</v>
      </c>
      <c r="J39" s="46" t="b">
        <f>FALSE()</f>
        <v>0</v>
      </c>
      <c r="K39" s="37" t="s">
        <v>427</v>
      </c>
      <c r="L39" s="47" t="b">
        <f>FALSE()</f>
        <v>0</v>
      </c>
      <c r="M39" s="48" t="str">
        <f t="shared" si="6"/>
        <v>https://download.lenovo.com/Images/Parts/04Y2491/04Y2491_A.jpg</v>
      </c>
      <c r="N39" s="48" t="str">
        <f t="shared" si="7"/>
        <v>https://download.lenovo.com/Images/Parts/04Y2491/04Y2491_B.jpg</v>
      </c>
      <c r="O39" s="49" t="str">
        <f t="shared" si="8"/>
        <v>https://download.lenovo.com/Images/Parts/04Y2491/04Y2491_details.jpg</v>
      </c>
      <c r="P39" t="str">
        <f t="shared" si="9"/>
        <v/>
      </c>
      <c r="Q39" t="str">
        <f t="shared" si="10"/>
        <v/>
      </c>
      <c r="R39" t="str">
        <f t="shared" si="11"/>
        <v/>
      </c>
      <c r="S39" t="s">
        <v>368</v>
      </c>
      <c r="V39" s="44">
        <f>MATCH(G39,options!$D$1:$D$20,0)</f>
        <v>14</v>
      </c>
    </row>
    <row r="40" spans="1:22" ht="14" x14ac:dyDescent="0.15">
      <c r="C40" s="43" t="b">
        <f>FALSE()</f>
        <v>0</v>
      </c>
      <c r="D40" s="43" t="b">
        <f>TRUE()</f>
        <v>1</v>
      </c>
      <c r="E40" s="37">
        <v>5714401544371</v>
      </c>
      <c r="F40" s="37" t="s">
        <v>474</v>
      </c>
      <c r="G40" s="44" t="s">
        <v>431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t="b">
        <f>TRUE()</f>
        <v>1</v>
      </c>
      <c r="J40" s="46" t="b">
        <f>FALSE()</f>
        <v>0</v>
      </c>
      <c r="K40" s="37" t="s">
        <v>432</v>
      </c>
      <c r="L40" s="47" t="b">
        <f>FALSE()</f>
        <v>0</v>
      </c>
      <c r="M40" s="48" t="str">
        <f t="shared" si="6"/>
        <v>https://download.lenovo.com/Images/Parts/04Y2414/04Y2414_A.jpg</v>
      </c>
      <c r="N40" s="48" t="str">
        <f t="shared" si="7"/>
        <v>https://download.lenovo.com/Images/Parts/04Y2414/04Y2414_B.jpg</v>
      </c>
      <c r="O40" s="49" t="str">
        <f t="shared" si="8"/>
        <v>https://download.lenovo.com/Images/Parts/04Y2414/04Y2414_details.jpg</v>
      </c>
      <c r="P40" t="str">
        <f t="shared" si="9"/>
        <v/>
      </c>
      <c r="Q40" t="str">
        <f t="shared" si="10"/>
        <v/>
      </c>
      <c r="R40" t="str">
        <f t="shared" si="11"/>
        <v/>
      </c>
      <c r="S40" t="s">
        <v>368</v>
      </c>
      <c r="V40" s="44">
        <f>MATCH(G40,options!$D$1:$D$20,0)</f>
        <v>15</v>
      </c>
    </row>
    <row r="41" spans="1:22" ht="28" x14ac:dyDescent="0.15">
      <c r="C41" s="43" t="b">
        <f>FALSE()</f>
        <v>0</v>
      </c>
      <c r="D41" s="43" t="b">
        <f>FALSE()</f>
        <v>0</v>
      </c>
      <c r="E41" s="37">
        <v>5714401544586</v>
      </c>
      <c r="F41" s="37" t="s">
        <v>475</v>
      </c>
      <c r="G41" s="44" t="s">
        <v>434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t="b">
        <f>TRUE()</f>
        <v>1</v>
      </c>
      <c r="J41" s="46" t="b">
        <f>FALSE()</f>
        <v>0</v>
      </c>
      <c r="K41" s="37" t="s">
        <v>476</v>
      </c>
      <c r="L41" s="47" t="b">
        <f>TRUE()</f>
        <v>1</v>
      </c>
      <c r="M41" s="48" t="str">
        <f t="shared" si="6"/>
        <v>https://raw.githubusercontent.com/PatrickVibild/TellusAmazonPictures/master/pictures/Lenovo/T540/RG/USI/1.jpg</v>
      </c>
      <c r="N41" s="48" t="str">
        <f t="shared" si="7"/>
        <v>https://raw.githubusercontent.com/PatrickVibild/TellusAmazonPictures/master/pictures/Lenovo/T540/RG/USI/2.jpg</v>
      </c>
      <c r="O41" s="49" t="str">
        <f t="shared" si="8"/>
        <v>https://raw.githubusercontent.com/PatrickVibild/TellusAmazonPictures/master/pictures/Lenovo/T540/RG/USI/3.jpg</v>
      </c>
      <c r="P41" t="str">
        <f t="shared" si="9"/>
        <v>https://raw.githubusercontent.com/PatrickVibild/TellusAmazonPictures/master/pictures/Lenovo/T540/RG/USI/4.jpg</v>
      </c>
      <c r="Q41" t="str">
        <f t="shared" si="10"/>
        <v>https://raw.githubusercontent.com/PatrickVibild/TellusAmazonPictures/master/pictures/Lenovo/T540/RG/USI/5.jpg</v>
      </c>
      <c r="R41" t="str">
        <f t="shared" si="11"/>
        <v>https://raw.githubusercontent.com/PatrickVibild/TellusAmazonPictures/master/pictures/Lenovo/T540/RG/USI/6.jpg</v>
      </c>
      <c r="S41" t="s">
        <v>368</v>
      </c>
      <c r="V41" s="44">
        <f>MATCH(G41,options!$D$1:$D$20,0)</f>
        <v>16</v>
      </c>
    </row>
    <row r="42" spans="1:22" ht="14" x14ac:dyDescent="0.15">
      <c r="C42" s="43" t="b">
        <f>FALSE()</f>
        <v>0</v>
      </c>
      <c r="D42" s="43" t="b">
        <f>FALSE()</f>
        <v>0</v>
      </c>
      <c r="E42" s="37">
        <v>5714401544791</v>
      </c>
      <c r="F42" s="37" t="s">
        <v>477</v>
      </c>
      <c r="G42" s="44"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FALSE()</f>
        <v>0</v>
      </c>
      <c r="K42" s="37" t="s">
        <v>438</v>
      </c>
      <c r="L42" s="47" t="b">
        <f>FALSE()</f>
        <v>0</v>
      </c>
      <c r="M42" s="48" t="str">
        <f t="shared" si="6"/>
        <v>https://download.lenovo.com/Images/Parts/04Y2488/04Y2488_A.jpg</v>
      </c>
      <c r="N42" s="48" t="str">
        <f t="shared" si="7"/>
        <v>https://download.lenovo.com/Images/Parts/04Y2488/04Y2488_B.jpg</v>
      </c>
      <c r="O42" s="49" t="str">
        <f t="shared" si="8"/>
        <v>https://download.lenovo.com/Images/Parts/04Y2488/04Y2488_details.jpg</v>
      </c>
      <c r="P42" t="str">
        <f t="shared" si="9"/>
        <v/>
      </c>
      <c r="Q42" t="str">
        <f t="shared" si="10"/>
        <v/>
      </c>
      <c r="R42" t="str">
        <f t="shared" si="11"/>
        <v/>
      </c>
      <c r="S42" t="s">
        <v>368</v>
      </c>
      <c r="V42" s="44">
        <f>MATCH(G42,options!$D$1:$D$20,0)</f>
        <v>17</v>
      </c>
    </row>
    <row r="43" spans="1:22" ht="28" x14ac:dyDescent="0.15">
      <c r="C43" s="43" t="b">
        <f>TRUE()</f>
        <v>1</v>
      </c>
      <c r="D43" s="43" t="b">
        <f>FALSE()</f>
        <v>0</v>
      </c>
      <c r="E43" s="37">
        <v>5714401545002</v>
      </c>
      <c r="F43" s="37" t="s">
        <v>478</v>
      </c>
      <c r="G43" s="44" t="s">
        <v>441</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t="b">
        <f>TRUE()</f>
        <v>1</v>
      </c>
      <c r="J43" s="46" t="b">
        <f>FALSE()</f>
        <v>0</v>
      </c>
      <c r="K43" s="37" t="s">
        <v>479</v>
      </c>
      <c r="L43" s="47" t="b">
        <f>TRUE()</f>
        <v>1</v>
      </c>
      <c r="M43" s="48" t="str">
        <f t="shared" si="6"/>
        <v>https://raw.githubusercontent.com/PatrickVibild/TellusAmazonPictures/master/pictures/Lenovo/T540/RG/US/1.jpg</v>
      </c>
      <c r="N43" s="48" t="str">
        <f t="shared" si="7"/>
        <v>https://raw.githubusercontent.com/PatrickVibild/TellusAmazonPictures/master/pictures/Lenovo/T540/RG/US/2.jpg</v>
      </c>
      <c r="O43" s="49" t="str">
        <f t="shared" si="8"/>
        <v>https://raw.githubusercontent.com/PatrickVibild/TellusAmazonPictures/master/pictures/Lenovo/T540/RG/US/3.jpg</v>
      </c>
      <c r="P43" t="str">
        <f t="shared" si="9"/>
        <v>https://raw.githubusercontent.com/PatrickVibild/TellusAmazonPictures/master/pictures/Lenovo/T540/RG/US/4.jpg</v>
      </c>
      <c r="Q43" t="str">
        <f t="shared" si="10"/>
        <v>https://raw.githubusercontent.com/PatrickVibild/TellusAmazonPictures/master/pictures/Lenovo/T540/RG/US/5.jpg</v>
      </c>
      <c r="R43" t="str">
        <f t="shared" si="11"/>
        <v>https://raw.githubusercontent.com/PatrickVibild/TellusAmazonPictures/master/pictures/Lenovo/T540/RG/US/6.jpg</v>
      </c>
      <c r="S43" t="s">
        <v>368</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6"/>
        <v/>
      </c>
      <c r="N44" s="48" t="str">
        <f t="shared" si="7"/>
        <v/>
      </c>
      <c r="O44" s="49" t="str">
        <f t="shared" si="8"/>
        <v/>
      </c>
      <c r="P44" t="str">
        <f t="shared" si="9"/>
        <v/>
      </c>
      <c r="Q44" t="str">
        <f t="shared" si="10"/>
        <v/>
      </c>
      <c r="R44" t="str">
        <f t="shared" si="11"/>
        <v/>
      </c>
      <c r="S44" t="str">
        <f t="shared" ref="S44:S75" si="12">IF(ISBLANK(K44),"",IF(L44, "https://raw.githubusercontent.com/PatrickVibild/TellusAmazonPictures/master/pictures/"&amp;K44&amp;"/7.jpg", ""))</f>
        <v/>
      </c>
      <c r="T44" t="str">
        <f t="shared" ref="T44:T75" si="13">IF(ISBLANK(K44),"",IF(L44, "https://raw.githubusercontent.com/PatrickVibild/TellusAmazonPictures/master/pictures/"&amp;K44&amp;"/8.jpg",""))</f>
        <v/>
      </c>
      <c r="U44" t="str">
        <f t="shared" ref="U44:U75" si="14">IF(ISBLANK(K44),"",IF(L44, "https://raw.githubusercontent.com/PatrickVibild/TellusAmazonPictures/master/pictures/"&amp;K44&amp;"/9.jpg", ""))</f>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6"/>
        <v/>
      </c>
      <c r="N45" s="48" t="str">
        <f t="shared" si="7"/>
        <v/>
      </c>
      <c r="O45" s="49" t="str">
        <f t="shared" si="8"/>
        <v/>
      </c>
      <c r="P45" t="str">
        <f t="shared" si="9"/>
        <v/>
      </c>
      <c r="Q45" t="str">
        <f t="shared" si="10"/>
        <v/>
      </c>
      <c r="R45" t="str">
        <f t="shared" si="11"/>
        <v/>
      </c>
      <c r="S45" t="str">
        <f t="shared" si="12"/>
        <v/>
      </c>
      <c r="T45" t="str">
        <f t="shared" si="13"/>
        <v/>
      </c>
      <c r="U45" t="str">
        <f t="shared" si="14"/>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6"/>
        <v/>
      </c>
      <c r="N46" s="48" t="str">
        <f t="shared" si="7"/>
        <v/>
      </c>
      <c r="O46" s="49" t="str">
        <f t="shared" si="8"/>
        <v/>
      </c>
      <c r="P46" t="str">
        <f t="shared" si="9"/>
        <v/>
      </c>
      <c r="Q46" t="str">
        <f t="shared" si="10"/>
        <v/>
      </c>
      <c r="R46" t="str">
        <f t="shared" si="11"/>
        <v/>
      </c>
      <c r="S46" t="str">
        <f t="shared" si="12"/>
        <v/>
      </c>
      <c r="T46" t="str">
        <f t="shared" si="13"/>
        <v/>
      </c>
      <c r="U46" t="str">
        <f t="shared" si="14"/>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6"/>
        <v/>
      </c>
      <c r="N47" s="48" t="str">
        <f t="shared" si="7"/>
        <v/>
      </c>
      <c r="O47" s="49" t="str">
        <f t="shared" si="8"/>
        <v/>
      </c>
      <c r="P47" t="str">
        <f t="shared" si="9"/>
        <v/>
      </c>
      <c r="Q47" t="str">
        <f t="shared" si="10"/>
        <v/>
      </c>
      <c r="R47" t="str">
        <f t="shared" si="11"/>
        <v/>
      </c>
      <c r="S47" t="str">
        <f t="shared" si="12"/>
        <v/>
      </c>
      <c r="T47" t="str">
        <f t="shared" si="13"/>
        <v/>
      </c>
      <c r="U47" t="str">
        <f t="shared" si="14"/>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6"/>
        <v/>
      </c>
      <c r="N48" s="48" t="str">
        <f t="shared" si="7"/>
        <v/>
      </c>
      <c r="O48" s="49" t="str">
        <f t="shared" si="8"/>
        <v/>
      </c>
      <c r="P48" t="str">
        <f t="shared" si="9"/>
        <v/>
      </c>
      <c r="Q48" t="str">
        <f t="shared" si="10"/>
        <v/>
      </c>
      <c r="R48" t="str">
        <f t="shared" si="11"/>
        <v/>
      </c>
      <c r="S48" t="str">
        <f t="shared" si="12"/>
        <v/>
      </c>
      <c r="T48" t="str">
        <f t="shared" si="13"/>
        <v/>
      </c>
      <c r="U48" t="str">
        <f t="shared" si="14"/>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6"/>
        <v/>
      </c>
      <c r="N49" s="48" t="str">
        <f t="shared" si="7"/>
        <v/>
      </c>
      <c r="O49" s="49" t="str">
        <f t="shared" si="8"/>
        <v/>
      </c>
      <c r="P49" t="str">
        <f t="shared" si="9"/>
        <v/>
      </c>
      <c r="Q49" t="str">
        <f t="shared" si="10"/>
        <v/>
      </c>
      <c r="R49" t="str">
        <f t="shared" si="11"/>
        <v/>
      </c>
      <c r="S49" t="str">
        <f t="shared" si="12"/>
        <v/>
      </c>
      <c r="T49" t="str">
        <f t="shared" si="13"/>
        <v/>
      </c>
      <c r="U49" t="str">
        <f t="shared" si="14"/>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6"/>
        <v/>
      </c>
      <c r="N50" s="48" t="str">
        <f t="shared" si="7"/>
        <v/>
      </c>
      <c r="O50" s="49" t="str">
        <f t="shared" si="8"/>
        <v/>
      </c>
      <c r="P50" t="str">
        <f t="shared" si="9"/>
        <v/>
      </c>
      <c r="Q50" t="str">
        <f t="shared" si="10"/>
        <v/>
      </c>
      <c r="R50" t="str">
        <f t="shared" si="11"/>
        <v/>
      </c>
      <c r="S50" t="str">
        <f t="shared" si="12"/>
        <v/>
      </c>
      <c r="T50" t="str">
        <f t="shared" si="13"/>
        <v/>
      </c>
      <c r="U50" t="str">
        <f t="shared" si="14"/>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6"/>
        <v/>
      </c>
      <c r="N51" s="48" t="str">
        <f t="shared" si="7"/>
        <v/>
      </c>
      <c r="O51" s="49" t="str">
        <f t="shared" si="8"/>
        <v/>
      </c>
      <c r="P51" t="str">
        <f t="shared" si="9"/>
        <v/>
      </c>
      <c r="Q51" t="str">
        <f t="shared" si="10"/>
        <v/>
      </c>
      <c r="R51" t="str">
        <f t="shared" si="11"/>
        <v/>
      </c>
      <c r="S51" t="str">
        <f t="shared" si="12"/>
        <v/>
      </c>
      <c r="T51" t="str">
        <f t="shared" si="13"/>
        <v/>
      </c>
      <c r="U51" t="str">
        <f t="shared" si="14"/>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6"/>
        <v/>
      </c>
      <c r="N52" s="48" t="str">
        <f t="shared" si="7"/>
        <v/>
      </c>
      <c r="O52" s="49" t="str">
        <f t="shared" si="8"/>
        <v/>
      </c>
      <c r="P52" t="str">
        <f t="shared" si="9"/>
        <v/>
      </c>
      <c r="Q52" t="str">
        <f t="shared" si="10"/>
        <v/>
      </c>
      <c r="R52" t="str">
        <f t="shared" si="11"/>
        <v/>
      </c>
      <c r="S52" t="str">
        <f t="shared" si="12"/>
        <v/>
      </c>
      <c r="T52" t="str">
        <f t="shared" si="13"/>
        <v/>
      </c>
      <c r="U52" t="str">
        <f t="shared" si="14"/>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6"/>
        <v/>
      </c>
      <c r="N53" s="48" t="str">
        <f t="shared" si="7"/>
        <v/>
      </c>
      <c r="O53" s="49" t="str">
        <f t="shared" si="8"/>
        <v/>
      </c>
      <c r="P53" t="str">
        <f t="shared" si="9"/>
        <v/>
      </c>
      <c r="Q53" t="str">
        <f t="shared" si="10"/>
        <v/>
      </c>
      <c r="R53" t="str">
        <f t="shared" si="11"/>
        <v/>
      </c>
      <c r="S53" t="str">
        <f t="shared" si="12"/>
        <v/>
      </c>
      <c r="T53" t="str">
        <f t="shared" si="13"/>
        <v/>
      </c>
      <c r="U53" t="str">
        <f t="shared" si="14"/>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6"/>
        <v/>
      </c>
      <c r="N54" s="48" t="str">
        <f t="shared" si="7"/>
        <v/>
      </c>
      <c r="O54" s="49" t="str">
        <f t="shared" si="8"/>
        <v/>
      </c>
      <c r="P54" t="str">
        <f t="shared" si="9"/>
        <v/>
      </c>
      <c r="Q54" t="str">
        <f t="shared" si="10"/>
        <v/>
      </c>
      <c r="R54" t="str">
        <f t="shared" si="11"/>
        <v/>
      </c>
      <c r="S54" t="str">
        <f t="shared" si="12"/>
        <v/>
      </c>
      <c r="T54" t="str">
        <f t="shared" si="13"/>
        <v/>
      </c>
      <c r="U54" t="str">
        <f t="shared" si="14"/>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6"/>
        <v/>
      </c>
      <c r="N55" s="48" t="str">
        <f t="shared" si="7"/>
        <v/>
      </c>
      <c r="O55" s="49" t="str">
        <f t="shared" si="8"/>
        <v/>
      </c>
      <c r="P55" t="str">
        <f t="shared" si="9"/>
        <v/>
      </c>
      <c r="Q55" t="str">
        <f t="shared" si="10"/>
        <v/>
      </c>
      <c r="R55" t="str">
        <f t="shared" si="11"/>
        <v/>
      </c>
      <c r="S55" t="str">
        <f t="shared" si="12"/>
        <v/>
      </c>
      <c r="T55" t="str">
        <f t="shared" si="13"/>
        <v/>
      </c>
      <c r="U55" t="str">
        <f t="shared" si="14"/>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6"/>
        <v/>
      </c>
      <c r="N56" s="48" t="str">
        <f t="shared" si="7"/>
        <v/>
      </c>
      <c r="O56" s="49" t="str">
        <f t="shared" si="8"/>
        <v/>
      </c>
      <c r="P56" t="str">
        <f t="shared" si="9"/>
        <v/>
      </c>
      <c r="Q56" t="str">
        <f t="shared" si="10"/>
        <v/>
      </c>
      <c r="R56" t="str">
        <f t="shared" si="11"/>
        <v/>
      </c>
      <c r="S56" t="str">
        <f t="shared" si="12"/>
        <v/>
      </c>
      <c r="T56" t="str">
        <f t="shared" si="13"/>
        <v/>
      </c>
      <c r="U56" t="str">
        <f t="shared" si="14"/>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6"/>
        <v/>
      </c>
      <c r="N57" s="48" t="str">
        <f t="shared" si="7"/>
        <v/>
      </c>
      <c r="O57" s="49" t="str">
        <f t="shared" si="8"/>
        <v/>
      </c>
      <c r="P57" t="str">
        <f t="shared" si="9"/>
        <v/>
      </c>
      <c r="Q57" t="str">
        <f t="shared" si="10"/>
        <v/>
      </c>
      <c r="R57" t="str">
        <f t="shared" si="11"/>
        <v/>
      </c>
      <c r="S57" t="str">
        <f t="shared" si="12"/>
        <v/>
      </c>
      <c r="T57" t="str">
        <f t="shared" si="13"/>
        <v/>
      </c>
      <c r="U57" t="str">
        <f t="shared" si="14"/>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6"/>
        <v/>
      </c>
      <c r="N58" s="48" t="str">
        <f t="shared" si="7"/>
        <v/>
      </c>
      <c r="O58" s="49" t="str">
        <f t="shared" si="8"/>
        <v/>
      </c>
      <c r="P58" t="str">
        <f t="shared" si="9"/>
        <v/>
      </c>
      <c r="Q58" t="str">
        <f t="shared" si="10"/>
        <v/>
      </c>
      <c r="R58" t="str">
        <f t="shared" si="11"/>
        <v/>
      </c>
      <c r="S58" t="str">
        <f t="shared" si="12"/>
        <v/>
      </c>
      <c r="T58" t="str">
        <f t="shared" si="13"/>
        <v/>
      </c>
      <c r="U58" t="str">
        <f t="shared" si="14"/>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6"/>
        <v/>
      </c>
      <c r="N59" s="48" t="str">
        <f t="shared" si="7"/>
        <v/>
      </c>
      <c r="O59" s="49" t="str">
        <f t="shared" si="8"/>
        <v/>
      </c>
      <c r="P59" t="str">
        <f t="shared" si="9"/>
        <v/>
      </c>
      <c r="Q59" t="str">
        <f t="shared" si="10"/>
        <v/>
      </c>
      <c r="R59" t="str">
        <f t="shared" si="11"/>
        <v/>
      </c>
      <c r="S59" t="str">
        <f t="shared" si="12"/>
        <v/>
      </c>
      <c r="T59" t="str">
        <f t="shared" si="13"/>
        <v/>
      </c>
      <c r="U59" t="str">
        <f t="shared" si="14"/>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6"/>
        <v/>
      </c>
      <c r="N60" s="48" t="str">
        <f t="shared" si="7"/>
        <v/>
      </c>
      <c r="O60" s="49" t="str">
        <f t="shared" si="8"/>
        <v/>
      </c>
      <c r="P60" t="str">
        <f t="shared" si="9"/>
        <v/>
      </c>
      <c r="Q60" t="str">
        <f t="shared" si="10"/>
        <v/>
      </c>
      <c r="R60" t="str">
        <f t="shared" si="11"/>
        <v/>
      </c>
      <c r="S60" t="str">
        <f t="shared" si="12"/>
        <v/>
      </c>
      <c r="T60" t="str">
        <f t="shared" si="13"/>
        <v/>
      </c>
      <c r="U60" t="str">
        <f t="shared" si="14"/>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6"/>
        <v/>
      </c>
      <c r="N61" s="48" t="str">
        <f t="shared" si="7"/>
        <v/>
      </c>
      <c r="O61" s="49" t="str">
        <f t="shared" si="8"/>
        <v/>
      </c>
      <c r="P61" t="str">
        <f t="shared" si="9"/>
        <v/>
      </c>
      <c r="Q61" t="str">
        <f t="shared" si="10"/>
        <v/>
      </c>
      <c r="R61" t="str">
        <f t="shared" si="11"/>
        <v/>
      </c>
      <c r="S61" t="str">
        <f t="shared" si="12"/>
        <v/>
      </c>
      <c r="T61" t="str">
        <f t="shared" si="13"/>
        <v/>
      </c>
      <c r="U61" t="str">
        <f t="shared" si="14"/>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6"/>
        <v/>
      </c>
      <c r="N62" s="48" t="str">
        <f t="shared" si="7"/>
        <v/>
      </c>
      <c r="O62" s="49" t="str">
        <f t="shared" si="8"/>
        <v/>
      </c>
      <c r="P62" t="str">
        <f t="shared" si="9"/>
        <v/>
      </c>
      <c r="Q62" t="str">
        <f t="shared" si="10"/>
        <v/>
      </c>
      <c r="R62" t="str">
        <f t="shared" si="11"/>
        <v/>
      </c>
      <c r="S62" t="str">
        <f t="shared" si="12"/>
        <v/>
      </c>
      <c r="T62" t="str">
        <f t="shared" si="13"/>
        <v/>
      </c>
      <c r="U62" t="str">
        <f t="shared" si="14"/>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6"/>
        <v/>
      </c>
      <c r="N63" s="48" t="str">
        <f t="shared" si="7"/>
        <v/>
      </c>
      <c r="O63" s="49" t="str">
        <f t="shared" si="8"/>
        <v/>
      </c>
      <c r="P63" t="str">
        <f t="shared" si="9"/>
        <v/>
      </c>
      <c r="Q63" t="str">
        <f t="shared" si="10"/>
        <v/>
      </c>
      <c r="R63" t="str">
        <f t="shared" si="11"/>
        <v/>
      </c>
      <c r="S63" t="str">
        <f t="shared" si="12"/>
        <v/>
      </c>
      <c r="T63" t="str">
        <f t="shared" si="13"/>
        <v/>
      </c>
      <c r="U63" t="str">
        <f t="shared" si="14"/>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6"/>
        <v/>
      </c>
      <c r="N64" s="48" t="str">
        <f t="shared" si="7"/>
        <v/>
      </c>
      <c r="O64" s="49" t="str">
        <f t="shared" si="8"/>
        <v/>
      </c>
      <c r="P64" t="str">
        <f t="shared" si="9"/>
        <v/>
      </c>
      <c r="Q64" t="str">
        <f t="shared" si="10"/>
        <v/>
      </c>
      <c r="R64" t="str">
        <f t="shared" si="11"/>
        <v/>
      </c>
      <c r="S64" t="str">
        <f t="shared" si="12"/>
        <v/>
      </c>
      <c r="T64" t="str">
        <f t="shared" si="13"/>
        <v/>
      </c>
      <c r="U64" t="str">
        <f t="shared" si="14"/>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6"/>
        <v/>
      </c>
      <c r="N65" s="48" t="str">
        <f t="shared" si="7"/>
        <v/>
      </c>
      <c r="O65" s="49" t="str">
        <f t="shared" si="8"/>
        <v/>
      </c>
      <c r="P65" t="str">
        <f t="shared" si="9"/>
        <v/>
      </c>
      <c r="Q65" t="str">
        <f t="shared" si="10"/>
        <v/>
      </c>
      <c r="R65" t="str">
        <f t="shared" si="11"/>
        <v/>
      </c>
      <c r="S65" t="str">
        <f t="shared" si="12"/>
        <v/>
      </c>
      <c r="T65" t="str">
        <f t="shared" si="13"/>
        <v/>
      </c>
      <c r="U65" t="str">
        <f t="shared" si="14"/>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6"/>
        <v/>
      </c>
      <c r="N66" s="48" t="str">
        <f t="shared" si="7"/>
        <v/>
      </c>
      <c r="O66" s="49" t="str">
        <f t="shared" si="8"/>
        <v/>
      </c>
      <c r="P66" t="str">
        <f t="shared" si="9"/>
        <v/>
      </c>
      <c r="Q66" t="str">
        <f t="shared" si="10"/>
        <v/>
      </c>
      <c r="R66" t="str">
        <f t="shared" si="11"/>
        <v/>
      </c>
      <c r="S66" t="str">
        <f t="shared" si="12"/>
        <v/>
      </c>
      <c r="T66" t="str">
        <f t="shared" si="13"/>
        <v/>
      </c>
      <c r="U66" t="str">
        <f t="shared" si="14"/>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6"/>
        <v/>
      </c>
      <c r="N67" s="48" t="str">
        <f t="shared" si="7"/>
        <v/>
      </c>
      <c r="O67" s="49" t="str">
        <f t="shared" si="8"/>
        <v/>
      </c>
      <c r="P67" t="str">
        <f t="shared" si="9"/>
        <v/>
      </c>
      <c r="Q67" t="str">
        <f t="shared" si="10"/>
        <v/>
      </c>
      <c r="R67" t="str">
        <f t="shared" si="11"/>
        <v/>
      </c>
      <c r="S67" t="str">
        <f t="shared" si="12"/>
        <v/>
      </c>
      <c r="T67" t="str">
        <f t="shared" si="13"/>
        <v/>
      </c>
      <c r="U67" t="str">
        <f t="shared" si="14"/>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5">IF(ISBLANK(K68),"",IF(L68, "https://raw.githubusercontent.com/PatrickVibild/TellusAmazonPictures/master/pictures/"&amp;K68&amp;"/1.jpg","https://download.lenovo.com/Images/Parts/"&amp;K68&amp;"/"&amp;K68&amp;"_A.jpg"))</f>
        <v/>
      </c>
      <c r="N68" s="48" t="str">
        <f t="shared" ref="N68:N103" si="16">IF(ISBLANK(K68),"",IF(L68, "https://raw.githubusercontent.com/PatrickVibild/TellusAmazonPictures/master/pictures/"&amp;K68&amp;"/2.jpg","https://download.lenovo.com/Images/Parts/"&amp;K68&amp;"/"&amp;K68&amp;"_B.jpg"))</f>
        <v/>
      </c>
      <c r="O68" s="49" t="str">
        <f t="shared" ref="O68:O103" si="17">IF(ISBLANK(K68),"",IF(L68, "https://raw.githubusercontent.com/PatrickVibild/TellusAmazonPictures/master/pictures/"&amp;K68&amp;"/3.jpg","https://download.lenovo.com/Images/Parts/"&amp;K68&amp;"/"&amp;K68&amp;"_details.jpg"))</f>
        <v/>
      </c>
      <c r="P68" t="str">
        <f t="shared" ref="P68:P103" si="18">IF(ISBLANK(K68),"",IF(L68, "https://raw.githubusercontent.com/PatrickVibild/TellusAmazonPictures/master/pictures/"&amp;K68&amp;"/4.jpg", ""))</f>
        <v/>
      </c>
      <c r="Q68" t="str">
        <f t="shared" ref="Q68:Q103" si="19">IF(ISBLANK(K68),"",IF(L68, "https://raw.githubusercontent.com/PatrickVibild/TellusAmazonPictures/master/pictures/"&amp;K68&amp;"/5.jpg", ""))</f>
        <v/>
      </c>
      <c r="R68" t="str">
        <f t="shared" ref="R68:R103" si="20">IF(ISBLANK(K68),"",IF(L68, "https://raw.githubusercontent.com/PatrickVibild/TellusAmazonPictures/master/pictures/"&amp;K68&amp;"/6.jpg", ""))</f>
        <v/>
      </c>
      <c r="S68" t="str">
        <f t="shared" si="12"/>
        <v/>
      </c>
      <c r="T68" t="str">
        <f t="shared" si="13"/>
        <v/>
      </c>
      <c r="U68" t="str">
        <f t="shared" si="14"/>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5"/>
        <v/>
      </c>
      <c r="N69" s="48" t="str">
        <f t="shared" si="16"/>
        <v/>
      </c>
      <c r="O69" s="49" t="str">
        <f t="shared" si="17"/>
        <v/>
      </c>
      <c r="P69" t="str">
        <f t="shared" si="18"/>
        <v/>
      </c>
      <c r="Q69" t="str">
        <f t="shared" si="19"/>
        <v/>
      </c>
      <c r="R69" t="str">
        <f t="shared" si="20"/>
        <v/>
      </c>
      <c r="S69" t="str">
        <f t="shared" si="12"/>
        <v/>
      </c>
      <c r="T69" t="str">
        <f t="shared" si="13"/>
        <v/>
      </c>
      <c r="U69" t="str">
        <f t="shared" si="14"/>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5"/>
        <v/>
      </c>
      <c r="N70" s="48" t="str">
        <f t="shared" si="16"/>
        <v/>
      </c>
      <c r="O70" s="49" t="str">
        <f t="shared" si="17"/>
        <v/>
      </c>
      <c r="P70" t="str">
        <f t="shared" si="18"/>
        <v/>
      </c>
      <c r="Q70" t="str">
        <f t="shared" si="19"/>
        <v/>
      </c>
      <c r="R70" t="str">
        <f t="shared" si="20"/>
        <v/>
      </c>
      <c r="S70" t="str">
        <f t="shared" si="12"/>
        <v/>
      </c>
      <c r="T70" t="str">
        <f t="shared" si="13"/>
        <v/>
      </c>
      <c r="U70" t="str">
        <f t="shared" si="14"/>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5"/>
        <v/>
      </c>
      <c r="N71" s="48" t="str">
        <f t="shared" si="16"/>
        <v/>
      </c>
      <c r="O71" s="49" t="str">
        <f t="shared" si="17"/>
        <v/>
      </c>
      <c r="P71" t="str">
        <f t="shared" si="18"/>
        <v/>
      </c>
      <c r="Q71" t="str">
        <f t="shared" si="19"/>
        <v/>
      </c>
      <c r="R71" t="str">
        <f t="shared" si="20"/>
        <v/>
      </c>
      <c r="S71" t="str">
        <f t="shared" si="12"/>
        <v/>
      </c>
      <c r="T71" t="str">
        <f t="shared" si="13"/>
        <v/>
      </c>
      <c r="U71" t="str">
        <f t="shared" si="14"/>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5"/>
        <v/>
      </c>
      <c r="N72" s="48" t="str">
        <f t="shared" si="16"/>
        <v/>
      </c>
      <c r="O72" s="49" t="str">
        <f t="shared" si="17"/>
        <v/>
      </c>
      <c r="P72" t="str">
        <f t="shared" si="18"/>
        <v/>
      </c>
      <c r="Q72" t="str">
        <f t="shared" si="19"/>
        <v/>
      </c>
      <c r="R72" t="str">
        <f t="shared" si="20"/>
        <v/>
      </c>
      <c r="S72" t="str">
        <f t="shared" si="12"/>
        <v/>
      </c>
      <c r="T72" t="str">
        <f t="shared" si="13"/>
        <v/>
      </c>
      <c r="U72" t="str">
        <f t="shared" si="14"/>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5"/>
        <v/>
      </c>
      <c r="N73" s="48" t="str">
        <f t="shared" si="16"/>
        <v/>
      </c>
      <c r="O73" s="49" t="str">
        <f t="shared" si="17"/>
        <v/>
      </c>
      <c r="P73" t="str">
        <f t="shared" si="18"/>
        <v/>
      </c>
      <c r="Q73" t="str">
        <f t="shared" si="19"/>
        <v/>
      </c>
      <c r="R73" t="str">
        <f t="shared" si="20"/>
        <v/>
      </c>
      <c r="S73" t="str">
        <f t="shared" si="12"/>
        <v/>
      </c>
      <c r="T73" t="str">
        <f t="shared" si="13"/>
        <v/>
      </c>
      <c r="U73" t="str">
        <f t="shared" si="14"/>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5"/>
        <v/>
      </c>
      <c r="N74" s="48" t="str">
        <f t="shared" si="16"/>
        <v/>
      </c>
      <c r="O74" s="49" t="str">
        <f t="shared" si="17"/>
        <v/>
      </c>
      <c r="P74" t="str">
        <f t="shared" si="18"/>
        <v/>
      </c>
      <c r="Q74" t="str">
        <f t="shared" si="19"/>
        <v/>
      </c>
      <c r="R74" t="str">
        <f t="shared" si="20"/>
        <v/>
      </c>
      <c r="S74" t="str">
        <f t="shared" si="12"/>
        <v/>
      </c>
      <c r="T74" t="str">
        <f t="shared" si="13"/>
        <v/>
      </c>
      <c r="U74" t="str">
        <f t="shared" si="14"/>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5"/>
        <v/>
      </c>
      <c r="N75" s="48" t="str">
        <f t="shared" si="16"/>
        <v/>
      </c>
      <c r="O75" s="49" t="str">
        <f t="shared" si="17"/>
        <v/>
      </c>
      <c r="P75" t="str">
        <f t="shared" si="18"/>
        <v/>
      </c>
      <c r="Q75" t="str">
        <f t="shared" si="19"/>
        <v/>
      </c>
      <c r="R75" t="str">
        <f t="shared" si="20"/>
        <v/>
      </c>
      <c r="S75" t="str">
        <f t="shared" si="12"/>
        <v/>
      </c>
      <c r="T75" t="str">
        <f t="shared" si="13"/>
        <v/>
      </c>
      <c r="U75" t="str">
        <f t="shared" si="14"/>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5"/>
        <v/>
      </c>
      <c r="N76" s="48" t="str">
        <f t="shared" si="16"/>
        <v/>
      </c>
      <c r="O76" s="49" t="str">
        <f t="shared" si="17"/>
        <v/>
      </c>
      <c r="P76" t="str">
        <f t="shared" si="18"/>
        <v/>
      </c>
      <c r="Q76" t="str">
        <f t="shared" si="19"/>
        <v/>
      </c>
      <c r="R76" t="str">
        <f t="shared" si="20"/>
        <v/>
      </c>
      <c r="S76" t="str">
        <f t="shared" ref="S76:S103" si="21">IF(ISBLANK(K76),"",IF(L76, "https://raw.githubusercontent.com/PatrickVibild/TellusAmazonPictures/master/pictures/"&amp;K76&amp;"/7.jpg", ""))</f>
        <v/>
      </c>
      <c r="T76" t="str">
        <f t="shared" ref="T76:T103" si="22">IF(ISBLANK(K76),"",IF(L76, "https://raw.githubusercontent.com/PatrickVibild/TellusAmazonPictures/master/pictures/"&amp;K76&amp;"/8.jpg",""))</f>
        <v/>
      </c>
      <c r="U76" t="str">
        <f t="shared" ref="U76:U103" si="23">IF(ISBLANK(K76),"",IF(L76, "https://raw.githubusercontent.com/PatrickVibild/TellusAmazonPictures/master/pictures/"&amp;K76&amp;"/9.jpg", ""))</f>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5"/>
        <v/>
      </c>
      <c r="N77" s="48" t="str">
        <f t="shared" si="16"/>
        <v/>
      </c>
      <c r="O77" s="49" t="str">
        <f t="shared" si="17"/>
        <v/>
      </c>
      <c r="P77" t="str">
        <f t="shared" si="18"/>
        <v/>
      </c>
      <c r="Q77" t="str">
        <f t="shared" si="19"/>
        <v/>
      </c>
      <c r="R77" t="str">
        <f t="shared" si="20"/>
        <v/>
      </c>
      <c r="S77" t="str">
        <f t="shared" si="21"/>
        <v/>
      </c>
      <c r="T77" t="str">
        <f t="shared" si="22"/>
        <v/>
      </c>
      <c r="U77" t="str">
        <f t="shared" si="23"/>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5"/>
        <v/>
      </c>
      <c r="N78" s="48" t="str">
        <f t="shared" si="16"/>
        <v/>
      </c>
      <c r="O78" s="49" t="str">
        <f t="shared" si="17"/>
        <v/>
      </c>
      <c r="P78" t="str">
        <f t="shared" si="18"/>
        <v/>
      </c>
      <c r="Q78" t="str">
        <f t="shared" si="19"/>
        <v/>
      </c>
      <c r="R78" t="str">
        <f t="shared" si="20"/>
        <v/>
      </c>
      <c r="S78" t="str">
        <f t="shared" si="21"/>
        <v/>
      </c>
      <c r="T78" t="str">
        <f t="shared" si="22"/>
        <v/>
      </c>
      <c r="U78" t="str">
        <f t="shared" si="23"/>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5"/>
        <v/>
      </c>
      <c r="N79" s="48" t="str">
        <f t="shared" si="16"/>
        <v/>
      </c>
      <c r="O79" s="49" t="str">
        <f t="shared" si="17"/>
        <v/>
      </c>
      <c r="P79" t="str">
        <f t="shared" si="18"/>
        <v/>
      </c>
      <c r="Q79" t="str">
        <f t="shared" si="19"/>
        <v/>
      </c>
      <c r="R79" t="str">
        <f t="shared" si="20"/>
        <v/>
      </c>
      <c r="S79" t="str">
        <f t="shared" si="21"/>
        <v/>
      </c>
      <c r="T79" t="str">
        <f t="shared" si="22"/>
        <v/>
      </c>
      <c r="U79" t="str">
        <f t="shared" si="23"/>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5"/>
        <v/>
      </c>
      <c r="N80" s="48" t="str">
        <f t="shared" si="16"/>
        <v/>
      </c>
      <c r="O80" s="49" t="str">
        <f t="shared" si="17"/>
        <v/>
      </c>
      <c r="P80" t="str">
        <f t="shared" si="18"/>
        <v/>
      </c>
      <c r="Q80" t="str">
        <f t="shared" si="19"/>
        <v/>
      </c>
      <c r="R80" t="str">
        <f t="shared" si="20"/>
        <v/>
      </c>
      <c r="S80" t="str">
        <f t="shared" si="21"/>
        <v/>
      </c>
      <c r="T80" t="str">
        <f t="shared" si="22"/>
        <v/>
      </c>
      <c r="U80" t="str">
        <f t="shared" si="23"/>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5"/>
        <v/>
      </c>
      <c r="N81" s="48" t="str">
        <f t="shared" si="16"/>
        <v/>
      </c>
      <c r="O81" s="49" t="str">
        <f t="shared" si="17"/>
        <v/>
      </c>
      <c r="P81" t="str">
        <f t="shared" si="18"/>
        <v/>
      </c>
      <c r="Q81" t="str">
        <f t="shared" si="19"/>
        <v/>
      </c>
      <c r="R81" t="str">
        <f t="shared" si="20"/>
        <v/>
      </c>
      <c r="S81" t="str">
        <f t="shared" si="21"/>
        <v/>
      </c>
      <c r="T81" t="str">
        <f t="shared" si="22"/>
        <v/>
      </c>
      <c r="U81" t="str">
        <f t="shared" si="23"/>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5"/>
        <v/>
      </c>
      <c r="N82" s="48" t="str">
        <f t="shared" si="16"/>
        <v/>
      </c>
      <c r="O82" s="49" t="str">
        <f t="shared" si="17"/>
        <v/>
      </c>
      <c r="P82" t="str">
        <f t="shared" si="18"/>
        <v/>
      </c>
      <c r="Q82" t="str">
        <f t="shared" si="19"/>
        <v/>
      </c>
      <c r="R82" t="str">
        <f t="shared" si="20"/>
        <v/>
      </c>
      <c r="S82" t="str">
        <f t="shared" si="21"/>
        <v/>
      </c>
      <c r="T82" t="str">
        <f t="shared" si="22"/>
        <v/>
      </c>
      <c r="U82" t="str">
        <f t="shared" si="23"/>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5"/>
        <v/>
      </c>
      <c r="N83" s="48" t="str">
        <f t="shared" si="16"/>
        <v/>
      </c>
      <c r="O83" s="49" t="str">
        <f t="shared" si="17"/>
        <v/>
      </c>
      <c r="P83" t="str">
        <f t="shared" si="18"/>
        <v/>
      </c>
      <c r="Q83" t="str">
        <f t="shared" si="19"/>
        <v/>
      </c>
      <c r="R83" t="str">
        <f t="shared" si="20"/>
        <v/>
      </c>
      <c r="S83" t="str">
        <f t="shared" si="21"/>
        <v/>
      </c>
      <c r="T83" t="str">
        <f t="shared" si="22"/>
        <v/>
      </c>
      <c r="U83" t="str">
        <f t="shared" si="23"/>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5"/>
        <v/>
      </c>
      <c r="N84" s="48" t="str">
        <f t="shared" si="16"/>
        <v/>
      </c>
      <c r="O84" s="49" t="str">
        <f t="shared" si="17"/>
        <v/>
      </c>
      <c r="P84" t="str">
        <f t="shared" si="18"/>
        <v/>
      </c>
      <c r="Q84" t="str">
        <f t="shared" si="19"/>
        <v/>
      </c>
      <c r="R84" t="str">
        <f t="shared" si="20"/>
        <v/>
      </c>
      <c r="S84" t="str">
        <f t="shared" si="21"/>
        <v/>
      </c>
      <c r="T84" t="str">
        <f t="shared" si="22"/>
        <v/>
      </c>
      <c r="U84" t="str">
        <f t="shared" si="23"/>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5"/>
        <v/>
      </c>
      <c r="N85" s="48" t="str">
        <f t="shared" si="16"/>
        <v/>
      </c>
      <c r="O85" s="49" t="str">
        <f t="shared" si="17"/>
        <v/>
      </c>
      <c r="P85" t="str">
        <f t="shared" si="18"/>
        <v/>
      </c>
      <c r="Q85" t="str">
        <f t="shared" si="19"/>
        <v/>
      </c>
      <c r="R85" t="str">
        <f t="shared" si="20"/>
        <v/>
      </c>
      <c r="S85" t="str">
        <f t="shared" si="21"/>
        <v/>
      </c>
      <c r="T85" t="str">
        <f t="shared" si="22"/>
        <v/>
      </c>
      <c r="U85" t="str">
        <f t="shared" si="23"/>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5"/>
        <v/>
      </c>
      <c r="N86" s="48" t="str">
        <f t="shared" si="16"/>
        <v/>
      </c>
      <c r="O86" s="49" t="str">
        <f t="shared" si="17"/>
        <v/>
      </c>
      <c r="P86" t="str">
        <f t="shared" si="18"/>
        <v/>
      </c>
      <c r="Q86" t="str">
        <f t="shared" si="19"/>
        <v/>
      </c>
      <c r="R86" t="str">
        <f t="shared" si="20"/>
        <v/>
      </c>
      <c r="S86" t="str">
        <f t="shared" si="21"/>
        <v/>
      </c>
      <c r="T86" t="str">
        <f t="shared" si="22"/>
        <v/>
      </c>
      <c r="U86" t="str">
        <f t="shared" si="23"/>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5"/>
        <v/>
      </c>
      <c r="N87" s="48" t="str">
        <f t="shared" si="16"/>
        <v/>
      </c>
      <c r="O87" s="49" t="str">
        <f t="shared" si="17"/>
        <v/>
      </c>
      <c r="P87" t="str">
        <f t="shared" si="18"/>
        <v/>
      </c>
      <c r="Q87" t="str">
        <f t="shared" si="19"/>
        <v/>
      </c>
      <c r="R87" t="str">
        <f t="shared" si="20"/>
        <v/>
      </c>
      <c r="S87" t="str">
        <f t="shared" si="21"/>
        <v/>
      </c>
      <c r="T87" t="str">
        <f t="shared" si="22"/>
        <v/>
      </c>
      <c r="U87" t="str">
        <f t="shared" si="23"/>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5"/>
        <v/>
      </c>
      <c r="N88" s="48" t="str">
        <f t="shared" si="16"/>
        <v/>
      </c>
      <c r="O88" s="49" t="str">
        <f t="shared" si="17"/>
        <v/>
      </c>
      <c r="P88" t="str">
        <f t="shared" si="18"/>
        <v/>
      </c>
      <c r="Q88" t="str">
        <f t="shared" si="19"/>
        <v/>
      </c>
      <c r="R88" t="str">
        <f t="shared" si="20"/>
        <v/>
      </c>
      <c r="S88" t="str">
        <f t="shared" si="21"/>
        <v/>
      </c>
      <c r="T88" t="str">
        <f t="shared" si="22"/>
        <v/>
      </c>
      <c r="U88" t="str">
        <f t="shared" si="23"/>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5"/>
        <v/>
      </c>
      <c r="N89" s="48" t="str">
        <f t="shared" si="16"/>
        <v/>
      </c>
      <c r="O89" s="49" t="str">
        <f t="shared" si="17"/>
        <v/>
      </c>
      <c r="P89" t="str">
        <f t="shared" si="18"/>
        <v/>
      </c>
      <c r="Q89" t="str">
        <f t="shared" si="19"/>
        <v/>
      </c>
      <c r="R89" t="str">
        <f t="shared" si="20"/>
        <v/>
      </c>
      <c r="S89" t="str">
        <f t="shared" si="21"/>
        <v/>
      </c>
      <c r="T89" t="str">
        <f t="shared" si="22"/>
        <v/>
      </c>
      <c r="U89" t="str">
        <f t="shared" si="23"/>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5"/>
        <v/>
      </c>
      <c r="N90" s="48" t="str">
        <f t="shared" si="16"/>
        <v/>
      </c>
      <c r="O90" s="49" t="str">
        <f t="shared" si="17"/>
        <v/>
      </c>
      <c r="P90" t="str">
        <f t="shared" si="18"/>
        <v/>
      </c>
      <c r="Q90" t="str">
        <f t="shared" si="19"/>
        <v/>
      </c>
      <c r="R90" t="str">
        <f t="shared" si="20"/>
        <v/>
      </c>
      <c r="S90" t="str">
        <f t="shared" si="21"/>
        <v/>
      </c>
      <c r="T90" t="str">
        <f t="shared" si="22"/>
        <v/>
      </c>
      <c r="U90" t="str">
        <f t="shared" si="23"/>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5"/>
        <v/>
      </c>
      <c r="N91" s="48" t="str">
        <f t="shared" si="16"/>
        <v/>
      </c>
      <c r="O91" s="49" t="str">
        <f t="shared" si="17"/>
        <v/>
      </c>
      <c r="P91" t="str">
        <f t="shared" si="18"/>
        <v/>
      </c>
      <c r="Q91" t="str">
        <f t="shared" si="19"/>
        <v/>
      </c>
      <c r="R91" t="str">
        <f t="shared" si="20"/>
        <v/>
      </c>
      <c r="S91" t="str">
        <f t="shared" si="21"/>
        <v/>
      </c>
      <c r="T91" t="str">
        <f t="shared" si="22"/>
        <v/>
      </c>
      <c r="U91" t="str">
        <f t="shared" si="23"/>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5"/>
        <v/>
      </c>
      <c r="N92" s="48" t="str">
        <f t="shared" si="16"/>
        <v/>
      </c>
      <c r="O92" s="49" t="str">
        <f t="shared" si="17"/>
        <v/>
      </c>
      <c r="P92" t="str">
        <f t="shared" si="18"/>
        <v/>
      </c>
      <c r="Q92" t="str">
        <f t="shared" si="19"/>
        <v/>
      </c>
      <c r="R92" t="str">
        <f t="shared" si="20"/>
        <v/>
      </c>
      <c r="S92" t="str">
        <f t="shared" si="21"/>
        <v/>
      </c>
      <c r="T92" t="str">
        <f t="shared" si="22"/>
        <v/>
      </c>
      <c r="U92" t="str">
        <f t="shared" si="23"/>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5"/>
        <v/>
      </c>
      <c r="N93" s="48" t="str">
        <f t="shared" si="16"/>
        <v/>
      </c>
      <c r="O93" s="49" t="str">
        <f t="shared" si="17"/>
        <v/>
      </c>
      <c r="P93" t="str">
        <f t="shared" si="18"/>
        <v/>
      </c>
      <c r="Q93" t="str">
        <f t="shared" si="19"/>
        <v/>
      </c>
      <c r="R93" t="str">
        <f t="shared" si="20"/>
        <v/>
      </c>
      <c r="S93" t="str">
        <f t="shared" si="21"/>
        <v/>
      </c>
      <c r="T93" t="str">
        <f t="shared" si="22"/>
        <v/>
      </c>
      <c r="U93" t="str">
        <f t="shared" si="23"/>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5"/>
        <v/>
      </c>
      <c r="N94" s="48" t="str">
        <f t="shared" si="16"/>
        <v/>
      </c>
      <c r="O94" s="49" t="str">
        <f t="shared" si="17"/>
        <v/>
      </c>
      <c r="P94" t="str">
        <f t="shared" si="18"/>
        <v/>
      </c>
      <c r="Q94" t="str">
        <f t="shared" si="19"/>
        <v/>
      </c>
      <c r="R94" t="str">
        <f t="shared" si="20"/>
        <v/>
      </c>
      <c r="S94" t="str">
        <f t="shared" si="21"/>
        <v/>
      </c>
      <c r="T94" t="str">
        <f t="shared" si="22"/>
        <v/>
      </c>
      <c r="U94" t="str">
        <f t="shared" si="23"/>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5"/>
        <v/>
      </c>
      <c r="N95" s="48" t="str">
        <f t="shared" si="16"/>
        <v/>
      </c>
      <c r="O95" s="49" t="str">
        <f t="shared" si="17"/>
        <v/>
      </c>
      <c r="P95" t="str">
        <f t="shared" si="18"/>
        <v/>
      </c>
      <c r="Q95" t="str">
        <f t="shared" si="19"/>
        <v/>
      </c>
      <c r="R95" t="str">
        <f t="shared" si="20"/>
        <v/>
      </c>
      <c r="S95" t="str">
        <f t="shared" si="21"/>
        <v/>
      </c>
      <c r="T95" t="str">
        <f t="shared" si="22"/>
        <v/>
      </c>
      <c r="U95" t="str">
        <f t="shared" si="23"/>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5"/>
        <v/>
      </c>
      <c r="N96" s="48" t="str">
        <f t="shared" si="16"/>
        <v/>
      </c>
      <c r="O96" s="49" t="str">
        <f t="shared" si="17"/>
        <v/>
      </c>
      <c r="P96" t="str">
        <f t="shared" si="18"/>
        <v/>
      </c>
      <c r="Q96" t="str">
        <f t="shared" si="19"/>
        <v/>
      </c>
      <c r="R96" t="str">
        <f t="shared" si="20"/>
        <v/>
      </c>
      <c r="S96" t="str">
        <f t="shared" si="21"/>
        <v/>
      </c>
      <c r="T96" t="str">
        <f t="shared" si="22"/>
        <v/>
      </c>
      <c r="U96" t="str">
        <f t="shared" si="23"/>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5"/>
        <v/>
      </c>
      <c r="N97" s="48" t="str">
        <f t="shared" si="16"/>
        <v/>
      </c>
      <c r="O97" s="49" t="str">
        <f t="shared" si="17"/>
        <v/>
      </c>
      <c r="P97" t="str">
        <f t="shared" si="18"/>
        <v/>
      </c>
      <c r="Q97" t="str">
        <f t="shared" si="19"/>
        <v/>
      </c>
      <c r="R97" t="str">
        <f t="shared" si="20"/>
        <v/>
      </c>
      <c r="S97" t="str">
        <f t="shared" si="21"/>
        <v/>
      </c>
      <c r="T97" t="str">
        <f t="shared" si="22"/>
        <v/>
      </c>
      <c r="U97" t="str">
        <f t="shared" si="23"/>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5"/>
        <v/>
      </c>
      <c r="N98" s="48" t="str">
        <f t="shared" si="16"/>
        <v/>
      </c>
      <c r="O98" s="49" t="str">
        <f t="shared" si="17"/>
        <v/>
      </c>
      <c r="P98" t="str">
        <f t="shared" si="18"/>
        <v/>
      </c>
      <c r="Q98" t="str">
        <f t="shared" si="19"/>
        <v/>
      </c>
      <c r="R98" t="str">
        <f t="shared" si="20"/>
        <v/>
      </c>
      <c r="S98" t="str">
        <f t="shared" si="21"/>
        <v/>
      </c>
      <c r="T98" t="str">
        <f t="shared" si="22"/>
        <v/>
      </c>
      <c r="U98" t="str">
        <f t="shared" si="23"/>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5"/>
        <v/>
      </c>
      <c r="N99" s="48" t="str">
        <f t="shared" si="16"/>
        <v/>
      </c>
      <c r="O99" s="49" t="str">
        <f t="shared" si="17"/>
        <v/>
      </c>
      <c r="P99" t="str">
        <f t="shared" si="18"/>
        <v/>
      </c>
      <c r="Q99" t="str">
        <f t="shared" si="19"/>
        <v/>
      </c>
      <c r="R99" t="str">
        <f t="shared" si="20"/>
        <v/>
      </c>
      <c r="S99" t="str">
        <f t="shared" si="21"/>
        <v/>
      </c>
      <c r="T99" t="str">
        <f t="shared" si="22"/>
        <v/>
      </c>
      <c r="U99" t="str">
        <f t="shared" si="23"/>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4">IF(ISBLANK(K100),"",IF(L100, "https://raw.githubusercontent.com/PatrickVibild/TellusAmazonPictures/master/pictures/"&amp;K100&amp;"/1.jpg","https://download.lenovo.com/Images/Parts/"&amp;K100&amp;"/"&amp;K100&amp;"_A.jpg"))</f>
        <v/>
      </c>
      <c r="N100" s="48" t="str">
        <f t="shared" si="16"/>
        <v/>
      </c>
      <c r="O100" s="49" t="str">
        <f t="shared" si="17"/>
        <v/>
      </c>
      <c r="P100" t="str">
        <f t="shared" si="18"/>
        <v/>
      </c>
      <c r="Q100" t="str">
        <f t="shared" si="19"/>
        <v/>
      </c>
      <c r="R100" t="str">
        <f t="shared" si="20"/>
        <v/>
      </c>
      <c r="S100" t="str">
        <f t="shared" si="21"/>
        <v/>
      </c>
      <c r="T100" t="str">
        <f t="shared" si="22"/>
        <v/>
      </c>
      <c r="U100" t="str">
        <f t="shared" si="23"/>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4"/>
        <v/>
      </c>
      <c r="N101" s="48" t="str">
        <f t="shared" si="16"/>
        <v/>
      </c>
      <c r="O101" s="49" t="str">
        <f t="shared" si="17"/>
        <v/>
      </c>
      <c r="P101" t="str">
        <f t="shared" si="18"/>
        <v/>
      </c>
      <c r="Q101" t="str">
        <f t="shared" si="19"/>
        <v/>
      </c>
      <c r="R101" t="str">
        <f t="shared" si="20"/>
        <v/>
      </c>
      <c r="S101" t="str">
        <f t="shared" si="21"/>
        <v/>
      </c>
      <c r="T101" t="str">
        <f t="shared" si="22"/>
        <v/>
      </c>
      <c r="U101" t="str">
        <f t="shared" si="23"/>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4"/>
        <v/>
      </c>
      <c r="N102" s="48" t="str">
        <f t="shared" si="16"/>
        <v/>
      </c>
      <c r="O102" s="49" t="str">
        <f t="shared" si="17"/>
        <v/>
      </c>
      <c r="P102" t="str">
        <f t="shared" si="18"/>
        <v/>
      </c>
      <c r="Q102" t="str">
        <f t="shared" si="19"/>
        <v/>
      </c>
      <c r="R102" t="str">
        <f t="shared" si="20"/>
        <v/>
      </c>
      <c r="S102" t="str">
        <f t="shared" si="21"/>
        <v/>
      </c>
      <c r="T102" t="str">
        <f t="shared" si="22"/>
        <v/>
      </c>
      <c r="U102" t="str">
        <f t="shared" si="23"/>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4"/>
        <v/>
      </c>
      <c r="N103" s="48" t="str">
        <f t="shared" si="16"/>
        <v/>
      </c>
      <c r="O103" s="49" t="str">
        <f t="shared" si="17"/>
        <v/>
      </c>
      <c r="P103" t="str">
        <f t="shared" si="18"/>
        <v/>
      </c>
      <c r="Q103" t="str">
        <f t="shared" si="19"/>
        <v/>
      </c>
      <c r="R103" t="str">
        <f t="shared" si="20"/>
        <v/>
      </c>
      <c r="S103" t="str">
        <f t="shared" si="21"/>
        <v/>
      </c>
      <c r="T103" t="str">
        <f t="shared" si="22"/>
        <v/>
      </c>
      <c r="U103" t="str">
        <f t="shared" si="23"/>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480</v>
      </c>
      <c r="B1" s="43" t="b">
        <f>TRUE()</f>
        <v>1</v>
      </c>
      <c r="C1" t="s">
        <v>481</v>
      </c>
      <c r="D1" s="44" t="s">
        <v>366</v>
      </c>
      <c r="E1" t="s">
        <v>482</v>
      </c>
      <c r="F1" t="s">
        <v>483</v>
      </c>
      <c r="G1" t="s">
        <v>470</v>
      </c>
    </row>
    <row r="2" spans="1:7" x14ac:dyDescent="0.15">
      <c r="A2" t="s">
        <v>429</v>
      </c>
      <c r="B2" s="43" t="b">
        <f>FALSE()</f>
        <v>0</v>
      </c>
      <c r="C2" t="s">
        <v>374</v>
      </c>
      <c r="D2" s="44" t="s">
        <v>371</v>
      </c>
      <c r="E2" t="s">
        <v>484</v>
      </c>
      <c r="F2" t="s">
        <v>371</v>
      </c>
      <c r="G2" t="s">
        <v>441</v>
      </c>
    </row>
    <row r="3" spans="1:7" x14ac:dyDescent="0.15">
      <c r="A3" t="s">
        <v>485</v>
      </c>
      <c r="D3" s="44" t="s">
        <v>376</v>
      </c>
      <c r="E3" t="s">
        <v>486</v>
      </c>
      <c r="F3" t="s">
        <v>366</v>
      </c>
    </row>
    <row r="4" spans="1:7" x14ac:dyDescent="0.15">
      <c r="D4" s="44" t="s">
        <v>380</v>
      </c>
      <c r="E4" t="s">
        <v>487</v>
      </c>
      <c r="F4" t="s">
        <v>376</v>
      </c>
    </row>
    <row r="5" spans="1:7" x14ac:dyDescent="0.15">
      <c r="D5" s="44" t="s">
        <v>384</v>
      </c>
      <c r="E5" t="s">
        <v>488</v>
      </c>
      <c r="F5" t="s">
        <v>380</v>
      </c>
    </row>
    <row r="6" spans="1:7" x14ac:dyDescent="0.15">
      <c r="D6" s="44" t="s">
        <v>388</v>
      </c>
      <c r="E6" t="s">
        <v>489</v>
      </c>
      <c r="F6" t="s">
        <v>411</v>
      </c>
    </row>
    <row r="7" spans="1:7" x14ac:dyDescent="0.15">
      <c r="D7" s="44" t="s">
        <v>392</v>
      </c>
      <c r="E7" t="s">
        <v>490</v>
      </c>
    </row>
    <row r="8" spans="1:7" x14ac:dyDescent="0.15">
      <c r="D8" s="44" t="s">
        <v>396</v>
      </c>
      <c r="E8" t="s">
        <v>491</v>
      </c>
    </row>
    <row r="9" spans="1:7" x14ac:dyDescent="0.15">
      <c r="D9" s="44" t="s">
        <v>404</v>
      </c>
      <c r="E9" t="s">
        <v>492</v>
      </c>
    </row>
    <row r="10" spans="1:7" x14ac:dyDescent="0.15">
      <c r="D10" s="44" t="s">
        <v>411</v>
      </c>
      <c r="E10" t="s">
        <v>493</v>
      </c>
    </row>
    <row r="11" spans="1:7" x14ac:dyDescent="0.15">
      <c r="D11" s="44" t="s">
        <v>416</v>
      </c>
      <c r="E11" t="s">
        <v>494</v>
      </c>
    </row>
    <row r="12" spans="1:7" x14ac:dyDescent="0.15">
      <c r="D12" s="44" t="s">
        <v>419</v>
      </c>
      <c r="E12" t="s">
        <v>495</v>
      </c>
    </row>
    <row r="13" spans="1:7" x14ac:dyDescent="0.15">
      <c r="D13" s="44" t="s">
        <v>423</v>
      </c>
      <c r="E13" t="s">
        <v>496</v>
      </c>
    </row>
    <row r="14" spans="1:7" x14ac:dyDescent="0.15">
      <c r="D14" s="44" t="s">
        <v>426</v>
      </c>
      <c r="E14" t="s">
        <v>497</v>
      </c>
    </row>
    <row r="15" spans="1:7" x14ac:dyDescent="0.15">
      <c r="D15" s="44" t="s">
        <v>431</v>
      </c>
      <c r="E15" t="s">
        <v>498</v>
      </c>
    </row>
    <row r="16" spans="1:7" x14ac:dyDescent="0.15">
      <c r="D16" s="44" t="s">
        <v>434</v>
      </c>
      <c r="E16" s="58" t="s">
        <v>499</v>
      </c>
    </row>
    <row r="17" spans="4:5" x14ac:dyDescent="0.15">
      <c r="D17" s="44" t="s">
        <v>437</v>
      </c>
      <c r="E17" t="s">
        <v>500</v>
      </c>
    </row>
    <row r="18" spans="4:5" x14ac:dyDescent="0.15">
      <c r="D18" s="44" t="s">
        <v>441</v>
      </c>
      <c r="E18" t="s">
        <v>501</v>
      </c>
    </row>
    <row r="19" spans="4:5" x14ac:dyDescent="0.15">
      <c r="D19" s="44" t="s">
        <v>408</v>
      </c>
      <c r="E19" t="s">
        <v>502</v>
      </c>
    </row>
    <row r="20" spans="4:5" x14ac:dyDescent="0.15">
      <c r="D20" s="44" t="s">
        <v>399</v>
      </c>
      <c r="E20" t="s">
        <v>503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483</v>
      </c>
    </row>
    <row r="3" spans="1:2" x14ac:dyDescent="0.15">
      <c r="B3" s="41" t="s">
        <v>504</v>
      </c>
    </row>
    <row r="4" spans="1:2" x14ac:dyDescent="0.15">
      <c r="B4" s="41" t="s">
        <v>505</v>
      </c>
    </row>
    <row r="5" spans="1:2" x14ac:dyDescent="0.15">
      <c r="B5" s="41" t="s">
        <v>506</v>
      </c>
    </row>
    <row r="6" spans="1:2" x14ac:dyDescent="0.15">
      <c r="A6" t="s">
        <v>507</v>
      </c>
      <c r="B6" s="41" t="s">
        <v>508</v>
      </c>
    </row>
    <row r="7" spans="1:2" x14ac:dyDescent="0.15">
      <c r="B7" s="41" t="s">
        <v>509</v>
      </c>
    </row>
    <row r="8" spans="1:2" x14ac:dyDescent="0.15">
      <c r="A8" t="s">
        <v>40</v>
      </c>
      <c r="B8" s="41" t="s">
        <v>510</v>
      </c>
    </row>
    <row r="9" spans="1:2" x14ac:dyDescent="0.15">
      <c r="A9" t="s">
        <v>511</v>
      </c>
      <c r="B9" s="41" t="s">
        <v>512</v>
      </c>
    </row>
    <row r="10" spans="1:2" x14ac:dyDescent="0.15">
      <c r="B10" t="s">
        <v>513</v>
      </c>
    </row>
    <row r="11" spans="1:2" x14ac:dyDescent="0.15">
      <c r="B11" t="s">
        <v>514</v>
      </c>
    </row>
    <row r="14" spans="1:2" x14ac:dyDescent="0.15">
      <c r="B14" s="41" t="s">
        <v>515</v>
      </c>
    </row>
    <row r="20" spans="2:2" x14ac:dyDescent="0.15">
      <c r="B20" s="44" t="s">
        <v>366</v>
      </c>
    </row>
    <row r="21" spans="2:2" x14ac:dyDescent="0.15">
      <c r="B21" s="44" t="s">
        <v>371</v>
      </c>
    </row>
    <row r="22" spans="2:2" x14ac:dyDescent="0.15">
      <c r="B22" s="44" t="s">
        <v>376</v>
      </c>
    </row>
    <row r="23" spans="2:2" x14ac:dyDescent="0.15">
      <c r="B23" s="44" t="s">
        <v>380</v>
      </c>
    </row>
    <row r="24" spans="2:2" x14ac:dyDescent="0.15">
      <c r="B24" s="44" t="s">
        <v>384</v>
      </c>
    </row>
    <row r="25" spans="2:2" x14ac:dyDescent="0.15">
      <c r="B25" s="44" t="s">
        <v>388</v>
      </c>
    </row>
    <row r="26" spans="2:2" x14ac:dyDescent="0.15">
      <c r="B26" s="44" t="s">
        <v>392</v>
      </c>
    </row>
    <row r="27" spans="2:2" x14ac:dyDescent="0.15">
      <c r="B27" s="44" t="s">
        <v>396</v>
      </c>
    </row>
    <row r="28" spans="2:2" x14ac:dyDescent="0.15">
      <c r="B28" s="44" t="s">
        <v>404</v>
      </c>
    </row>
    <row r="29" spans="2:2" x14ac:dyDescent="0.15">
      <c r="B29" s="44" t="s">
        <v>411</v>
      </c>
    </row>
    <row r="30" spans="2:2" x14ac:dyDescent="0.15">
      <c r="B30" s="44" t="s">
        <v>416</v>
      </c>
    </row>
    <row r="31" spans="2:2" x14ac:dyDescent="0.15">
      <c r="B31" s="44" t="s">
        <v>419</v>
      </c>
    </row>
    <row r="32" spans="2:2" x14ac:dyDescent="0.15">
      <c r="B32" s="44" t="s">
        <v>423</v>
      </c>
    </row>
    <row r="33" spans="2:4" x14ac:dyDescent="0.15">
      <c r="B33" s="44" t="s">
        <v>426</v>
      </c>
    </row>
    <row r="34" spans="2:4" x14ac:dyDescent="0.15">
      <c r="B34" s="44" t="s">
        <v>431</v>
      </c>
      <c r="D34" s="41"/>
    </row>
    <row r="35" spans="2:4" x14ac:dyDescent="0.15">
      <c r="B35" s="44" t="s">
        <v>434</v>
      </c>
      <c r="D35" s="41"/>
    </row>
    <row r="36" spans="2:4" x14ac:dyDescent="0.15">
      <c r="B36" s="44" t="s">
        <v>437</v>
      </c>
      <c r="D36" s="41"/>
    </row>
    <row r="37" spans="2:4" x14ac:dyDescent="0.15">
      <c r="B37" s="44" t="s">
        <v>441</v>
      </c>
      <c r="D37" s="41"/>
    </row>
    <row r="38" spans="2:4" x14ac:dyDescent="0.15">
      <c r="B38" s="44" t="s">
        <v>408</v>
      </c>
      <c r="D38" s="41"/>
    </row>
    <row r="39" spans="2:4" x14ac:dyDescent="0.15">
      <c r="B39" s="44" t="s">
        <v>399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59" t="s">
        <v>516</v>
      </c>
    </row>
    <row r="4" spans="1:2" ht="16" x14ac:dyDescent="0.2">
      <c r="B4" s="59" t="s">
        <v>517</v>
      </c>
    </row>
    <row r="5" spans="1:2" ht="16" x14ac:dyDescent="0.2">
      <c r="B5" s="59" t="s">
        <v>518</v>
      </c>
    </row>
    <row r="6" spans="1:2" ht="16" x14ac:dyDescent="0.2">
      <c r="B6" s="59" t="s">
        <v>519</v>
      </c>
    </row>
    <row r="7" spans="1:2" ht="16" x14ac:dyDescent="0.2">
      <c r="B7" s="59" t="s">
        <v>520</v>
      </c>
    </row>
    <row r="8" spans="1:2" x14ac:dyDescent="0.15">
      <c r="A8" t="s">
        <v>521</v>
      </c>
      <c r="B8" t="s">
        <v>522</v>
      </c>
    </row>
    <row r="9" spans="1:2" x14ac:dyDescent="0.15">
      <c r="A9" t="s">
        <v>523</v>
      </c>
      <c r="B9" t="s">
        <v>524</v>
      </c>
    </row>
    <row r="10" spans="1:2" x14ac:dyDescent="0.15">
      <c r="B10" t="s">
        <v>525</v>
      </c>
    </row>
    <row r="11" spans="1:2" x14ac:dyDescent="0.15">
      <c r="B11" t="s">
        <v>526</v>
      </c>
    </row>
    <row r="14" spans="1:2" x14ac:dyDescent="0.15">
      <c r="B14" t="s">
        <v>527</v>
      </c>
    </row>
    <row r="20" spans="2:2" x14ac:dyDescent="0.15">
      <c r="B20" t="s">
        <v>528</v>
      </c>
    </row>
    <row r="21" spans="2:2" x14ac:dyDescent="0.15">
      <c r="B21" t="s">
        <v>529</v>
      </c>
    </row>
    <row r="22" spans="2:2" x14ac:dyDescent="0.15">
      <c r="B22" t="s">
        <v>530</v>
      </c>
    </row>
    <row r="23" spans="2:2" x14ac:dyDescent="0.15">
      <c r="B23" t="s">
        <v>531</v>
      </c>
    </row>
    <row r="24" spans="2:2" x14ac:dyDescent="0.15">
      <c r="B24" t="s">
        <v>384</v>
      </c>
    </row>
    <row r="25" spans="2:2" x14ac:dyDescent="0.15">
      <c r="B25" t="s">
        <v>532</v>
      </c>
    </row>
    <row r="26" spans="2:2" x14ac:dyDescent="0.15">
      <c r="B26" t="s">
        <v>533</v>
      </c>
    </row>
    <row r="27" spans="2:2" x14ac:dyDescent="0.15">
      <c r="B27" t="s">
        <v>534</v>
      </c>
    </row>
    <row r="28" spans="2:2" x14ac:dyDescent="0.15">
      <c r="B28" t="s">
        <v>535</v>
      </c>
    </row>
    <row r="29" spans="2:2" x14ac:dyDescent="0.15">
      <c r="B29" t="s">
        <v>536</v>
      </c>
    </row>
    <row r="30" spans="2:2" x14ac:dyDescent="0.15">
      <c r="B30" t="s">
        <v>537</v>
      </c>
    </row>
    <row r="31" spans="2:2" x14ac:dyDescent="0.15">
      <c r="B31" t="s">
        <v>538</v>
      </c>
    </row>
    <row r="32" spans="2:2" x14ac:dyDescent="0.15">
      <c r="B32" t="s">
        <v>539</v>
      </c>
    </row>
    <row r="33" spans="2:2" x14ac:dyDescent="0.15">
      <c r="B33" t="s">
        <v>540</v>
      </c>
    </row>
    <row r="34" spans="2:2" x14ac:dyDescent="0.15">
      <c r="B34" t="s">
        <v>541</v>
      </c>
    </row>
    <row r="35" spans="2:2" x14ac:dyDescent="0.15">
      <c r="B35" t="s">
        <v>434</v>
      </c>
    </row>
    <row r="36" spans="2:2" x14ac:dyDescent="0.15">
      <c r="B36" t="s">
        <v>542</v>
      </c>
    </row>
    <row r="37" spans="2:2" x14ac:dyDescent="0.15">
      <c r="B37" t="s">
        <v>543</v>
      </c>
    </row>
    <row r="38" spans="2:2" x14ac:dyDescent="0.15">
      <c r="B38" t="s">
        <v>544</v>
      </c>
    </row>
    <row r="39" spans="2:2" x14ac:dyDescent="0.15">
      <c r="B39" t="s">
        <v>545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41"/>
    </row>
    <row r="2" spans="1:2" x14ac:dyDescent="0.15">
      <c r="B2" s="41" t="s">
        <v>380</v>
      </c>
    </row>
    <row r="3" spans="1:2" x14ac:dyDescent="0.15">
      <c r="B3" s="41" t="s">
        <v>546</v>
      </c>
    </row>
    <row r="4" spans="1:2" x14ac:dyDescent="0.15">
      <c r="B4" s="41" t="s">
        <v>547</v>
      </c>
    </row>
    <row r="5" spans="1:2" x14ac:dyDescent="0.15">
      <c r="B5" s="41" t="s">
        <v>548</v>
      </c>
    </row>
    <row r="6" spans="1:2" x14ac:dyDescent="0.15">
      <c r="B6" s="41" t="s">
        <v>549</v>
      </c>
    </row>
    <row r="7" spans="1:2" x14ac:dyDescent="0.15">
      <c r="B7" s="41" t="s">
        <v>550</v>
      </c>
    </row>
    <row r="8" spans="1:2" x14ac:dyDescent="0.15">
      <c r="A8" t="s">
        <v>521</v>
      </c>
      <c r="B8" s="41" t="s">
        <v>551</v>
      </c>
    </row>
    <row r="9" spans="1:2" x14ac:dyDescent="0.15">
      <c r="A9" t="s">
        <v>523</v>
      </c>
      <c r="B9" s="41" t="s">
        <v>552</v>
      </c>
    </row>
    <row r="10" spans="1:2" x14ac:dyDescent="0.15">
      <c r="B10" s="41" t="s">
        <v>553</v>
      </c>
    </row>
    <row r="11" spans="1:2" x14ac:dyDescent="0.15">
      <c r="B11" s="41" t="s">
        <v>554</v>
      </c>
    </row>
    <row r="12" spans="1:2" x14ac:dyDescent="0.15">
      <c r="B12" s="41"/>
    </row>
    <row r="13" spans="1:2" x14ac:dyDescent="0.15">
      <c r="B13" s="41"/>
    </row>
    <row r="14" spans="1:2" x14ac:dyDescent="0.15">
      <c r="B14" s="41" t="s">
        <v>555</v>
      </c>
    </row>
    <row r="15" spans="1:2" x14ac:dyDescent="0.15">
      <c r="B15" s="41"/>
    </row>
    <row r="20" spans="2:2" x14ac:dyDescent="0.15">
      <c r="B20" t="s">
        <v>556</v>
      </c>
    </row>
    <row r="21" spans="2:2" x14ac:dyDescent="0.15">
      <c r="B21" t="s">
        <v>557</v>
      </c>
    </row>
    <row r="22" spans="2:2" x14ac:dyDescent="0.15">
      <c r="B22" t="s">
        <v>558</v>
      </c>
    </row>
    <row r="23" spans="2:2" x14ac:dyDescent="0.15">
      <c r="B23" t="s">
        <v>559</v>
      </c>
    </row>
    <row r="24" spans="2:2" x14ac:dyDescent="0.15">
      <c r="B24" t="s">
        <v>560</v>
      </c>
    </row>
    <row r="25" spans="2:2" x14ac:dyDescent="0.15">
      <c r="B25" t="s">
        <v>561</v>
      </c>
    </row>
    <row r="26" spans="2:2" x14ac:dyDescent="0.15">
      <c r="B26" t="s">
        <v>562</v>
      </c>
    </row>
    <row r="27" spans="2:2" x14ac:dyDescent="0.15">
      <c r="B27" t="s">
        <v>563</v>
      </c>
    </row>
    <row r="28" spans="2:2" x14ac:dyDescent="0.15">
      <c r="B28" t="s">
        <v>564</v>
      </c>
    </row>
    <row r="29" spans="2:2" x14ac:dyDescent="0.15">
      <c r="B29" t="s">
        <v>565</v>
      </c>
    </row>
    <row r="30" spans="2:2" x14ac:dyDescent="0.15">
      <c r="B30" t="s">
        <v>566</v>
      </c>
    </row>
    <row r="31" spans="2:2" x14ac:dyDescent="0.15">
      <c r="B31" t="s">
        <v>567</v>
      </c>
    </row>
    <row r="32" spans="2:2" x14ac:dyDescent="0.15">
      <c r="B32" t="s">
        <v>568</v>
      </c>
    </row>
    <row r="33" spans="2:2" x14ac:dyDescent="0.15">
      <c r="B33" t="s">
        <v>569</v>
      </c>
    </row>
    <row r="34" spans="2:2" x14ac:dyDescent="0.15">
      <c r="B34" t="s">
        <v>570</v>
      </c>
    </row>
    <row r="35" spans="2:2" x14ac:dyDescent="0.15">
      <c r="B35" t="s">
        <v>571</v>
      </c>
    </row>
    <row r="36" spans="2:2" x14ac:dyDescent="0.15">
      <c r="B36" t="s">
        <v>572</v>
      </c>
    </row>
    <row r="37" spans="2:2" x14ac:dyDescent="0.15">
      <c r="B37" t="s">
        <v>441</v>
      </c>
    </row>
    <row r="38" spans="2:2" x14ac:dyDescent="0.15">
      <c r="B38" t="s">
        <v>573</v>
      </c>
    </row>
    <row r="39" spans="2:2" x14ac:dyDescent="0.15">
      <c r="B39" t="s">
        <v>574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371</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ht="16" x14ac:dyDescent="0.2">
      <c r="B8" s="59" t="s">
        <v>580</v>
      </c>
    </row>
    <row r="9" spans="2:2" x14ac:dyDescent="0.15">
      <c r="B9" t="s">
        <v>581</v>
      </c>
    </row>
    <row r="10" spans="2:2" x14ac:dyDescent="0.15">
      <c r="B10" s="41" t="s">
        <v>582</v>
      </c>
    </row>
    <row r="11" spans="2:2" x14ac:dyDescent="0.15">
      <c r="B11" s="4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384</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600</v>
      </c>
    </row>
    <row r="37" spans="2:2" x14ac:dyDescent="0.15">
      <c r="B37" t="s">
        <v>441</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376</v>
      </c>
    </row>
    <row r="3" spans="2:2" ht="16" x14ac:dyDescent="0.2">
      <c r="B3" s="59" t="s">
        <v>603</v>
      </c>
    </row>
    <row r="4" spans="2:2" ht="16" x14ac:dyDescent="0.2">
      <c r="B4" s="59" t="s">
        <v>604</v>
      </c>
    </row>
    <row r="5" spans="2:2" x14ac:dyDescent="0.15">
      <c r="B5" t="s">
        <v>605</v>
      </c>
    </row>
    <row r="6" spans="2:2" ht="16" x14ac:dyDescent="0.2">
      <c r="B6" s="59" t="s">
        <v>606</v>
      </c>
    </row>
    <row r="7" spans="2:2" ht="16" x14ac:dyDescent="0.2">
      <c r="B7" s="59" t="s">
        <v>607</v>
      </c>
    </row>
    <row r="8" spans="2:2" x14ac:dyDescent="0.15">
      <c r="B8" t="s">
        <v>608</v>
      </c>
    </row>
    <row r="9" spans="2:2" x14ac:dyDescent="0.15">
      <c r="B9" t="s">
        <v>609</v>
      </c>
    </row>
    <row r="10" spans="2:2" x14ac:dyDescent="0.15">
      <c r="B10" t="s">
        <v>610</v>
      </c>
    </row>
    <row r="11" spans="2:2" x14ac:dyDescent="0.15">
      <c r="B11" t="s">
        <v>611</v>
      </c>
    </row>
    <row r="14" spans="2:2" ht="16" x14ac:dyDescent="0.2">
      <c r="B14" s="59" t="s">
        <v>612</v>
      </c>
    </row>
    <row r="20" spans="2:2" x14ac:dyDescent="0.15">
      <c r="B20" t="s">
        <v>613</v>
      </c>
    </row>
    <row r="21" spans="2:2" x14ac:dyDescent="0.15">
      <c r="B21" t="s">
        <v>614</v>
      </c>
    </row>
    <row r="22" spans="2:2" x14ac:dyDescent="0.15">
      <c r="B22" t="s">
        <v>558</v>
      </c>
    </row>
    <row r="23" spans="2:2" x14ac:dyDescent="0.15">
      <c r="B23" t="s">
        <v>615</v>
      </c>
    </row>
    <row r="24" spans="2:2" x14ac:dyDescent="0.15">
      <c r="B24" t="s">
        <v>384</v>
      </c>
    </row>
    <row r="25" spans="2:2" x14ac:dyDescent="0.15">
      <c r="B25" t="s">
        <v>616</v>
      </c>
    </row>
    <row r="26" spans="2:2" x14ac:dyDescent="0.15">
      <c r="B26" t="s">
        <v>562</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599</v>
      </c>
    </row>
    <row r="36" spans="2:2" x14ac:dyDescent="0.15">
      <c r="B36" t="s">
        <v>625</v>
      </c>
    </row>
    <row r="37" spans="2:2" x14ac:dyDescent="0.15">
      <c r="B37" t="s">
        <v>543</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411</v>
      </c>
    </row>
    <row r="3" spans="2:2" x14ac:dyDescent="0.15">
      <c r="B3" t="s">
        <v>628</v>
      </c>
    </row>
    <row r="4" spans="2:2" x14ac:dyDescent="0.15">
      <c r="B4" t="s">
        <v>629</v>
      </c>
    </row>
    <row r="5" spans="2:2" x14ac:dyDescent="0.15">
      <c r="B5" t="s">
        <v>630</v>
      </c>
    </row>
    <row r="6" spans="2:2" x14ac:dyDescent="0.15">
      <c r="B6" t="s">
        <v>631</v>
      </c>
    </row>
    <row r="7" spans="2:2" x14ac:dyDescent="0.15">
      <c r="B7" t="s">
        <v>632</v>
      </c>
    </row>
    <row r="8" spans="2:2" x14ac:dyDescent="0.15">
      <c r="B8" t="s">
        <v>633</v>
      </c>
    </row>
    <row r="9" spans="2:2" x14ac:dyDescent="0.15">
      <c r="B9" t="s">
        <v>634</v>
      </c>
    </row>
    <row r="10" spans="2:2" x14ac:dyDescent="0.15">
      <c r="B10" t="s">
        <v>635</v>
      </c>
    </row>
    <row r="11" spans="2:2" x14ac:dyDescent="0.15">
      <c r="B11" t="s">
        <v>636</v>
      </c>
    </row>
    <row r="14" spans="2:2" x14ac:dyDescent="0.15">
      <c r="B14" t="s">
        <v>637</v>
      </c>
    </row>
    <row r="20" spans="2:2" x14ac:dyDescent="0.15">
      <c r="B20" t="s">
        <v>638</v>
      </c>
    </row>
    <row r="21" spans="2:2" x14ac:dyDescent="0.15">
      <c r="B21" t="s">
        <v>639</v>
      </c>
    </row>
    <row r="22" spans="2:2" x14ac:dyDescent="0.15">
      <c r="B22" t="s">
        <v>640</v>
      </c>
    </row>
    <row r="23" spans="2:2" x14ac:dyDescent="0.15">
      <c r="B23" t="s">
        <v>641</v>
      </c>
    </row>
    <row r="24" spans="2:2" x14ac:dyDescent="0.15">
      <c r="B24" t="s">
        <v>384</v>
      </c>
    </row>
    <row r="25" spans="2:2" x14ac:dyDescent="0.15">
      <c r="B25" t="s">
        <v>642</v>
      </c>
    </row>
    <row r="26" spans="2:2" x14ac:dyDescent="0.15">
      <c r="B26" t="s">
        <v>643</v>
      </c>
    </row>
    <row r="27" spans="2:2" x14ac:dyDescent="0.15">
      <c r="B27" t="s">
        <v>644</v>
      </c>
    </row>
    <row r="28" spans="2:2" x14ac:dyDescent="0.15">
      <c r="B28" t="s">
        <v>645</v>
      </c>
    </row>
    <row r="29" spans="2:2" x14ac:dyDescent="0.15">
      <c r="B29" t="s">
        <v>646</v>
      </c>
    </row>
    <row r="30" spans="2:2" x14ac:dyDescent="0.15">
      <c r="B30" t="s">
        <v>647</v>
      </c>
    </row>
    <row r="31" spans="2:2" x14ac:dyDescent="0.15">
      <c r="B31" t="s">
        <v>648</v>
      </c>
    </row>
    <row r="32" spans="2:2" x14ac:dyDescent="0.15">
      <c r="B32" t="s">
        <v>649</v>
      </c>
    </row>
    <row r="33" spans="2:2" x14ac:dyDescent="0.15">
      <c r="B33" t="s">
        <v>650</v>
      </c>
    </row>
    <row r="34" spans="2:2" x14ac:dyDescent="0.15">
      <c r="B34" t="s">
        <v>651</v>
      </c>
    </row>
    <row r="35" spans="2:2" x14ac:dyDescent="0.15">
      <c r="B35" t="s">
        <v>652</v>
      </c>
    </row>
    <row r="36" spans="2:2" x14ac:dyDescent="0.15">
      <c r="B36" t="s">
        <v>542</v>
      </c>
    </row>
    <row r="37" spans="2:2" x14ac:dyDescent="0.15">
      <c r="B37" t="s">
        <v>441</v>
      </c>
    </row>
    <row r="38" spans="2:2" x14ac:dyDescent="0.15">
      <c r="B38" t="s">
        <v>653</v>
      </c>
    </row>
    <row r="39" spans="2:2" x14ac:dyDescent="0.15">
      <c r="B39" t="s">
        <v>654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134</cp:revision>
  <dcterms:created xsi:type="dcterms:W3CDTF">2020-07-27T15:42:24Z</dcterms:created>
  <dcterms:modified xsi:type="dcterms:W3CDTF">2024-07-24T18:22:27Z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