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570/"/>
    </mc:Choice>
  </mc:AlternateContent>
  <xr:revisionPtr revIDLastSave="0" documentId="13_ncr:1_{BEB2BDA2-8234-B944-B04A-963224FFD5B3}" xr6:coauthVersionLast="47" xr6:coauthVersionMax="47" xr10:uidLastSave="{00000000-0000-0000-0000-000000000000}"/>
  <bookViews>
    <workbookView xWindow="0" yWindow="0" windowWidth="16380" windowHeight="820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H101" i="2" s="1"/>
  <c r="U101" i="2"/>
  <c r="T101" i="2"/>
  <c r="S101" i="2"/>
  <c r="R101" i="2"/>
  <c r="Q101" i="2"/>
  <c r="P101" i="2"/>
  <c r="O101" i="2"/>
  <c r="N101" i="2"/>
  <c r="M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Q43" i="2"/>
  <c r="M43" i="2"/>
  <c r="L43" i="2"/>
  <c r="S43" i="2" s="1"/>
  <c r="S44" i="1" s="1"/>
  <c r="J43" i="2"/>
  <c r="I43" i="2"/>
  <c r="D43" i="2"/>
  <c r="C43" i="2"/>
  <c r="V42" i="2"/>
  <c r="S42" i="2"/>
  <c r="R42" i="2"/>
  <c r="Q42" i="2"/>
  <c r="P42" i="2"/>
  <c r="P43" i="1" s="1"/>
  <c r="M42" i="2"/>
  <c r="L42" i="2"/>
  <c r="O42" i="2" s="1"/>
  <c r="O43" i="1" s="1"/>
  <c r="J42" i="2"/>
  <c r="I42" i="2"/>
  <c r="H42" i="2"/>
  <c r="D42" i="2"/>
  <c r="C42" i="2"/>
  <c r="V41" i="2"/>
  <c r="H41" i="2" s="1"/>
  <c r="L41" i="2"/>
  <c r="U41" i="2" s="1"/>
  <c r="U42" i="1" s="1"/>
  <c r="J41" i="2"/>
  <c r="I41" i="2"/>
  <c r="D41" i="2"/>
  <c r="C41" i="2"/>
  <c r="V40" i="2"/>
  <c r="U40" i="2"/>
  <c r="T40" i="2"/>
  <c r="S40" i="2"/>
  <c r="R40" i="2"/>
  <c r="R41" i="1" s="1"/>
  <c r="P40" i="2"/>
  <c r="O40" i="2"/>
  <c r="N40" i="2"/>
  <c r="M40" i="2"/>
  <c r="L40" i="2"/>
  <c r="Q40" i="2" s="1"/>
  <c r="Q41" i="1" s="1"/>
  <c r="J40" i="2"/>
  <c r="I40" i="2"/>
  <c r="H40" i="2"/>
  <c r="D40" i="2"/>
  <c r="C40" i="2"/>
  <c r="V39" i="2"/>
  <c r="U39" i="2"/>
  <c r="U40" i="1" s="1"/>
  <c r="T39" i="2"/>
  <c r="Q39" i="2"/>
  <c r="P39" i="2"/>
  <c r="O39" i="2"/>
  <c r="N39" i="2"/>
  <c r="N40" i="1" s="1"/>
  <c r="L39" i="2"/>
  <c r="M39" i="2" s="1"/>
  <c r="M40" i="1" s="1"/>
  <c r="J39" i="2"/>
  <c r="I39" i="2"/>
  <c r="H39" i="2"/>
  <c r="D39" i="2"/>
  <c r="C39" i="2"/>
  <c r="V38" i="2"/>
  <c r="H38" i="2" s="1"/>
  <c r="U38" i="2"/>
  <c r="T38" i="2"/>
  <c r="Q38" i="2"/>
  <c r="O38" i="2"/>
  <c r="M38" i="2"/>
  <c r="L38" i="2"/>
  <c r="S38" i="2" s="1"/>
  <c r="S39" i="1" s="1"/>
  <c r="J38" i="2"/>
  <c r="I38" i="2"/>
  <c r="D38" i="2"/>
  <c r="C38" i="2"/>
  <c r="V37" i="2"/>
  <c r="U37" i="2"/>
  <c r="T37" i="2"/>
  <c r="S37" i="2"/>
  <c r="R37" i="2"/>
  <c r="Q37" i="2"/>
  <c r="P37" i="2"/>
  <c r="P38" i="1" s="1"/>
  <c r="O37" i="2"/>
  <c r="N37" i="2"/>
  <c r="M37" i="2"/>
  <c r="L37" i="2"/>
  <c r="J37" i="2"/>
  <c r="I37" i="2"/>
  <c r="H37" i="2"/>
  <c r="D37" i="2"/>
  <c r="C37" i="2"/>
  <c r="V36" i="2"/>
  <c r="H36" i="2" s="1"/>
  <c r="L36" i="2"/>
  <c r="U36" i="2" s="1"/>
  <c r="U37" i="1" s="1"/>
  <c r="J36" i="2"/>
  <c r="I36" i="2"/>
  <c r="D36" i="2"/>
  <c r="C36" i="2"/>
  <c r="V35" i="2"/>
  <c r="U35" i="2"/>
  <c r="T35" i="2"/>
  <c r="S35" i="2"/>
  <c r="R35" i="2"/>
  <c r="R36" i="1" s="1"/>
  <c r="Q35" i="2"/>
  <c r="P35" i="2"/>
  <c r="O35" i="2"/>
  <c r="N35" i="2"/>
  <c r="M35" i="2"/>
  <c r="L35" i="2"/>
  <c r="J35" i="2"/>
  <c r="I35" i="2"/>
  <c r="H35" i="2"/>
  <c r="D35" i="2"/>
  <c r="C35" i="2"/>
  <c r="V34" i="2"/>
  <c r="U34" i="2"/>
  <c r="U35" i="1" s="1"/>
  <c r="S34" i="2"/>
  <c r="Q34" i="2"/>
  <c r="P34" i="2"/>
  <c r="O34" i="2"/>
  <c r="N34" i="2"/>
  <c r="N35" i="1" s="1"/>
  <c r="M34" i="2"/>
  <c r="L34" i="2"/>
  <c r="T34" i="2" s="1"/>
  <c r="T35" i="1" s="1"/>
  <c r="J34" i="2"/>
  <c r="I34" i="2"/>
  <c r="H34" i="2"/>
  <c r="D34" i="2"/>
  <c r="C34" i="2"/>
  <c r="V33" i="2"/>
  <c r="U33" i="2"/>
  <c r="T33" i="2"/>
  <c r="S33" i="2"/>
  <c r="Q33" i="2"/>
  <c r="O33" i="2"/>
  <c r="M33" i="2"/>
  <c r="L33" i="2"/>
  <c r="R33" i="2" s="1"/>
  <c r="R34" i="1" s="1"/>
  <c r="J33" i="2"/>
  <c r="I33" i="2"/>
  <c r="H33" i="2"/>
  <c r="D33" i="2"/>
  <c r="C33" i="2"/>
  <c r="B33" i="2"/>
  <c r="V32" i="2"/>
  <c r="H32" i="2" s="1"/>
  <c r="T32" i="2"/>
  <c r="R32" i="2"/>
  <c r="Q32" i="2"/>
  <c r="Q33" i="1" s="1"/>
  <c r="P32" i="2"/>
  <c r="N32" i="2"/>
  <c r="L32" i="2"/>
  <c r="O32" i="2" s="1"/>
  <c r="O33" i="1" s="1"/>
  <c r="J32" i="2"/>
  <c r="I32" i="2"/>
  <c r="D32" i="2"/>
  <c r="C32" i="2"/>
  <c r="V31" i="2"/>
  <c r="H31" i="2" s="1"/>
  <c r="T31" i="2"/>
  <c r="T32" i="1" s="1"/>
  <c r="M31" i="2"/>
  <c r="M32" i="1" s="1"/>
  <c r="L31" i="2"/>
  <c r="U31" i="2" s="1"/>
  <c r="U32" i="1" s="1"/>
  <c r="J31" i="2"/>
  <c r="I31" i="2"/>
  <c r="D31" i="2"/>
  <c r="C31" i="2"/>
  <c r="B31" i="2"/>
  <c r="V30" i="2"/>
  <c r="U30" i="2"/>
  <c r="T30" i="2"/>
  <c r="T31" i="1" s="1"/>
  <c r="S30" i="2"/>
  <c r="Q30" i="2"/>
  <c r="Q31" i="1" s="1"/>
  <c r="O30" i="2"/>
  <c r="M30" i="2"/>
  <c r="L30" i="2"/>
  <c r="R30" i="2" s="1"/>
  <c r="R31" i="1" s="1"/>
  <c r="J30" i="2"/>
  <c r="I30" i="2"/>
  <c r="H30" i="2"/>
  <c r="D30" i="2"/>
  <c r="C30" i="2"/>
  <c r="V29" i="2"/>
  <c r="H29" i="2" s="1"/>
  <c r="U29" i="2"/>
  <c r="T29" i="2"/>
  <c r="S29" i="2"/>
  <c r="R29" i="2"/>
  <c r="Q29" i="2"/>
  <c r="P29" i="2"/>
  <c r="O29" i="2"/>
  <c r="N29" i="2"/>
  <c r="M29" i="2"/>
  <c r="J29" i="2"/>
  <c r="I29" i="2"/>
  <c r="D29" i="2"/>
  <c r="C29" i="2"/>
  <c r="B29" i="2"/>
  <c r="V28" i="2"/>
  <c r="H28" i="2" s="1"/>
  <c r="L28" i="2"/>
  <c r="U28" i="2" s="1"/>
  <c r="U29" i="1" s="1"/>
  <c r="J28" i="2"/>
  <c r="I28" i="2"/>
  <c r="D28" i="2"/>
  <c r="C28" i="2"/>
  <c r="V27" i="2"/>
  <c r="U27" i="2"/>
  <c r="T27" i="2"/>
  <c r="S27" i="2"/>
  <c r="R27" i="2"/>
  <c r="R28" i="1" s="1"/>
  <c r="Q27" i="2"/>
  <c r="P27" i="2"/>
  <c r="O27" i="2"/>
  <c r="N27" i="2"/>
  <c r="M27" i="2"/>
  <c r="L27" i="2"/>
  <c r="J27" i="2"/>
  <c r="I27" i="2"/>
  <c r="H27" i="2"/>
  <c r="D27" i="2"/>
  <c r="C27" i="2"/>
  <c r="B27" i="2"/>
  <c r="V26" i="2"/>
  <c r="H26" i="2" s="1"/>
  <c r="O26" i="2"/>
  <c r="L26" i="2"/>
  <c r="N26" i="2" s="1"/>
  <c r="N27" i="1" s="1"/>
  <c r="J26" i="2"/>
  <c r="I26" i="2"/>
  <c r="D26" i="2"/>
  <c r="C26" i="2"/>
  <c r="B26" i="2"/>
  <c r="V25" i="2"/>
  <c r="H25" i="2" s="1"/>
  <c r="L25" i="2"/>
  <c r="U25" i="2" s="1"/>
  <c r="U26" i="1" s="1"/>
  <c r="J25" i="2"/>
  <c r="I25" i="2"/>
  <c r="D25" i="2"/>
  <c r="C25" i="2"/>
  <c r="B25" i="2"/>
  <c r="V24" i="2"/>
  <c r="S24" i="2"/>
  <c r="S25" i="1" s="1"/>
  <c r="R24" i="2"/>
  <c r="P24" i="2"/>
  <c r="L24" i="2"/>
  <c r="Q24" i="2" s="1"/>
  <c r="Q25" i="1" s="1"/>
  <c r="J24" i="2"/>
  <c r="I24" i="2"/>
  <c r="H24" i="2"/>
  <c r="D24" i="2"/>
  <c r="C24" i="2"/>
  <c r="B24" i="2"/>
  <c r="V23" i="2"/>
  <c r="U23" i="2"/>
  <c r="T23" i="2"/>
  <c r="S23" i="2"/>
  <c r="R23" i="2"/>
  <c r="Q23" i="2"/>
  <c r="P23" i="2"/>
  <c r="P24" i="1" s="1"/>
  <c r="O23" i="2"/>
  <c r="N23" i="2"/>
  <c r="M23" i="2"/>
  <c r="J23" i="2"/>
  <c r="I23" i="2"/>
  <c r="H23" i="2"/>
  <c r="D23" i="2"/>
  <c r="C23" i="2"/>
  <c r="B23" i="2"/>
  <c r="V22" i="2"/>
  <c r="H22" i="2" s="1"/>
  <c r="L22" i="2"/>
  <c r="U22" i="2" s="1"/>
  <c r="U23" i="1" s="1"/>
  <c r="J22" i="2"/>
  <c r="I22" i="2"/>
  <c r="D22" i="2"/>
  <c r="C22" i="2"/>
  <c r="V21" i="2"/>
  <c r="H21" i="2" s="1"/>
  <c r="U21" i="2"/>
  <c r="T21" i="2"/>
  <c r="S21" i="2"/>
  <c r="R21" i="2"/>
  <c r="Q21" i="2"/>
  <c r="P21" i="2"/>
  <c r="O21" i="2"/>
  <c r="N21" i="2"/>
  <c r="M21" i="2"/>
  <c r="J21" i="2"/>
  <c r="I21" i="2"/>
  <c r="D21" i="2"/>
  <c r="C21" i="2"/>
  <c r="V20" i="2"/>
  <c r="H20" i="2" s="1"/>
  <c r="T20" i="2"/>
  <c r="T21" i="1" s="1"/>
  <c r="M20" i="2"/>
  <c r="M21" i="1" s="1"/>
  <c r="L20" i="2"/>
  <c r="U20" i="2" s="1"/>
  <c r="U21" i="1" s="1"/>
  <c r="J20" i="2"/>
  <c r="I20" i="2"/>
  <c r="D20" i="2"/>
  <c r="C20" i="2"/>
  <c r="V19" i="2"/>
  <c r="S19" i="2"/>
  <c r="S20" i="1" s="1"/>
  <c r="R19" i="2"/>
  <c r="P19" i="2"/>
  <c r="L19" i="2"/>
  <c r="Q19" i="2" s="1"/>
  <c r="Q20" i="1" s="1"/>
  <c r="J19" i="2"/>
  <c r="I19" i="2"/>
  <c r="H19" i="2"/>
  <c r="D19" i="2"/>
  <c r="C19" i="2"/>
  <c r="V18" i="2"/>
  <c r="H18" i="2" s="1"/>
  <c r="O18" i="2"/>
  <c r="O19" i="1" s="1"/>
  <c r="L18" i="2"/>
  <c r="N18" i="2" s="1"/>
  <c r="N19" i="1" s="1"/>
  <c r="J18" i="2"/>
  <c r="I18" i="2"/>
  <c r="D18" i="2"/>
  <c r="C18" i="2"/>
  <c r="V17" i="2"/>
  <c r="H17" i="2" s="1"/>
  <c r="U17" i="2"/>
  <c r="T17" i="2"/>
  <c r="S17" i="2"/>
  <c r="R17" i="2"/>
  <c r="R18" i="1" s="1"/>
  <c r="Q17" i="2"/>
  <c r="P17" i="2"/>
  <c r="O17" i="2"/>
  <c r="N17" i="2"/>
  <c r="M17" i="2"/>
  <c r="L17" i="2"/>
  <c r="J17" i="2"/>
  <c r="I17" i="2"/>
  <c r="D17" i="2"/>
  <c r="C17" i="2"/>
  <c r="V16" i="2"/>
  <c r="H16" i="2" s="1"/>
  <c r="T16" i="2"/>
  <c r="R16" i="2"/>
  <c r="Q16" i="2"/>
  <c r="Q17" i="1" s="1"/>
  <c r="P16" i="2"/>
  <c r="N16" i="2"/>
  <c r="N17" i="1" s="1"/>
  <c r="L16" i="2"/>
  <c r="O16" i="2" s="1"/>
  <c r="O17" i="1" s="1"/>
  <c r="J16" i="2"/>
  <c r="I16" i="2"/>
  <c r="D16" i="2"/>
  <c r="C16" i="2"/>
  <c r="V15" i="2"/>
  <c r="H15" i="2" s="1"/>
  <c r="T15" i="2"/>
  <c r="T16" i="1" s="1"/>
  <c r="M15" i="2"/>
  <c r="M16" i="1" s="1"/>
  <c r="L15" i="2"/>
  <c r="U15" i="2" s="1"/>
  <c r="U16" i="1" s="1"/>
  <c r="J15" i="2"/>
  <c r="I15" i="2"/>
  <c r="D15" i="2"/>
  <c r="C15" i="2"/>
  <c r="V14" i="2"/>
  <c r="S14" i="2"/>
  <c r="S15" i="1" s="1"/>
  <c r="R14" i="2"/>
  <c r="P14" i="2"/>
  <c r="L14" i="2"/>
  <c r="Q14" i="2" s="1"/>
  <c r="Q15" i="1" s="1"/>
  <c r="J14" i="2"/>
  <c r="I14" i="2"/>
  <c r="H14" i="2"/>
  <c r="D14" i="2"/>
  <c r="C14" i="2"/>
  <c r="V13" i="2"/>
  <c r="H13" i="2" s="1"/>
  <c r="O13" i="2"/>
  <c r="O14" i="1" s="1"/>
  <c r="L13" i="2"/>
  <c r="N13" i="2" s="1"/>
  <c r="N14" i="1" s="1"/>
  <c r="J13" i="2"/>
  <c r="I13" i="2"/>
  <c r="D13" i="2"/>
  <c r="C13" i="2"/>
  <c r="V12" i="2"/>
  <c r="H12" i="2" s="1"/>
  <c r="U12" i="2"/>
  <c r="T12" i="2"/>
  <c r="R12" i="2"/>
  <c r="R13" i="1" s="1"/>
  <c r="N12" i="2"/>
  <c r="L12" i="2"/>
  <c r="S12" i="2" s="1"/>
  <c r="S13" i="1" s="1"/>
  <c r="J12" i="2"/>
  <c r="I12" i="2"/>
  <c r="D12" i="2"/>
  <c r="C12" i="2"/>
  <c r="V11" i="2"/>
  <c r="H11" i="2" s="1"/>
  <c r="T11" i="2"/>
  <c r="R11" i="2"/>
  <c r="Q11" i="2"/>
  <c r="Q12" i="1" s="1"/>
  <c r="P11" i="2"/>
  <c r="N11" i="2"/>
  <c r="N12" i="1" s="1"/>
  <c r="L11" i="2"/>
  <c r="O11" i="2" s="1"/>
  <c r="O12" i="1" s="1"/>
  <c r="J11" i="2"/>
  <c r="I11" i="2"/>
  <c r="D11" i="2"/>
  <c r="C11" i="2"/>
  <c r="V10" i="2"/>
  <c r="H10" i="2" s="1"/>
  <c r="T10" i="2"/>
  <c r="T11" i="1" s="1"/>
  <c r="M10" i="2"/>
  <c r="M11" i="1" s="1"/>
  <c r="L10" i="2"/>
  <c r="U10" i="2" s="1"/>
  <c r="U11" i="1" s="1"/>
  <c r="J10" i="2"/>
  <c r="I10" i="2"/>
  <c r="D10" i="2"/>
  <c r="C10" i="2"/>
  <c r="V9" i="2"/>
  <c r="H9" i="2" s="1"/>
  <c r="U9" i="2"/>
  <c r="T9" i="2"/>
  <c r="S9" i="2"/>
  <c r="S10" i="1" s="1"/>
  <c r="R9" i="2"/>
  <c r="Q9" i="2"/>
  <c r="P9" i="2"/>
  <c r="O9" i="2"/>
  <c r="N9" i="2"/>
  <c r="M9" i="2"/>
  <c r="J9" i="2"/>
  <c r="I9" i="2"/>
  <c r="D9" i="2"/>
  <c r="C9" i="2"/>
  <c r="B9" i="2"/>
  <c r="V8" i="2"/>
  <c r="H8" i="2" s="1"/>
  <c r="U8" i="2"/>
  <c r="T8" i="2"/>
  <c r="S8" i="2"/>
  <c r="R8" i="2"/>
  <c r="Q8" i="2"/>
  <c r="P8" i="2"/>
  <c r="O8" i="2"/>
  <c r="O9" i="1" s="1"/>
  <c r="N8" i="2"/>
  <c r="M8" i="2"/>
  <c r="J8" i="2"/>
  <c r="I8" i="2"/>
  <c r="D8" i="2"/>
  <c r="C8" i="2"/>
  <c r="B8" i="2"/>
  <c r="V7" i="2"/>
  <c r="U7" i="2"/>
  <c r="T7" i="2"/>
  <c r="S7" i="2"/>
  <c r="R7" i="2"/>
  <c r="R8" i="1" s="1"/>
  <c r="Q7" i="2"/>
  <c r="P7" i="2"/>
  <c r="O7" i="2"/>
  <c r="N7" i="2"/>
  <c r="M7" i="2"/>
  <c r="J7" i="2"/>
  <c r="I7" i="2"/>
  <c r="H7" i="2"/>
  <c r="D7" i="2"/>
  <c r="C7" i="2"/>
  <c r="B7" i="2"/>
  <c r="V6" i="2"/>
  <c r="U6" i="2"/>
  <c r="T6" i="2"/>
  <c r="S6" i="2"/>
  <c r="R6" i="2"/>
  <c r="Q6" i="2"/>
  <c r="Q7" i="1" s="1"/>
  <c r="P6" i="2"/>
  <c r="O6" i="2"/>
  <c r="N6" i="2"/>
  <c r="N7" i="1" s="1"/>
  <c r="M6" i="2"/>
  <c r="J6" i="2"/>
  <c r="I6" i="2"/>
  <c r="H6" i="2"/>
  <c r="D6" i="2"/>
  <c r="C6" i="2"/>
  <c r="V5" i="2"/>
  <c r="H5" i="2" s="1"/>
  <c r="U5" i="2"/>
  <c r="T5" i="2"/>
  <c r="S5" i="2"/>
  <c r="R5" i="2"/>
  <c r="Q5" i="2"/>
  <c r="P5" i="2"/>
  <c r="O5" i="2"/>
  <c r="N5" i="2"/>
  <c r="M5" i="2"/>
  <c r="J5" i="2"/>
  <c r="I5" i="2"/>
  <c r="D5" i="2"/>
  <c r="C5" i="2"/>
  <c r="V4" i="2"/>
  <c r="U4" i="2"/>
  <c r="T4" i="2"/>
  <c r="S4" i="2"/>
  <c r="R4" i="2"/>
  <c r="Q4" i="2"/>
  <c r="Q5" i="1" s="1"/>
  <c r="P4" i="2"/>
  <c r="O4" i="2"/>
  <c r="N4" i="2"/>
  <c r="N5" i="1" s="1"/>
  <c r="M4" i="2"/>
  <c r="J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AA176" i="1"/>
  <c r="Z176" i="1"/>
  <c r="Y176" i="1"/>
  <c r="X176" i="1"/>
  <c r="W176" i="1"/>
  <c r="O176" i="1"/>
  <c r="N176" i="1"/>
  <c r="M176" i="1"/>
  <c r="L176" i="1"/>
  <c r="K176" i="1"/>
  <c r="J176" i="1"/>
  <c r="I176" i="1"/>
  <c r="H176" i="1"/>
  <c r="G176" i="1"/>
  <c r="F176" i="1"/>
  <c r="E176" i="1"/>
  <c r="D176" i="1"/>
  <c r="C176" i="1"/>
  <c r="B176" i="1"/>
  <c r="A176" i="1"/>
  <c r="AA175" i="1"/>
  <c r="Z175" i="1"/>
  <c r="Y175" i="1"/>
  <c r="X175" i="1"/>
  <c r="W175" i="1"/>
  <c r="O175" i="1"/>
  <c r="N175" i="1"/>
  <c r="M175" i="1"/>
  <c r="L175" i="1"/>
  <c r="K175" i="1"/>
  <c r="J175" i="1"/>
  <c r="I175" i="1"/>
  <c r="H175" i="1"/>
  <c r="G175" i="1"/>
  <c r="F175" i="1"/>
  <c r="E175" i="1"/>
  <c r="D175" i="1"/>
  <c r="C175" i="1"/>
  <c r="B175" i="1"/>
  <c r="A175" i="1"/>
  <c r="AA174" i="1"/>
  <c r="Z174" i="1"/>
  <c r="Y174" i="1"/>
  <c r="X174" i="1"/>
  <c r="W174" i="1"/>
  <c r="O174" i="1"/>
  <c r="N174" i="1"/>
  <c r="M174" i="1"/>
  <c r="L174" i="1"/>
  <c r="K174" i="1"/>
  <c r="J174" i="1"/>
  <c r="I174" i="1"/>
  <c r="H174" i="1"/>
  <c r="G174" i="1"/>
  <c r="F174" i="1"/>
  <c r="E174" i="1"/>
  <c r="D174" i="1"/>
  <c r="C174" i="1"/>
  <c r="B174" i="1"/>
  <c r="A174" i="1"/>
  <c r="AA173" i="1"/>
  <c r="Z173" i="1"/>
  <c r="Y173" i="1"/>
  <c r="X173" i="1"/>
  <c r="W173" i="1"/>
  <c r="O173" i="1"/>
  <c r="N173" i="1"/>
  <c r="M173" i="1"/>
  <c r="L173" i="1"/>
  <c r="K173" i="1"/>
  <c r="J173" i="1"/>
  <c r="I173" i="1"/>
  <c r="H173" i="1"/>
  <c r="G173" i="1"/>
  <c r="F173" i="1"/>
  <c r="E173" i="1"/>
  <c r="D173" i="1"/>
  <c r="C173" i="1"/>
  <c r="B173" i="1"/>
  <c r="A173" i="1"/>
  <c r="AA172" i="1"/>
  <c r="Z172" i="1"/>
  <c r="Y172" i="1"/>
  <c r="X172" i="1"/>
  <c r="W172" i="1"/>
  <c r="O172" i="1"/>
  <c r="N172" i="1"/>
  <c r="M172" i="1"/>
  <c r="L172" i="1"/>
  <c r="K172" i="1"/>
  <c r="J172" i="1"/>
  <c r="I172" i="1"/>
  <c r="H172" i="1"/>
  <c r="G172" i="1"/>
  <c r="F172" i="1"/>
  <c r="E172" i="1"/>
  <c r="D172" i="1"/>
  <c r="C172" i="1"/>
  <c r="B172" i="1"/>
  <c r="A172" i="1"/>
  <c r="AA171" i="1"/>
  <c r="Z171" i="1"/>
  <c r="Y171" i="1"/>
  <c r="X171" i="1"/>
  <c r="W171" i="1"/>
  <c r="O171" i="1"/>
  <c r="N171" i="1"/>
  <c r="M171" i="1"/>
  <c r="L171" i="1"/>
  <c r="K171" i="1"/>
  <c r="J171" i="1"/>
  <c r="I171" i="1"/>
  <c r="H171" i="1"/>
  <c r="G171" i="1"/>
  <c r="F171" i="1"/>
  <c r="E171" i="1"/>
  <c r="D171" i="1"/>
  <c r="C171" i="1"/>
  <c r="B171" i="1"/>
  <c r="A171" i="1"/>
  <c r="AA170" i="1"/>
  <c r="Z170" i="1"/>
  <c r="Y170" i="1"/>
  <c r="X170" i="1"/>
  <c r="W170" i="1"/>
  <c r="O170" i="1"/>
  <c r="N170" i="1"/>
  <c r="M170" i="1"/>
  <c r="L170" i="1"/>
  <c r="K170" i="1"/>
  <c r="J170" i="1"/>
  <c r="I170" i="1"/>
  <c r="H170" i="1"/>
  <c r="G170" i="1"/>
  <c r="F170" i="1"/>
  <c r="E170" i="1"/>
  <c r="D170" i="1"/>
  <c r="C170" i="1"/>
  <c r="B170" i="1"/>
  <c r="A170" i="1"/>
  <c r="AA169" i="1"/>
  <c r="Z169" i="1"/>
  <c r="Y169" i="1"/>
  <c r="X169" i="1"/>
  <c r="W169" i="1"/>
  <c r="O169" i="1"/>
  <c r="N169" i="1"/>
  <c r="M169" i="1"/>
  <c r="L169" i="1"/>
  <c r="K169" i="1"/>
  <c r="J169" i="1"/>
  <c r="I169" i="1"/>
  <c r="H169" i="1"/>
  <c r="G169" i="1"/>
  <c r="F169" i="1"/>
  <c r="E169" i="1"/>
  <c r="D169" i="1"/>
  <c r="C169" i="1"/>
  <c r="B169" i="1"/>
  <c r="A169" i="1"/>
  <c r="AA168" i="1"/>
  <c r="Z168" i="1"/>
  <c r="Y168" i="1"/>
  <c r="X168" i="1"/>
  <c r="W168" i="1"/>
  <c r="O168" i="1"/>
  <c r="N168" i="1"/>
  <c r="M168" i="1"/>
  <c r="L168" i="1"/>
  <c r="K168" i="1"/>
  <c r="J168" i="1"/>
  <c r="I168" i="1"/>
  <c r="H168" i="1"/>
  <c r="G168" i="1"/>
  <c r="F168" i="1"/>
  <c r="E168" i="1"/>
  <c r="D168" i="1"/>
  <c r="C168" i="1"/>
  <c r="B168" i="1"/>
  <c r="A168" i="1"/>
  <c r="AA167" i="1"/>
  <c r="Z167" i="1"/>
  <c r="Y167" i="1"/>
  <c r="X167" i="1"/>
  <c r="W167" i="1"/>
  <c r="O167" i="1"/>
  <c r="N167" i="1"/>
  <c r="M167" i="1"/>
  <c r="L167" i="1"/>
  <c r="K167" i="1"/>
  <c r="J167" i="1"/>
  <c r="I167" i="1"/>
  <c r="H167" i="1"/>
  <c r="G167" i="1"/>
  <c r="F167" i="1"/>
  <c r="E167" i="1"/>
  <c r="D167" i="1"/>
  <c r="C167" i="1"/>
  <c r="B167" i="1"/>
  <c r="A167" i="1"/>
  <c r="AA166" i="1"/>
  <c r="Z166" i="1"/>
  <c r="Y166" i="1"/>
  <c r="X166" i="1"/>
  <c r="W166" i="1"/>
  <c r="O166" i="1"/>
  <c r="N166" i="1"/>
  <c r="M166" i="1"/>
  <c r="L166" i="1"/>
  <c r="K166" i="1"/>
  <c r="J166" i="1"/>
  <c r="I166" i="1"/>
  <c r="H166" i="1"/>
  <c r="G166" i="1"/>
  <c r="F166" i="1"/>
  <c r="E166" i="1"/>
  <c r="D166" i="1"/>
  <c r="C166" i="1"/>
  <c r="B166" i="1"/>
  <c r="A166" i="1"/>
  <c r="AA165" i="1"/>
  <c r="Z165" i="1"/>
  <c r="Y165" i="1"/>
  <c r="X165" i="1"/>
  <c r="W165" i="1"/>
  <c r="O165" i="1"/>
  <c r="N165" i="1"/>
  <c r="M165" i="1"/>
  <c r="L165" i="1"/>
  <c r="K165" i="1"/>
  <c r="J165" i="1"/>
  <c r="I165" i="1"/>
  <c r="H165" i="1"/>
  <c r="G165" i="1"/>
  <c r="F165" i="1"/>
  <c r="E165" i="1"/>
  <c r="D165" i="1"/>
  <c r="C165" i="1"/>
  <c r="B165" i="1"/>
  <c r="A165" i="1"/>
  <c r="AA164" i="1"/>
  <c r="Z164" i="1"/>
  <c r="Y164" i="1"/>
  <c r="X164" i="1"/>
  <c r="W164" i="1"/>
  <c r="O164" i="1"/>
  <c r="N164" i="1"/>
  <c r="M164" i="1"/>
  <c r="L164" i="1"/>
  <c r="K164" i="1"/>
  <c r="J164" i="1"/>
  <c r="I164" i="1"/>
  <c r="H164" i="1"/>
  <c r="G164" i="1"/>
  <c r="F164" i="1"/>
  <c r="E164" i="1"/>
  <c r="D164" i="1"/>
  <c r="C164" i="1"/>
  <c r="B164" i="1"/>
  <c r="A164" i="1"/>
  <c r="AA163" i="1"/>
  <c r="Z163" i="1"/>
  <c r="Y163" i="1"/>
  <c r="X163" i="1"/>
  <c r="W163" i="1"/>
  <c r="O163" i="1"/>
  <c r="N163" i="1"/>
  <c r="M163" i="1"/>
  <c r="L163" i="1"/>
  <c r="K163" i="1"/>
  <c r="J163" i="1"/>
  <c r="I163" i="1"/>
  <c r="H163" i="1"/>
  <c r="G163" i="1"/>
  <c r="F163" i="1"/>
  <c r="E163" i="1"/>
  <c r="D163" i="1"/>
  <c r="C163" i="1"/>
  <c r="B163" i="1"/>
  <c r="A163" i="1"/>
  <c r="AA162" i="1"/>
  <c r="Z162" i="1"/>
  <c r="Y162" i="1"/>
  <c r="X162" i="1"/>
  <c r="W162" i="1"/>
  <c r="O162" i="1"/>
  <c r="N162" i="1"/>
  <c r="M162" i="1"/>
  <c r="L162" i="1"/>
  <c r="K162" i="1"/>
  <c r="J162" i="1"/>
  <c r="I162" i="1"/>
  <c r="H162" i="1"/>
  <c r="G162" i="1"/>
  <c r="F162" i="1"/>
  <c r="E162" i="1"/>
  <c r="D162" i="1"/>
  <c r="C162" i="1"/>
  <c r="B162" i="1"/>
  <c r="A162" i="1"/>
  <c r="AA161" i="1"/>
  <c r="Z161" i="1"/>
  <c r="Y161" i="1"/>
  <c r="X161" i="1"/>
  <c r="W161" i="1"/>
  <c r="O161" i="1"/>
  <c r="N161" i="1"/>
  <c r="M161" i="1"/>
  <c r="L161" i="1"/>
  <c r="K161" i="1"/>
  <c r="J161" i="1"/>
  <c r="I161" i="1"/>
  <c r="H161" i="1"/>
  <c r="G161" i="1"/>
  <c r="F161" i="1"/>
  <c r="E161" i="1"/>
  <c r="D161" i="1"/>
  <c r="C161" i="1"/>
  <c r="B161" i="1"/>
  <c r="A161" i="1"/>
  <c r="AA160" i="1"/>
  <c r="Z160" i="1"/>
  <c r="Y160" i="1"/>
  <c r="X160" i="1"/>
  <c r="W160" i="1"/>
  <c r="O160" i="1"/>
  <c r="N160" i="1"/>
  <c r="M160" i="1"/>
  <c r="L160" i="1"/>
  <c r="K160" i="1"/>
  <c r="J160" i="1"/>
  <c r="I160" i="1"/>
  <c r="H160" i="1"/>
  <c r="G160" i="1"/>
  <c r="F160" i="1"/>
  <c r="E160" i="1"/>
  <c r="D160" i="1"/>
  <c r="C160" i="1"/>
  <c r="B160" i="1"/>
  <c r="A160" i="1"/>
  <c r="AA159" i="1"/>
  <c r="Z159" i="1"/>
  <c r="Y159" i="1"/>
  <c r="X159" i="1"/>
  <c r="W159" i="1"/>
  <c r="O159" i="1"/>
  <c r="N159" i="1"/>
  <c r="M159" i="1"/>
  <c r="L159" i="1"/>
  <c r="K159" i="1"/>
  <c r="J159" i="1"/>
  <c r="I159" i="1"/>
  <c r="H159" i="1"/>
  <c r="G159" i="1"/>
  <c r="F159" i="1"/>
  <c r="E159" i="1"/>
  <c r="D159" i="1"/>
  <c r="C159" i="1"/>
  <c r="B159" i="1"/>
  <c r="A159" i="1"/>
  <c r="AA158" i="1"/>
  <c r="Z158" i="1"/>
  <c r="Y158" i="1"/>
  <c r="X158" i="1"/>
  <c r="W158" i="1"/>
  <c r="O158" i="1"/>
  <c r="N158" i="1"/>
  <c r="M158" i="1"/>
  <c r="L158" i="1"/>
  <c r="K158" i="1"/>
  <c r="J158" i="1"/>
  <c r="I158" i="1"/>
  <c r="H158" i="1"/>
  <c r="G158" i="1"/>
  <c r="F158" i="1"/>
  <c r="E158" i="1"/>
  <c r="D158" i="1"/>
  <c r="C158" i="1"/>
  <c r="B158" i="1"/>
  <c r="A158" i="1"/>
  <c r="AA157" i="1"/>
  <c r="Z157" i="1"/>
  <c r="Y157" i="1"/>
  <c r="X157" i="1"/>
  <c r="W157" i="1"/>
  <c r="O157" i="1"/>
  <c r="N157" i="1"/>
  <c r="M157" i="1"/>
  <c r="L157" i="1"/>
  <c r="K157" i="1"/>
  <c r="J157" i="1"/>
  <c r="I157" i="1"/>
  <c r="H157" i="1"/>
  <c r="G157" i="1"/>
  <c r="F157" i="1"/>
  <c r="E157" i="1"/>
  <c r="D157" i="1"/>
  <c r="C157" i="1"/>
  <c r="B157" i="1"/>
  <c r="A157" i="1"/>
  <c r="AA156" i="1"/>
  <c r="Z156" i="1"/>
  <c r="Y156" i="1"/>
  <c r="X156" i="1"/>
  <c r="W156" i="1"/>
  <c r="O156" i="1"/>
  <c r="N156" i="1"/>
  <c r="M156" i="1"/>
  <c r="L156" i="1"/>
  <c r="K156" i="1"/>
  <c r="J156" i="1"/>
  <c r="I156" i="1"/>
  <c r="H156" i="1"/>
  <c r="G156" i="1"/>
  <c r="F156" i="1"/>
  <c r="E156" i="1"/>
  <c r="D156" i="1"/>
  <c r="C156" i="1"/>
  <c r="B156" i="1"/>
  <c r="A156" i="1"/>
  <c r="AA155" i="1"/>
  <c r="Z155" i="1"/>
  <c r="Y155" i="1"/>
  <c r="X155" i="1"/>
  <c r="W155" i="1"/>
  <c r="O155" i="1"/>
  <c r="N155" i="1"/>
  <c r="M155" i="1"/>
  <c r="L155" i="1"/>
  <c r="K155" i="1"/>
  <c r="J155" i="1"/>
  <c r="I155" i="1"/>
  <c r="H155" i="1"/>
  <c r="G155" i="1"/>
  <c r="F155" i="1"/>
  <c r="E155" i="1"/>
  <c r="D155" i="1"/>
  <c r="C155" i="1"/>
  <c r="B155" i="1"/>
  <c r="A155" i="1"/>
  <c r="AA154" i="1"/>
  <c r="Z154" i="1"/>
  <c r="Y154" i="1"/>
  <c r="X154" i="1"/>
  <c r="W154" i="1"/>
  <c r="O154" i="1"/>
  <c r="N154" i="1"/>
  <c r="M154" i="1"/>
  <c r="L154" i="1"/>
  <c r="K154" i="1"/>
  <c r="J154" i="1"/>
  <c r="I154" i="1"/>
  <c r="H154" i="1"/>
  <c r="G154" i="1"/>
  <c r="F154" i="1"/>
  <c r="E154" i="1"/>
  <c r="D154" i="1"/>
  <c r="C154" i="1"/>
  <c r="B154" i="1"/>
  <c r="A154" i="1"/>
  <c r="AA153" i="1"/>
  <c r="Z153" i="1"/>
  <c r="Y153" i="1"/>
  <c r="X153" i="1"/>
  <c r="W153" i="1"/>
  <c r="O153" i="1"/>
  <c r="N153" i="1"/>
  <c r="M153" i="1"/>
  <c r="L153" i="1"/>
  <c r="K153" i="1"/>
  <c r="J153" i="1"/>
  <c r="I153" i="1"/>
  <c r="H153" i="1"/>
  <c r="G153" i="1"/>
  <c r="F153" i="1"/>
  <c r="E153" i="1"/>
  <c r="D153" i="1"/>
  <c r="C153" i="1"/>
  <c r="B153" i="1"/>
  <c r="A153" i="1"/>
  <c r="AA152" i="1"/>
  <c r="Z152" i="1"/>
  <c r="Y152" i="1"/>
  <c r="X152" i="1"/>
  <c r="W152" i="1"/>
  <c r="O152" i="1"/>
  <c r="N152" i="1"/>
  <c r="M152" i="1"/>
  <c r="L152" i="1"/>
  <c r="K152" i="1"/>
  <c r="J152" i="1"/>
  <c r="I152" i="1"/>
  <c r="H152" i="1"/>
  <c r="G152" i="1"/>
  <c r="F152" i="1"/>
  <c r="E152" i="1"/>
  <c r="D152" i="1"/>
  <c r="C152" i="1"/>
  <c r="B152" i="1"/>
  <c r="A152" i="1"/>
  <c r="AA151" i="1"/>
  <c r="Z151" i="1"/>
  <c r="Y151" i="1"/>
  <c r="X151" i="1"/>
  <c r="W151" i="1"/>
  <c r="O151" i="1"/>
  <c r="N151" i="1"/>
  <c r="M151" i="1"/>
  <c r="L151" i="1"/>
  <c r="K151" i="1"/>
  <c r="J151" i="1"/>
  <c r="I151" i="1"/>
  <c r="H151" i="1"/>
  <c r="G151" i="1"/>
  <c r="F151" i="1"/>
  <c r="E151" i="1"/>
  <c r="D151" i="1"/>
  <c r="C151" i="1"/>
  <c r="B151" i="1"/>
  <c r="A151" i="1"/>
  <c r="AA150" i="1"/>
  <c r="Z150" i="1"/>
  <c r="Y150" i="1"/>
  <c r="X150" i="1"/>
  <c r="W150" i="1"/>
  <c r="O150" i="1"/>
  <c r="N150" i="1"/>
  <c r="M150" i="1"/>
  <c r="L150" i="1"/>
  <c r="K150" i="1"/>
  <c r="J150" i="1"/>
  <c r="I150" i="1"/>
  <c r="H150" i="1"/>
  <c r="G150" i="1"/>
  <c r="F150" i="1"/>
  <c r="E150" i="1"/>
  <c r="D150" i="1"/>
  <c r="C150" i="1"/>
  <c r="B150" i="1"/>
  <c r="A150" i="1"/>
  <c r="AA149" i="1"/>
  <c r="Z149" i="1"/>
  <c r="Y149" i="1"/>
  <c r="X149" i="1"/>
  <c r="W149" i="1"/>
  <c r="O149" i="1"/>
  <c r="N149" i="1"/>
  <c r="M149" i="1"/>
  <c r="L149" i="1"/>
  <c r="K149" i="1"/>
  <c r="J149" i="1"/>
  <c r="I149" i="1"/>
  <c r="H149" i="1"/>
  <c r="G149" i="1"/>
  <c r="F149" i="1"/>
  <c r="E149" i="1"/>
  <c r="D149" i="1"/>
  <c r="C149" i="1"/>
  <c r="B149" i="1"/>
  <c r="A149" i="1"/>
  <c r="AA148" i="1"/>
  <c r="Z148" i="1"/>
  <c r="Y148" i="1"/>
  <c r="X148" i="1"/>
  <c r="W148" i="1"/>
  <c r="O148" i="1"/>
  <c r="N148" i="1"/>
  <c r="M148" i="1"/>
  <c r="L148" i="1"/>
  <c r="K148" i="1"/>
  <c r="J148" i="1"/>
  <c r="I148" i="1"/>
  <c r="H148" i="1"/>
  <c r="G148" i="1"/>
  <c r="F148" i="1"/>
  <c r="E148" i="1"/>
  <c r="D148" i="1"/>
  <c r="C148" i="1"/>
  <c r="B148" i="1"/>
  <c r="A148" i="1"/>
  <c r="AA147" i="1"/>
  <c r="Z147" i="1"/>
  <c r="Y147" i="1"/>
  <c r="X147" i="1"/>
  <c r="W147" i="1"/>
  <c r="O147" i="1"/>
  <c r="N147" i="1"/>
  <c r="M147" i="1"/>
  <c r="L147" i="1"/>
  <c r="K147" i="1"/>
  <c r="J147" i="1"/>
  <c r="I147" i="1"/>
  <c r="H147" i="1"/>
  <c r="G147" i="1"/>
  <c r="F147" i="1"/>
  <c r="E147" i="1"/>
  <c r="D147" i="1"/>
  <c r="C147" i="1"/>
  <c r="B147" i="1"/>
  <c r="A147" i="1"/>
  <c r="AA146" i="1"/>
  <c r="Z146" i="1"/>
  <c r="Y146" i="1"/>
  <c r="X146" i="1"/>
  <c r="W146" i="1"/>
  <c r="O146" i="1"/>
  <c r="N146" i="1"/>
  <c r="M146" i="1"/>
  <c r="L146" i="1"/>
  <c r="K146" i="1"/>
  <c r="J146" i="1"/>
  <c r="I146" i="1"/>
  <c r="H146" i="1"/>
  <c r="G146" i="1"/>
  <c r="F146" i="1"/>
  <c r="E146" i="1"/>
  <c r="D146" i="1"/>
  <c r="C146" i="1"/>
  <c r="B146" i="1"/>
  <c r="A146" i="1"/>
  <c r="AA145" i="1"/>
  <c r="Z145" i="1"/>
  <c r="Y145" i="1"/>
  <c r="X145" i="1"/>
  <c r="W145" i="1"/>
  <c r="O145" i="1"/>
  <c r="N145" i="1"/>
  <c r="M145" i="1"/>
  <c r="L145" i="1"/>
  <c r="K145" i="1"/>
  <c r="J145" i="1"/>
  <c r="I145" i="1"/>
  <c r="H145" i="1"/>
  <c r="G145" i="1"/>
  <c r="F145" i="1"/>
  <c r="E145" i="1"/>
  <c r="D145" i="1"/>
  <c r="C145" i="1"/>
  <c r="B145" i="1"/>
  <c r="A145" i="1"/>
  <c r="AA144" i="1"/>
  <c r="Z144" i="1"/>
  <c r="Y144" i="1"/>
  <c r="X144" i="1"/>
  <c r="W144" i="1"/>
  <c r="O144" i="1"/>
  <c r="N144" i="1"/>
  <c r="M144" i="1"/>
  <c r="L144" i="1"/>
  <c r="K144" i="1"/>
  <c r="J144" i="1"/>
  <c r="I144" i="1"/>
  <c r="H144" i="1"/>
  <c r="G144" i="1"/>
  <c r="F144" i="1"/>
  <c r="E144" i="1"/>
  <c r="D144" i="1"/>
  <c r="C144" i="1"/>
  <c r="B144" i="1"/>
  <c r="A144" i="1"/>
  <c r="AA143" i="1"/>
  <c r="Z143" i="1"/>
  <c r="Y143" i="1"/>
  <c r="X143" i="1"/>
  <c r="W143" i="1"/>
  <c r="O143" i="1"/>
  <c r="N143" i="1"/>
  <c r="M143" i="1"/>
  <c r="L143" i="1"/>
  <c r="K143" i="1"/>
  <c r="J143" i="1"/>
  <c r="I143" i="1"/>
  <c r="H143" i="1"/>
  <c r="G143" i="1"/>
  <c r="F143" i="1"/>
  <c r="E143" i="1"/>
  <c r="D143" i="1"/>
  <c r="C143" i="1"/>
  <c r="B143" i="1"/>
  <c r="A143" i="1"/>
  <c r="AA142" i="1"/>
  <c r="Z142" i="1"/>
  <c r="Y142" i="1"/>
  <c r="X142" i="1"/>
  <c r="W142" i="1"/>
  <c r="O142" i="1"/>
  <c r="N142" i="1"/>
  <c r="M142" i="1"/>
  <c r="L142" i="1"/>
  <c r="K142" i="1"/>
  <c r="J142" i="1"/>
  <c r="I142" i="1"/>
  <c r="H142" i="1"/>
  <c r="G142" i="1"/>
  <c r="F142" i="1"/>
  <c r="E142" i="1"/>
  <c r="D142" i="1"/>
  <c r="C142" i="1"/>
  <c r="B142" i="1"/>
  <c r="A142" i="1"/>
  <c r="AA141" i="1"/>
  <c r="Z141" i="1"/>
  <c r="Y141" i="1"/>
  <c r="X141" i="1"/>
  <c r="W141" i="1"/>
  <c r="O141" i="1"/>
  <c r="N141" i="1"/>
  <c r="M141" i="1"/>
  <c r="L141" i="1"/>
  <c r="K141" i="1"/>
  <c r="J141" i="1"/>
  <c r="I141" i="1"/>
  <c r="H141" i="1"/>
  <c r="G141" i="1"/>
  <c r="F141" i="1"/>
  <c r="E141" i="1"/>
  <c r="D141" i="1"/>
  <c r="C141" i="1"/>
  <c r="B141" i="1"/>
  <c r="A141" i="1"/>
  <c r="AA140" i="1"/>
  <c r="Z140" i="1"/>
  <c r="Y140" i="1"/>
  <c r="X140" i="1"/>
  <c r="W140" i="1"/>
  <c r="O140" i="1"/>
  <c r="N140" i="1"/>
  <c r="M140" i="1"/>
  <c r="L140" i="1"/>
  <c r="K140" i="1"/>
  <c r="J140" i="1"/>
  <c r="I140" i="1"/>
  <c r="H140" i="1"/>
  <c r="G140" i="1"/>
  <c r="F140" i="1"/>
  <c r="E140" i="1"/>
  <c r="D140" i="1"/>
  <c r="C140" i="1"/>
  <c r="B140" i="1"/>
  <c r="A140" i="1"/>
  <c r="AA139" i="1"/>
  <c r="Z139" i="1"/>
  <c r="Y139" i="1"/>
  <c r="X139" i="1"/>
  <c r="W139" i="1"/>
  <c r="O139" i="1"/>
  <c r="N139" i="1"/>
  <c r="M139" i="1"/>
  <c r="L139" i="1"/>
  <c r="K139" i="1"/>
  <c r="J139" i="1"/>
  <c r="I139" i="1"/>
  <c r="H139" i="1"/>
  <c r="G139" i="1"/>
  <c r="F139" i="1"/>
  <c r="E139" i="1"/>
  <c r="D139" i="1"/>
  <c r="C139" i="1"/>
  <c r="B139" i="1"/>
  <c r="A139" i="1"/>
  <c r="AA138" i="1"/>
  <c r="Z138" i="1"/>
  <c r="Y138" i="1"/>
  <c r="X138" i="1"/>
  <c r="W138" i="1"/>
  <c r="O138" i="1"/>
  <c r="N138" i="1"/>
  <c r="M138" i="1"/>
  <c r="L138" i="1"/>
  <c r="K138" i="1"/>
  <c r="J138" i="1"/>
  <c r="I138" i="1"/>
  <c r="H138" i="1"/>
  <c r="G138" i="1"/>
  <c r="F138" i="1"/>
  <c r="E138" i="1"/>
  <c r="D138" i="1"/>
  <c r="C138" i="1"/>
  <c r="B138" i="1"/>
  <c r="A138" i="1"/>
  <c r="AA137" i="1"/>
  <c r="Z137" i="1"/>
  <c r="Y137" i="1"/>
  <c r="X137" i="1"/>
  <c r="W137" i="1"/>
  <c r="O137" i="1"/>
  <c r="N137" i="1"/>
  <c r="M137" i="1"/>
  <c r="L137" i="1"/>
  <c r="K137" i="1"/>
  <c r="J137" i="1"/>
  <c r="I137" i="1"/>
  <c r="H137" i="1"/>
  <c r="G137" i="1"/>
  <c r="F137" i="1"/>
  <c r="E137" i="1"/>
  <c r="D137" i="1"/>
  <c r="C137" i="1"/>
  <c r="B137" i="1"/>
  <c r="A137" i="1"/>
  <c r="AA136" i="1"/>
  <c r="Z136" i="1"/>
  <c r="Y136" i="1"/>
  <c r="X136" i="1"/>
  <c r="W136" i="1"/>
  <c r="O136" i="1"/>
  <c r="N136" i="1"/>
  <c r="M136" i="1"/>
  <c r="L136" i="1"/>
  <c r="K136" i="1"/>
  <c r="J136" i="1"/>
  <c r="I136" i="1"/>
  <c r="H136" i="1"/>
  <c r="G136" i="1"/>
  <c r="F136" i="1"/>
  <c r="E136" i="1"/>
  <c r="D136" i="1"/>
  <c r="C136" i="1"/>
  <c r="B136" i="1"/>
  <c r="A136" i="1"/>
  <c r="AA135" i="1"/>
  <c r="Z135" i="1"/>
  <c r="Y135" i="1"/>
  <c r="X135" i="1"/>
  <c r="W135" i="1"/>
  <c r="O135" i="1"/>
  <c r="N135" i="1"/>
  <c r="M135" i="1"/>
  <c r="L135" i="1"/>
  <c r="K135" i="1"/>
  <c r="J135" i="1"/>
  <c r="I135" i="1"/>
  <c r="H135" i="1"/>
  <c r="G135" i="1"/>
  <c r="F135" i="1"/>
  <c r="E135" i="1"/>
  <c r="D135" i="1"/>
  <c r="C135" i="1"/>
  <c r="B135" i="1"/>
  <c r="A135" i="1"/>
  <c r="AA134" i="1"/>
  <c r="Z134" i="1"/>
  <c r="Y134" i="1"/>
  <c r="X134" i="1"/>
  <c r="W134" i="1"/>
  <c r="O134" i="1"/>
  <c r="N134" i="1"/>
  <c r="M134" i="1"/>
  <c r="L134" i="1"/>
  <c r="K134" i="1"/>
  <c r="J134" i="1"/>
  <c r="I134" i="1"/>
  <c r="H134" i="1"/>
  <c r="G134" i="1"/>
  <c r="F134" i="1"/>
  <c r="E134" i="1"/>
  <c r="D134" i="1"/>
  <c r="C134" i="1"/>
  <c r="B134" i="1"/>
  <c r="A134" i="1"/>
  <c r="AA133" i="1"/>
  <c r="Z133" i="1"/>
  <c r="Y133" i="1"/>
  <c r="X133" i="1"/>
  <c r="W133" i="1"/>
  <c r="O133" i="1"/>
  <c r="N133" i="1"/>
  <c r="M133" i="1"/>
  <c r="L133" i="1"/>
  <c r="K133" i="1"/>
  <c r="J133" i="1"/>
  <c r="I133" i="1"/>
  <c r="H133" i="1"/>
  <c r="G133" i="1"/>
  <c r="F133" i="1"/>
  <c r="E133" i="1"/>
  <c r="D133" i="1"/>
  <c r="C133" i="1"/>
  <c r="B133" i="1"/>
  <c r="A133" i="1"/>
  <c r="AA132" i="1"/>
  <c r="Z132" i="1"/>
  <c r="Y132" i="1"/>
  <c r="X132" i="1"/>
  <c r="W132" i="1"/>
  <c r="O132" i="1"/>
  <c r="N132" i="1"/>
  <c r="M132" i="1"/>
  <c r="L132" i="1"/>
  <c r="K132" i="1"/>
  <c r="J132" i="1"/>
  <c r="I132" i="1"/>
  <c r="H132" i="1"/>
  <c r="G132" i="1"/>
  <c r="F132" i="1"/>
  <c r="E132" i="1"/>
  <c r="D132" i="1"/>
  <c r="C132" i="1"/>
  <c r="B132" i="1"/>
  <c r="A132"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AA105" i="1"/>
  <c r="U105" i="1"/>
  <c r="T105" i="1"/>
  <c r="S105" i="1"/>
  <c r="R105" i="1"/>
  <c r="Q105" i="1"/>
  <c r="P105" i="1"/>
  <c r="O105" i="1"/>
  <c r="N105" i="1"/>
  <c r="M105" i="1"/>
  <c r="L105" i="1"/>
  <c r="K105" i="1"/>
  <c r="J105" i="1"/>
  <c r="I105" i="1"/>
  <c r="H105" i="1"/>
  <c r="G105" i="1"/>
  <c r="F105" i="1"/>
  <c r="E105" i="1"/>
  <c r="D105" i="1"/>
  <c r="C105" i="1"/>
  <c r="B105" i="1"/>
  <c r="A105" i="1"/>
  <c r="AA104" i="1"/>
  <c r="U104" i="1"/>
  <c r="T104" i="1"/>
  <c r="S104" i="1"/>
  <c r="R104" i="1"/>
  <c r="Q104" i="1"/>
  <c r="P104" i="1"/>
  <c r="O104" i="1"/>
  <c r="N104" i="1"/>
  <c r="M104" i="1"/>
  <c r="L104" i="1"/>
  <c r="K104" i="1"/>
  <c r="J104" i="1"/>
  <c r="I104" i="1"/>
  <c r="H104" i="1"/>
  <c r="G104" i="1"/>
  <c r="F104" i="1"/>
  <c r="E104" i="1"/>
  <c r="D104" i="1"/>
  <c r="C104" i="1"/>
  <c r="B104" i="1"/>
  <c r="A104" i="1"/>
  <c r="AA103" i="1"/>
  <c r="U103" i="1"/>
  <c r="T103" i="1"/>
  <c r="S103" i="1"/>
  <c r="R103" i="1"/>
  <c r="Q103" i="1"/>
  <c r="P103" i="1"/>
  <c r="O103" i="1"/>
  <c r="N103" i="1"/>
  <c r="M103" i="1"/>
  <c r="L103" i="1"/>
  <c r="K103" i="1"/>
  <c r="J103" i="1"/>
  <c r="I103" i="1"/>
  <c r="H103" i="1"/>
  <c r="G103" i="1"/>
  <c r="F103" i="1"/>
  <c r="E103" i="1"/>
  <c r="D103" i="1"/>
  <c r="C103" i="1"/>
  <c r="B103" i="1"/>
  <c r="A103" i="1"/>
  <c r="AA102" i="1"/>
  <c r="U102" i="1"/>
  <c r="T102" i="1"/>
  <c r="S102" i="1"/>
  <c r="R102" i="1"/>
  <c r="Q102" i="1"/>
  <c r="P102" i="1"/>
  <c r="O102" i="1"/>
  <c r="N102" i="1"/>
  <c r="M102" i="1"/>
  <c r="L102" i="1"/>
  <c r="K102" i="1"/>
  <c r="J102" i="1"/>
  <c r="I102" i="1"/>
  <c r="H102" i="1"/>
  <c r="G102" i="1"/>
  <c r="F102" i="1"/>
  <c r="E102" i="1"/>
  <c r="D102" i="1"/>
  <c r="C102" i="1"/>
  <c r="B102" i="1"/>
  <c r="A102" i="1"/>
  <c r="AA101" i="1"/>
  <c r="U101" i="1"/>
  <c r="T101" i="1"/>
  <c r="S101" i="1"/>
  <c r="R101" i="1"/>
  <c r="Q101" i="1"/>
  <c r="P101" i="1"/>
  <c r="O101" i="1"/>
  <c r="N101" i="1"/>
  <c r="M101" i="1"/>
  <c r="L101" i="1"/>
  <c r="K101" i="1"/>
  <c r="J101" i="1"/>
  <c r="I101" i="1"/>
  <c r="H101" i="1"/>
  <c r="G101" i="1"/>
  <c r="F101" i="1"/>
  <c r="E101" i="1"/>
  <c r="D101" i="1"/>
  <c r="C101" i="1"/>
  <c r="B101" i="1"/>
  <c r="A101" i="1"/>
  <c r="AA100" i="1"/>
  <c r="U100" i="1"/>
  <c r="T100" i="1"/>
  <c r="S100" i="1"/>
  <c r="R100" i="1"/>
  <c r="Q100" i="1"/>
  <c r="P100" i="1"/>
  <c r="O100" i="1"/>
  <c r="N100" i="1"/>
  <c r="M100" i="1"/>
  <c r="L100" i="1"/>
  <c r="K100" i="1"/>
  <c r="J100" i="1"/>
  <c r="I100" i="1"/>
  <c r="H100" i="1"/>
  <c r="G100" i="1"/>
  <c r="F100" i="1"/>
  <c r="E100" i="1"/>
  <c r="D100" i="1"/>
  <c r="C100" i="1"/>
  <c r="B100" i="1"/>
  <c r="A100" i="1"/>
  <c r="AA99" i="1"/>
  <c r="U99" i="1"/>
  <c r="T99" i="1"/>
  <c r="S99" i="1"/>
  <c r="R99" i="1"/>
  <c r="Q99" i="1"/>
  <c r="P99" i="1"/>
  <c r="O99" i="1"/>
  <c r="N99" i="1"/>
  <c r="M99" i="1"/>
  <c r="L99" i="1"/>
  <c r="K99" i="1"/>
  <c r="J99" i="1"/>
  <c r="I99" i="1"/>
  <c r="H99" i="1"/>
  <c r="G99" i="1"/>
  <c r="F99" i="1"/>
  <c r="E99" i="1"/>
  <c r="D99" i="1"/>
  <c r="C99" i="1"/>
  <c r="B99" i="1"/>
  <c r="A99" i="1"/>
  <c r="AA98" i="1"/>
  <c r="U98" i="1"/>
  <c r="T98" i="1"/>
  <c r="S98" i="1"/>
  <c r="R98" i="1"/>
  <c r="Q98" i="1"/>
  <c r="P98" i="1"/>
  <c r="O98" i="1"/>
  <c r="N98" i="1"/>
  <c r="M98" i="1"/>
  <c r="L98" i="1"/>
  <c r="K98" i="1"/>
  <c r="J98" i="1"/>
  <c r="I98" i="1"/>
  <c r="H98" i="1"/>
  <c r="G98" i="1"/>
  <c r="F98" i="1"/>
  <c r="E98" i="1"/>
  <c r="D98" i="1"/>
  <c r="C98" i="1"/>
  <c r="B98" i="1"/>
  <c r="A98" i="1"/>
  <c r="AA97" i="1"/>
  <c r="U97" i="1"/>
  <c r="T97" i="1"/>
  <c r="S97" i="1"/>
  <c r="R97" i="1"/>
  <c r="Q97" i="1"/>
  <c r="P97" i="1"/>
  <c r="O97" i="1"/>
  <c r="N97" i="1"/>
  <c r="M97" i="1"/>
  <c r="L97" i="1"/>
  <c r="K97" i="1"/>
  <c r="J97" i="1"/>
  <c r="I97" i="1"/>
  <c r="H97" i="1"/>
  <c r="G97" i="1"/>
  <c r="F97" i="1"/>
  <c r="E97" i="1"/>
  <c r="D97" i="1"/>
  <c r="C97" i="1"/>
  <c r="B97" i="1"/>
  <c r="A97" i="1"/>
  <c r="AA96" i="1"/>
  <c r="U96" i="1"/>
  <c r="T96" i="1"/>
  <c r="S96" i="1"/>
  <c r="R96" i="1"/>
  <c r="Q96" i="1"/>
  <c r="P96" i="1"/>
  <c r="O96" i="1"/>
  <c r="N96" i="1"/>
  <c r="M96" i="1"/>
  <c r="L96" i="1"/>
  <c r="K96" i="1"/>
  <c r="J96" i="1"/>
  <c r="I96" i="1"/>
  <c r="H96" i="1"/>
  <c r="G96" i="1"/>
  <c r="F96" i="1"/>
  <c r="E96" i="1"/>
  <c r="D96" i="1"/>
  <c r="C96" i="1"/>
  <c r="B96" i="1"/>
  <c r="A96" i="1"/>
  <c r="AA95" i="1"/>
  <c r="U95" i="1"/>
  <c r="T95" i="1"/>
  <c r="S95" i="1"/>
  <c r="R95" i="1"/>
  <c r="Q95" i="1"/>
  <c r="P95" i="1"/>
  <c r="O95" i="1"/>
  <c r="N95" i="1"/>
  <c r="M95" i="1"/>
  <c r="L95" i="1"/>
  <c r="K95" i="1"/>
  <c r="J95" i="1"/>
  <c r="I95" i="1"/>
  <c r="H95" i="1"/>
  <c r="G95" i="1"/>
  <c r="F95" i="1"/>
  <c r="E95" i="1"/>
  <c r="D95" i="1"/>
  <c r="C95" i="1"/>
  <c r="B95" i="1"/>
  <c r="A95" i="1"/>
  <c r="AA94" i="1"/>
  <c r="U94" i="1"/>
  <c r="T94" i="1"/>
  <c r="S94" i="1"/>
  <c r="R94" i="1"/>
  <c r="Q94" i="1"/>
  <c r="P94" i="1"/>
  <c r="O94" i="1"/>
  <c r="N94" i="1"/>
  <c r="M94" i="1"/>
  <c r="L94" i="1"/>
  <c r="K94" i="1"/>
  <c r="J94" i="1"/>
  <c r="I94" i="1"/>
  <c r="H94" i="1"/>
  <c r="G94" i="1"/>
  <c r="F94" i="1"/>
  <c r="E94" i="1"/>
  <c r="D94" i="1"/>
  <c r="C94" i="1"/>
  <c r="B94" i="1"/>
  <c r="A94" i="1"/>
  <c r="AA93" i="1"/>
  <c r="U93" i="1"/>
  <c r="T93" i="1"/>
  <c r="S93" i="1"/>
  <c r="R93" i="1"/>
  <c r="Q93" i="1"/>
  <c r="P93" i="1"/>
  <c r="O93" i="1"/>
  <c r="N93" i="1"/>
  <c r="M93" i="1"/>
  <c r="L93" i="1"/>
  <c r="K93" i="1"/>
  <c r="J93" i="1"/>
  <c r="I93" i="1"/>
  <c r="H93" i="1"/>
  <c r="G93" i="1"/>
  <c r="F93" i="1"/>
  <c r="E93" i="1"/>
  <c r="D93" i="1"/>
  <c r="C93" i="1"/>
  <c r="B93" i="1"/>
  <c r="A93" i="1"/>
  <c r="AA92" i="1"/>
  <c r="U92" i="1"/>
  <c r="T92" i="1"/>
  <c r="S92" i="1"/>
  <c r="R92" i="1"/>
  <c r="Q92" i="1"/>
  <c r="P92" i="1"/>
  <c r="O92" i="1"/>
  <c r="N92" i="1"/>
  <c r="M92" i="1"/>
  <c r="L92" i="1"/>
  <c r="K92" i="1"/>
  <c r="J92" i="1"/>
  <c r="I92" i="1"/>
  <c r="H92" i="1"/>
  <c r="G92" i="1"/>
  <c r="F92" i="1"/>
  <c r="E92" i="1"/>
  <c r="D92" i="1"/>
  <c r="C92" i="1"/>
  <c r="B92" i="1"/>
  <c r="A92" i="1"/>
  <c r="AA91" i="1"/>
  <c r="U91" i="1"/>
  <c r="T91" i="1"/>
  <c r="S91" i="1"/>
  <c r="R91" i="1"/>
  <c r="Q91" i="1"/>
  <c r="P91" i="1"/>
  <c r="O91" i="1"/>
  <c r="N91" i="1"/>
  <c r="M91" i="1"/>
  <c r="L91" i="1"/>
  <c r="K91" i="1"/>
  <c r="J91" i="1"/>
  <c r="I91" i="1"/>
  <c r="H91" i="1"/>
  <c r="G91" i="1"/>
  <c r="F91" i="1"/>
  <c r="E91" i="1"/>
  <c r="D91" i="1"/>
  <c r="C91" i="1"/>
  <c r="B91" i="1"/>
  <c r="A91" i="1"/>
  <c r="AA90" i="1"/>
  <c r="U90" i="1"/>
  <c r="T90" i="1"/>
  <c r="S90" i="1"/>
  <c r="R90" i="1"/>
  <c r="Q90" i="1"/>
  <c r="P90" i="1"/>
  <c r="O90" i="1"/>
  <c r="N90" i="1"/>
  <c r="M90" i="1"/>
  <c r="L90" i="1"/>
  <c r="K90" i="1"/>
  <c r="J90" i="1"/>
  <c r="I90" i="1"/>
  <c r="H90" i="1"/>
  <c r="G90" i="1"/>
  <c r="F90" i="1"/>
  <c r="E90" i="1"/>
  <c r="D90" i="1"/>
  <c r="C90" i="1"/>
  <c r="B90" i="1"/>
  <c r="A90" i="1"/>
  <c r="AA89" i="1"/>
  <c r="U89" i="1"/>
  <c r="T89" i="1"/>
  <c r="S89" i="1"/>
  <c r="R89" i="1"/>
  <c r="Q89" i="1"/>
  <c r="P89" i="1"/>
  <c r="O89" i="1"/>
  <c r="N89" i="1"/>
  <c r="M89" i="1"/>
  <c r="L89" i="1"/>
  <c r="K89" i="1"/>
  <c r="J89" i="1"/>
  <c r="I89" i="1"/>
  <c r="H89" i="1"/>
  <c r="G89" i="1"/>
  <c r="F89" i="1"/>
  <c r="E89" i="1"/>
  <c r="D89" i="1"/>
  <c r="C89" i="1"/>
  <c r="B89" i="1"/>
  <c r="A89" i="1"/>
  <c r="AA88" i="1"/>
  <c r="U88" i="1"/>
  <c r="T88" i="1"/>
  <c r="S88" i="1"/>
  <c r="R88" i="1"/>
  <c r="Q88" i="1"/>
  <c r="P88" i="1"/>
  <c r="O88" i="1"/>
  <c r="N88" i="1"/>
  <c r="M88" i="1"/>
  <c r="L88" i="1"/>
  <c r="K88" i="1"/>
  <c r="J88" i="1"/>
  <c r="I88" i="1"/>
  <c r="H88" i="1"/>
  <c r="G88" i="1"/>
  <c r="F88" i="1"/>
  <c r="E88" i="1"/>
  <c r="D88" i="1"/>
  <c r="C88" i="1"/>
  <c r="B88" i="1"/>
  <c r="A88" i="1"/>
  <c r="AA87" i="1"/>
  <c r="U87" i="1"/>
  <c r="T87" i="1"/>
  <c r="S87" i="1"/>
  <c r="R87" i="1"/>
  <c r="Q87" i="1"/>
  <c r="P87" i="1"/>
  <c r="O87" i="1"/>
  <c r="N87" i="1"/>
  <c r="M87" i="1"/>
  <c r="L87" i="1"/>
  <c r="K87" i="1"/>
  <c r="J87" i="1"/>
  <c r="I87" i="1"/>
  <c r="H87" i="1"/>
  <c r="G87" i="1"/>
  <c r="F87" i="1"/>
  <c r="E87" i="1"/>
  <c r="D87" i="1"/>
  <c r="C87" i="1"/>
  <c r="B87" i="1"/>
  <c r="A87" i="1"/>
  <c r="AA86" i="1"/>
  <c r="U86" i="1"/>
  <c r="T86" i="1"/>
  <c r="S86" i="1"/>
  <c r="R86" i="1"/>
  <c r="Q86" i="1"/>
  <c r="P86" i="1"/>
  <c r="O86" i="1"/>
  <c r="N86" i="1"/>
  <c r="M86" i="1"/>
  <c r="L86" i="1"/>
  <c r="K86" i="1"/>
  <c r="J86" i="1"/>
  <c r="I86" i="1"/>
  <c r="H86" i="1"/>
  <c r="G86" i="1"/>
  <c r="F86" i="1"/>
  <c r="E86" i="1"/>
  <c r="D86" i="1"/>
  <c r="C86" i="1"/>
  <c r="B86" i="1"/>
  <c r="A86" i="1"/>
  <c r="AA85" i="1"/>
  <c r="U85" i="1"/>
  <c r="T85" i="1"/>
  <c r="S85" i="1"/>
  <c r="R85" i="1"/>
  <c r="Q85" i="1"/>
  <c r="P85" i="1"/>
  <c r="O85" i="1"/>
  <c r="N85" i="1"/>
  <c r="M85" i="1"/>
  <c r="L85" i="1"/>
  <c r="K85" i="1"/>
  <c r="J85" i="1"/>
  <c r="I85" i="1"/>
  <c r="H85" i="1"/>
  <c r="G85" i="1"/>
  <c r="F85" i="1"/>
  <c r="E85" i="1"/>
  <c r="D85" i="1"/>
  <c r="C85" i="1"/>
  <c r="B85" i="1"/>
  <c r="A85" i="1"/>
  <c r="AA84" i="1"/>
  <c r="U84" i="1"/>
  <c r="T84" i="1"/>
  <c r="S84" i="1"/>
  <c r="R84" i="1"/>
  <c r="Q84" i="1"/>
  <c r="P84" i="1"/>
  <c r="O84" i="1"/>
  <c r="N84" i="1"/>
  <c r="M84" i="1"/>
  <c r="L84" i="1"/>
  <c r="K84" i="1"/>
  <c r="J84" i="1"/>
  <c r="I84" i="1"/>
  <c r="H84" i="1"/>
  <c r="G84" i="1"/>
  <c r="F84" i="1"/>
  <c r="E84" i="1"/>
  <c r="D84" i="1"/>
  <c r="C84" i="1"/>
  <c r="B84" i="1"/>
  <c r="A84" i="1"/>
  <c r="AA83" i="1"/>
  <c r="U83" i="1"/>
  <c r="T83" i="1"/>
  <c r="S83" i="1"/>
  <c r="R83" i="1"/>
  <c r="Q83" i="1"/>
  <c r="P83" i="1"/>
  <c r="O83" i="1"/>
  <c r="N83" i="1"/>
  <c r="M83" i="1"/>
  <c r="L83" i="1"/>
  <c r="K83" i="1"/>
  <c r="J83" i="1"/>
  <c r="I83" i="1"/>
  <c r="H83" i="1"/>
  <c r="G83" i="1"/>
  <c r="F83" i="1"/>
  <c r="E83" i="1"/>
  <c r="D83" i="1"/>
  <c r="C83" i="1"/>
  <c r="B83" i="1"/>
  <c r="A83" i="1"/>
  <c r="AA82" i="1"/>
  <c r="U82" i="1"/>
  <c r="T82" i="1"/>
  <c r="S82" i="1"/>
  <c r="R82" i="1"/>
  <c r="Q82" i="1"/>
  <c r="P82" i="1"/>
  <c r="O82" i="1"/>
  <c r="N82" i="1"/>
  <c r="M82" i="1"/>
  <c r="L82" i="1"/>
  <c r="K82" i="1"/>
  <c r="J82" i="1"/>
  <c r="I82" i="1"/>
  <c r="H82" i="1"/>
  <c r="G82" i="1"/>
  <c r="F82" i="1"/>
  <c r="E82" i="1"/>
  <c r="D82" i="1"/>
  <c r="C82" i="1"/>
  <c r="B82" i="1"/>
  <c r="A82" i="1"/>
  <c r="AA81" i="1"/>
  <c r="U81" i="1"/>
  <c r="T81" i="1"/>
  <c r="S81" i="1"/>
  <c r="R81" i="1"/>
  <c r="Q81" i="1"/>
  <c r="P81" i="1"/>
  <c r="O81" i="1"/>
  <c r="N81" i="1"/>
  <c r="M81" i="1"/>
  <c r="L81" i="1"/>
  <c r="K81" i="1"/>
  <c r="J81" i="1"/>
  <c r="I81" i="1"/>
  <c r="H81" i="1"/>
  <c r="G81" i="1"/>
  <c r="F81" i="1"/>
  <c r="E81" i="1"/>
  <c r="D81" i="1"/>
  <c r="C81" i="1"/>
  <c r="B81" i="1"/>
  <c r="A81" i="1"/>
  <c r="AA80" i="1"/>
  <c r="U80" i="1"/>
  <c r="T80" i="1"/>
  <c r="S80" i="1"/>
  <c r="R80" i="1"/>
  <c r="Q80" i="1"/>
  <c r="P80" i="1"/>
  <c r="O80" i="1"/>
  <c r="N80" i="1"/>
  <c r="M80" i="1"/>
  <c r="L80" i="1"/>
  <c r="K80" i="1"/>
  <c r="J80" i="1"/>
  <c r="I80" i="1"/>
  <c r="H80" i="1"/>
  <c r="G80" i="1"/>
  <c r="F80" i="1"/>
  <c r="E80" i="1"/>
  <c r="D80" i="1"/>
  <c r="C80" i="1"/>
  <c r="B80" i="1"/>
  <c r="A80" i="1"/>
  <c r="AA79" i="1"/>
  <c r="U79" i="1"/>
  <c r="T79" i="1"/>
  <c r="S79" i="1"/>
  <c r="R79" i="1"/>
  <c r="Q79" i="1"/>
  <c r="P79" i="1"/>
  <c r="O79" i="1"/>
  <c r="N79" i="1"/>
  <c r="M79" i="1"/>
  <c r="L79" i="1"/>
  <c r="K79" i="1"/>
  <c r="J79" i="1"/>
  <c r="I79" i="1"/>
  <c r="H79" i="1"/>
  <c r="G79" i="1"/>
  <c r="F79" i="1"/>
  <c r="E79" i="1"/>
  <c r="D79" i="1"/>
  <c r="C79" i="1"/>
  <c r="B79" i="1"/>
  <c r="A79" i="1"/>
  <c r="AA78" i="1"/>
  <c r="U78" i="1"/>
  <c r="T78" i="1"/>
  <c r="S78" i="1"/>
  <c r="R78" i="1"/>
  <c r="Q78" i="1"/>
  <c r="P78" i="1"/>
  <c r="O78" i="1"/>
  <c r="N78" i="1"/>
  <c r="M78" i="1"/>
  <c r="L78" i="1"/>
  <c r="K78" i="1"/>
  <c r="J78" i="1"/>
  <c r="I78" i="1"/>
  <c r="H78" i="1"/>
  <c r="G78" i="1"/>
  <c r="F78" i="1"/>
  <c r="E78" i="1"/>
  <c r="D78" i="1"/>
  <c r="C78" i="1"/>
  <c r="B78" i="1"/>
  <c r="A78" i="1"/>
  <c r="AA77" i="1"/>
  <c r="U77" i="1"/>
  <c r="T77" i="1"/>
  <c r="S77" i="1"/>
  <c r="R77" i="1"/>
  <c r="Q77" i="1"/>
  <c r="P77" i="1"/>
  <c r="O77" i="1"/>
  <c r="N77" i="1"/>
  <c r="M77" i="1"/>
  <c r="L77" i="1"/>
  <c r="K77" i="1"/>
  <c r="J77" i="1"/>
  <c r="I77" i="1"/>
  <c r="H77" i="1"/>
  <c r="G77" i="1"/>
  <c r="F77" i="1"/>
  <c r="E77" i="1"/>
  <c r="D77" i="1"/>
  <c r="C77" i="1"/>
  <c r="B77" i="1"/>
  <c r="A77" i="1"/>
  <c r="AA76" i="1"/>
  <c r="U76" i="1"/>
  <c r="T76" i="1"/>
  <c r="S76" i="1"/>
  <c r="R76" i="1"/>
  <c r="Q76" i="1"/>
  <c r="P76" i="1"/>
  <c r="O76" i="1"/>
  <c r="N76" i="1"/>
  <c r="M76" i="1"/>
  <c r="L76" i="1"/>
  <c r="K76" i="1"/>
  <c r="J76" i="1"/>
  <c r="I76" i="1"/>
  <c r="H76" i="1"/>
  <c r="G76" i="1"/>
  <c r="F76" i="1"/>
  <c r="E76" i="1"/>
  <c r="D76" i="1"/>
  <c r="C76" i="1"/>
  <c r="B76" i="1"/>
  <c r="A76" i="1"/>
  <c r="AA75" i="1"/>
  <c r="U75" i="1"/>
  <c r="T75" i="1"/>
  <c r="S75" i="1"/>
  <c r="R75" i="1"/>
  <c r="Q75" i="1"/>
  <c r="P75" i="1"/>
  <c r="O75" i="1"/>
  <c r="N75" i="1"/>
  <c r="M75" i="1"/>
  <c r="L75" i="1"/>
  <c r="K75" i="1"/>
  <c r="J75" i="1"/>
  <c r="I75" i="1"/>
  <c r="H75" i="1"/>
  <c r="G75" i="1"/>
  <c r="F75" i="1"/>
  <c r="E75" i="1"/>
  <c r="D75" i="1"/>
  <c r="C75" i="1"/>
  <c r="B75" i="1"/>
  <c r="A75" i="1"/>
  <c r="AA74" i="1"/>
  <c r="U74" i="1"/>
  <c r="T74" i="1"/>
  <c r="S74" i="1"/>
  <c r="R74" i="1"/>
  <c r="Q74" i="1"/>
  <c r="P74" i="1"/>
  <c r="O74" i="1"/>
  <c r="N74" i="1"/>
  <c r="M74" i="1"/>
  <c r="L74" i="1"/>
  <c r="K74" i="1"/>
  <c r="J74" i="1"/>
  <c r="I74" i="1"/>
  <c r="H74" i="1"/>
  <c r="G74" i="1"/>
  <c r="F74" i="1"/>
  <c r="E74" i="1"/>
  <c r="D74" i="1"/>
  <c r="C74" i="1"/>
  <c r="B74" i="1"/>
  <c r="A74" i="1"/>
  <c r="AA73" i="1"/>
  <c r="U73" i="1"/>
  <c r="T73" i="1"/>
  <c r="S73" i="1"/>
  <c r="R73" i="1"/>
  <c r="Q73" i="1"/>
  <c r="P73" i="1"/>
  <c r="O73" i="1"/>
  <c r="N73" i="1"/>
  <c r="M73" i="1"/>
  <c r="L73" i="1"/>
  <c r="K73" i="1"/>
  <c r="J73" i="1"/>
  <c r="I73" i="1"/>
  <c r="H73" i="1"/>
  <c r="G73" i="1"/>
  <c r="F73" i="1"/>
  <c r="E73" i="1"/>
  <c r="D73" i="1"/>
  <c r="C73" i="1"/>
  <c r="B73" i="1"/>
  <c r="A73" i="1"/>
  <c r="AA72" i="1"/>
  <c r="U72" i="1"/>
  <c r="T72" i="1"/>
  <c r="S72" i="1"/>
  <c r="R72" i="1"/>
  <c r="Q72" i="1"/>
  <c r="P72" i="1"/>
  <c r="O72" i="1"/>
  <c r="N72" i="1"/>
  <c r="M72" i="1"/>
  <c r="L72" i="1"/>
  <c r="K72" i="1"/>
  <c r="J72" i="1"/>
  <c r="I72" i="1"/>
  <c r="H72" i="1"/>
  <c r="G72" i="1"/>
  <c r="F72" i="1"/>
  <c r="E72" i="1"/>
  <c r="D72" i="1"/>
  <c r="C72" i="1"/>
  <c r="B72" i="1"/>
  <c r="A72" i="1"/>
  <c r="AA71" i="1"/>
  <c r="U71" i="1"/>
  <c r="T71" i="1"/>
  <c r="S71" i="1"/>
  <c r="R71" i="1"/>
  <c r="Q71" i="1"/>
  <c r="P71" i="1"/>
  <c r="O71" i="1"/>
  <c r="N71" i="1"/>
  <c r="M71" i="1"/>
  <c r="L71" i="1"/>
  <c r="K71" i="1"/>
  <c r="J71" i="1"/>
  <c r="I71" i="1"/>
  <c r="H71" i="1"/>
  <c r="G71" i="1"/>
  <c r="F71" i="1"/>
  <c r="E71" i="1"/>
  <c r="D71" i="1"/>
  <c r="C71" i="1"/>
  <c r="B71" i="1"/>
  <c r="A71" i="1"/>
  <c r="AA70" i="1"/>
  <c r="U70" i="1"/>
  <c r="T70" i="1"/>
  <c r="S70" i="1"/>
  <c r="R70" i="1"/>
  <c r="Q70" i="1"/>
  <c r="P70" i="1"/>
  <c r="O70" i="1"/>
  <c r="N70" i="1"/>
  <c r="M70" i="1"/>
  <c r="L70" i="1"/>
  <c r="K70" i="1"/>
  <c r="J70" i="1"/>
  <c r="I70" i="1"/>
  <c r="H70" i="1"/>
  <c r="G70" i="1"/>
  <c r="F70" i="1"/>
  <c r="E70" i="1"/>
  <c r="D70" i="1"/>
  <c r="C70" i="1"/>
  <c r="B70" i="1"/>
  <c r="A70" i="1"/>
  <c r="AA69" i="1"/>
  <c r="U69" i="1"/>
  <c r="T69" i="1"/>
  <c r="S69" i="1"/>
  <c r="R69" i="1"/>
  <c r="Q69" i="1"/>
  <c r="P69" i="1"/>
  <c r="O69" i="1"/>
  <c r="N69" i="1"/>
  <c r="M69" i="1"/>
  <c r="L69" i="1"/>
  <c r="K69" i="1"/>
  <c r="J69" i="1"/>
  <c r="I69" i="1"/>
  <c r="H69" i="1"/>
  <c r="G69" i="1"/>
  <c r="F69" i="1"/>
  <c r="E69" i="1"/>
  <c r="D69" i="1"/>
  <c r="C69" i="1"/>
  <c r="B69" i="1"/>
  <c r="A69" i="1"/>
  <c r="AA68" i="1"/>
  <c r="U68" i="1"/>
  <c r="T68" i="1"/>
  <c r="S68" i="1"/>
  <c r="R68" i="1"/>
  <c r="Q68" i="1"/>
  <c r="P68" i="1"/>
  <c r="O68" i="1"/>
  <c r="N68" i="1"/>
  <c r="M68" i="1"/>
  <c r="L68" i="1"/>
  <c r="K68" i="1"/>
  <c r="J68" i="1"/>
  <c r="I68" i="1"/>
  <c r="H68" i="1"/>
  <c r="G68" i="1"/>
  <c r="F68" i="1"/>
  <c r="E68" i="1"/>
  <c r="D68" i="1"/>
  <c r="C68" i="1"/>
  <c r="B68" i="1"/>
  <c r="A68" i="1"/>
  <c r="AA67" i="1"/>
  <c r="U67" i="1"/>
  <c r="T67" i="1"/>
  <c r="S67" i="1"/>
  <c r="R67" i="1"/>
  <c r="Q67" i="1"/>
  <c r="P67" i="1"/>
  <c r="O67" i="1"/>
  <c r="N67" i="1"/>
  <c r="M67" i="1"/>
  <c r="L67" i="1"/>
  <c r="K67" i="1"/>
  <c r="J67" i="1"/>
  <c r="I67" i="1"/>
  <c r="H67" i="1"/>
  <c r="G67" i="1"/>
  <c r="F67" i="1"/>
  <c r="E67" i="1"/>
  <c r="D67" i="1"/>
  <c r="C67" i="1"/>
  <c r="B67" i="1"/>
  <c r="A67" i="1"/>
  <c r="AA66" i="1"/>
  <c r="U66" i="1"/>
  <c r="T66" i="1"/>
  <c r="S66" i="1"/>
  <c r="R66" i="1"/>
  <c r="Q66" i="1"/>
  <c r="P66" i="1"/>
  <c r="O66" i="1"/>
  <c r="N66" i="1"/>
  <c r="M66" i="1"/>
  <c r="L66" i="1"/>
  <c r="K66" i="1"/>
  <c r="J66" i="1"/>
  <c r="I66" i="1"/>
  <c r="H66" i="1"/>
  <c r="G66" i="1"/>
  <c r="F66" i="1"/>
  <c r="E66" i="1"/>
  <c r="D66" i="1"/>
  <c r="C66" i="1"/>
  <c r="B66" i="1"/>
  <c r="A66" i="1"/>
  <c r="AA65" i="1"/>
  <c r="U65" i="1"/>
  <c r="T65" i="1"/>
  <c r="S65" i="1"/>
  <c r="R65" i="1"/>
  <c r="Q65" i="1"/>
  <c r="P65" i="1"/>
  <c r="O65" i="1"/>
  <c r="N65" i="1"/>
  <c r="M65" i="1"/>
  <c r="L65" i="1"/>
  <c r="K65" i="1"/>
  <c r="J65" i="1"/>
  <c r="I65" i="1"/>
  <c r="H65" i="1"/>
  <c r="G65" i="1"/>
  <c r="F65" i="1"/>
  <c r="E65" i="1"/>
  <c r="D65" i="1"/>
  <c r="C65" i="1"/>
  <c r="B65" i="1"/>
  <c r="A65" i="1"/>
  <c r="AA64" i="1"/>
  <c r="U64" i="1"/>
  <c r="T64" i="1"/>
  <c r="S64" i="1"/>
  <c r="R64" i="1"/>
  <c r="Q64" i="1"/>
  <c r="P64" i="1"/>
  <c r="O64" i="1"/>
  <c r="N64" i="1"/>
  <c r="M64" i="1"/>
  <c r="L64" i="1"/>
  <c r="K64" i="1"/>
  <c r="J64" i="1"/>
  <c r="I64" i="1"/>
  <c r="H64" i="1"/>
  <c r="G64" i="1"/>
  <c r="F64" i="1"/>
  <c r="E64" i="1"/>
  <c r="D64" i="1"/>
  <c r="C64" i="1"/>
  <c r="B64" i="1"/>
  <c r="A64" i="1"/>
  <c r="AA63" i="1"/>
  <c r="U63" i="1"/>
  <c r="T63" i="1"/>
  <c r="S63" i="1"/>
  <c r="R63" i="1"/>
  <c r="Q63" i="1"/>
  <c r="P63" i="1"/>
  <c r="O63" i="1"/>
  <c r="N63" i="1"/>
  <c r="M63" i="1"/>
  <c r="L63" i="1"/>
  <c r="K63" i="1"/>
  <c r="J63" i="1"/>
  <c r="I63" i="1"/>
  <c r="H63" i="1"/>
  <c r="G63" i="1"/>
  <c r="F63" i="1"/>
  <c r="E63" i="1"/>
  <c r="D63" i="1"/>
  <c r="C63" i="1"/>
  <c r="B63" i="1"/>
  <c r="A63" i="1"/>
  <c r="AA62" i="1"/>
  <c r="U62" i="1"/>
  <c r="T62" i="1"/>
  <c r="S62" i="1"/>
  <c r="R62" i="1"/>
  <c r="Q62" i="1"/>
  <c r="P62" i="1"/>
  <c r="O62" i="1"/>
  <c r="N62" i="1"/>
  <c r="M62" i="1"/>
  <c r="L62" i="1"/>
  <c r="K62" i="1"/>
  <c r="J62" i="1"/>
  <c r="I62" i="1"/>
  <c r="H62" i="1"/>
  <c r="G62" i="1"/>
  <c r="F62" i="1"/>
  <c r="E62" i="1"/>
  <c r="D62" i="1"/>
  <c r="B62" i="1"/>
  <c r="A62" i="1"/>
  <c r="AA61" i="1"/>
  <c r="U61" i="1"/>
  <c r="T61" i="1"/>
  <c r="S61" i="1"/>
  <c r="R61" i="1"/>
  <c r="Q61" i="1"/>
  <c r="P61" i="1"/>
  <c r="O61" i="1"/>
  <c r="N61" i="1"/>
  <c r="M61" i="1"/>
  <c r="L61" i="1"/>
  <c r="K61" i="1"/>
  <c r="J61" i="1"/>
  <c r="I61" i="1"/>
  <c r="H61" i="1"/>
  <c r="G61" i="1"/>
  <c r="F61" i="1"/>
  <c r="E61" i="1"/>
  <c r="D61" i="1"/>
  <c r="B61" i="1"/>
  <c r="A61" i="1"/>
  <c r="AA60" i="1"/>
  <c r="U60" i="1"/>
  <c r="T60" i="1"/>
  <c r="S60" i="1"/>
  <c r="R60" i="1"/>
  <c r="Q60" i="1"/>
  <c r="P60" i="1"/>
  <c r="O60" i="1"/>
  <c r="N60" i="1"/>
  <c r="M60" i="1"/>
  <c r="L60" i="1"/>
  <c r="K60" i="1"/>
  <c r="J60" i="1"/>
  <c r="I60" i="1"/>
  <c r="H60" i="1"/>
  <c r="G60" i="1"/>
  <c r="F60" i="1"/>
  <c r="E60" i="1"/>
  <c r="D60" i="1"/>
  <c r="B60" i="1"/>
  <c r="A60" i="1"/>
  <c r="AA59" i="1"/>
  <c r="U59" i="1"/>
  <c r="T59" i="1"/>
  <c r="S59" i="1"/>
  <c r="R59" i="1"/>
  <c r="Q59" i="1"/>
  <c r="P59" i="1"/>
  <c r="O59" i="1"/>
  <c r="N59" i="1"/>
  <c r="M59" i="1"/>
  <c r="L59" i="1"/>
  <c r="K59" i="1"/>
  <c r="J59" i="1"/>
  <c r="I59" i="1"/>
  <c r="H59" i="1"/>
  <c r="G59" i="1"/>
  <c r="F59" i="1"/>
  <c r="E59" i="1"/>
  <c r="D59" i="1"/>
  <c r="B59" i="1"/>
  <c r="A59" i="1"/>
  <c r="AA58" i="1"/>
  <c r="U58" i="1"/>
  <c r="T58" i="1"/>
  <c r="S58" i="1"/>
  <c r="R58" i="1"/>
  <c r="Q58" i="1"/>
  <c r="P58" i="1"/>
  <c r="O58" i="1"/>
  <c r="N58" i="1"/>
  <c r="M58" i="1"/>
  <c r="L58" i="1"/>
  <c r="K58" i="1"/>
  <c r="J58" i="1"/>
  <c r="I58" i="1"/>
  <c r="H58" i="1"/>
  <c r="G58" i="1"/>
  <c r="F58" i="1"/>
  <c r="E58" i="1"/>
  <c r="D58" i="1"/>
  <c r="B58" i="1"/>
  <c r="A58" i="1"/>
  <c r="AA57" i="1"/>
  <c r="U57" i="1"/>
  <c r="T57" i="1"/>
  <c r="S57" i="1"/>
  <c r="R57" i="1"/>
  <c r="Q57" i="1"/>
  <c r="P57" i="1"/>
  <c r="O57" i="1"/>
  <c r="N57" i="1"/>
  <c r="M57" i="1"/>
  <c r="L57" i="1"/>
  <c r="K57" i="1"/>
  <c r="J57" i="1"/>
  <c r="I57" i="1"/>
  <c r="H57" i="1"/>
  <c r="G57" i="1"/>
  <c r="F57" i="1"/>
  <c r="E57" i="1"/>
  <c r="D57" i="1"/>
  <c r="B57" i="1"/>
  <c r="A57" i="1"/>
  <c r="AA56" i="1"/>
  <c r="U56" i="1"/>
  <c r="T56" i="1"/>
  <c r="S56" i="1"/>
  <c r="R56" i="1"/>
  <c r="Q56" i="1"/>
  <c r="P56" i="1"/>
  <c r="O56" i="1"/>
  <c r="N56" i="1"/>
  <c r="M56" i="1"/>
  <c r="L56" i="1"/>
  <c r="K56" i="1"/>
  <c r="J56" i="1"/>
  <c r="I56" i="1"/>
  <c r="H56" i="1"/>
  <c r="G56" i="1"/>
  <c r="F56" i="1"/>
  <c r="E56" i="1"/>
  <c r="D56" i="1"/>
  <c r="B56" i="1"/>
  <c r="A56" i="1"/>
  <c r="AA55" i="1"/>
  <c r="U55" i="1"/>
  <c r="T55" i="1"/>
  <c r="S55" i="1"/>
  <c r="R55" i="1"/>
  <c r="Q55" i="1"/>
  <c r="P55" i="1"/>
  <c r="O55" i="1"/>
  <c r="N55" i="1"/>
  <c r="M55" i="1"/>
  <c r="L55" i="1"/>
  <c r="K55" i="1"/>
  <c r="J55" i="1"/>
  <c r="I55" i="1"/>
  <c r="H55" i="1"/>
  <c r="G55" i="1"/>
  <c r="F55" i="1"/>
  <c r="E55" i="1"/>
  <c r="D55" i="1"/>
  <c r="B55" i="1"/>
  <c r="A55" i="1"/>
  <c r="AA54" i="1"/>
  <c r="U54" i="1"/>
  <c r="T54" i="1"/>
  <c r="S54" i="1"/>
  <c r="R54" i="1"/>
  <c r="Q54" i="1"/>
  <c r="P54" i="1"/>
  <c r="O54" i="1"/>
  <c r="N54" i="1"/>
  <c r="M54" i="1"/>
  <c r="L54" i="1"/>
  <c r="K54" i="1"/>
  <c r="J54" i="1"/>
  <c r="I54" i="1"/>
  <c r="H54" i="1"/>
  <c r="G54" i="1"/>
  <c r="F54" i="1"/>
  <c r="E54" i="1"/>
  <c r="D54" i="1"/>
  <c r="B54" i="1"/>
  <c r="A54" i="1"/>
  <c r="AA53" i="1"/>
  <c r="U53" i="1"/>
  <c r="T53" i="1"/>
  <c r="S53" i="1"/>
  <c r="R53" i="1"/>
  <c r="Q53" i="1"/>
  <c r="P53" i="1"/>
  <c r="O53" i="1"/>
  <c r="N53" i="1"/>
  <c r="M53" i="1"/>
  <c r="L53" i="1"/>
  <c r="K53" i="1"/>
  <c r="J53" i="1"/>
  <c r="I53" i="1"/>
  <c r="H53" i="1"/>
  <c r="G53" i="1"/>
  <c r="F53" i="1"/>
  <c r="E53" i="1"/>
  <c r="D53" i="1"/>
  <c r="B53" i="1"/>
  <c r="A53" i="1"/>
  <c r="AA52" i="1"/>
  <c r="U52" i="1"/>
  <c r="T52" i="1"/>
  <c r="S52" i="1"/>
  <c r="R52" i="1"/>
  <c r="Q52" i="1"/>
  <c r="P52" i="1"/>
  <c r="O52" i="1"/>
  <c r="N52" i="1"/>
  <c r="M52" i="1"/>
  <c r="L52" i="1"/>
  <c r="K52" i="1"/>
  <c r="J52" i="1"/>
  <c r="I52" i="1"/>
  <c r="H52" i="1"/>
  <c r="G52" i="1"/>
  <c r="F52" i="1"/>
  <c r="E52" i="1"/>
  <c r="D52" i="1"/>
  <c r="B52" i="1"/>
  <c r="A52" i="1"/>
  <c r="AA51" i="1"/>
  <c r="U51" i="1"/>
  <c r="T51" i="1"/>
  <c r="S51" i="1"/>
  <c r="R51" i="1"/>
  <c r="Q51" i="1"/>
  <c r="P51" i="1"/>
  <c r="O51" i="1"/>
  <c r="N51" i="1"/>
  <c r="M51" i="1"/>
  <c r="L51" i="1"/>
  <c r="K51" i="1"/>
  <c r="J51" i="1"/>
  <c r="I51" i="1"/>
  <c r="H51" i="1"/>
  <c r="G51" i="1"/>
  <c r="F51" i="1"/>
  <c r="E51" i="1"/>
  <c r="D51" i="1"/>
  <c r="B51" i="1"/>
  <c r="A51" i="1"/>
  <c r="AA50" i="1"/>
  <c r="U50" i="1"/>
  <c r="T50" i="1"/>
  <c r="S50" i="1"/>
  <c r="R50" i="1"/>
  <c r="Q50" i="1"/>
  <c r="P50" i="1"/>
  <c r="O50" i="1"/>
  <c r="N50" i="1"/>
  <c r="M50" i="1"/>
  <c r="L50" i="1"/>
  <c r="K50" i="1"/>
  <c r="J50" i="1"/>
  <c r="I50" i="1"/>
  <c r="H50" i="1"/>
  <c r="G50" i="1"/>
  <c r="F50" i="1"/>
  <c r="E50" i="1"/>
  <c r="D50" i="1"/>
  <c r="B50" i="1"/>
  <c r="A50" i="1"/>
  <c r="AA49" i="1"/>
  <c r="U49" i="1"/>
  <c r="T49" i="1"/>
  <c r="S49" i="1"/>
  <c r="R49" i="1"/>
  <c r="Q49" i="1"/>
  <c r="P49" i="1"/>
  <c r="O49" i="1"/>
  <c r="N49" i="1"/>
  <c r="M49" i="1"/>
  <c r="L49" i="1"/>
  <c r="K49" i="1"/>
  <c r="J49" i="1"/>
  <c r="I49" i="1"/>
  <c r="H49" i="1"/>
  <c r="G49" i="1"/>
  <c r="F49" i="1"/>
  <c r="E49" i="1"/>
  <c r="D49" i="1"/>
  <c r="B49" i="1"/>
  <c r="A49" i="1"/>
  <c r="AA48" i="1"/>
  <c r="U48" i="1"/>
  <c r="T48" i="1"/>
  <c r="S48" i="1"/>
  <c r="R48" i="1"/>
  <c r="Q48" i="1"/>
  <c r="P48" i="1"/>
  <c r="O48" i="1"/>
  <c r="N48" i="1"/>
  <c r="M48" i="1"/>
  <c r="L48" i="1"/>
  <c r="K48" i="1"/>
  <c r="J48" i="1"/>
  <c r="I48" i="1"/>
  <c r="H48" i="1"/>
  <c r="G48" i="1"/>
  <c r="F48" i="1"/>
  <c r="E48" i="1"/>
  <c r="D48" i="1"/>
  <c r="B48" i="1"/>
  <c r="A48" i="1"/>
  <c r="AA47" i="1"/>
  <c r="U47" i="1"/>
  <c r="T47" i="1"/>
  <c r="S47" i="1"/>
  <c r="R47" i="1"/>
  <c r="Q47" i="1"/>
  <c r="P47" i="1"/>
  <c r="O47" i="1"/>
  <c r="N47" i="1"/>
  <c r="M47" i="1"/>
  <c r="L47" i="1"/>
  <c r="K47" i="1"/>
  <c r="J47" i="1"/>
  <c r="I47" i="1"/>
  <c r="H47" i="1"/>
  <c r="G47" i="1"/>
  <c r="F47" i="1"/>
  <c r="E47" i="1"/>
  <c r="D47" i="1"/>
  <c r="B47" i="1"/>
  <c r="A47" i="1"/>
  <c r="AA46" i="1"/>
  <c r="U46" i="1"/>
  <c r="T46" i="1"/>
  <c r="S46" i="1"/>
  <c r="R46" i="1"/>
  <c r="Q46" i="1"/>
  <c r="P46" i="1"/>
  <c r="O46" i="1"/>
  <c r="N46" i="1"/>
  <c r="M46" i="1"/>
  <c r="L46" i="1"/>
  <c r="K46" i="1"/>
  <c r="J46" i="1"/>
  <c r="I46" i="1"/>
  <c r="H46" i="1"/>
  <c r="G46" i="1"/>
  <c r="F46" i="1"/>
  <c r="E46" i="1"/>
  <c r="D46" i="1"/>
  <c r="B46" i="1"/>
  <c r="A46" i="1"/>
  <c r="AA45" i="1"/>
  <c r="U45" i="1"/>
  <c r="T45" i="1"/>
  <c r="S45" i="1"/>
  <c r="R45" i="1"/>
  <c r="Q45" i="1"/>
  <c r="P45" i="1"/>
  <c r="O45" i="1"/>
  <c r="N45" i="1"/>
  <c r="M45" i="1"/>
  <c r="L45" i="1"/>
  <c r="K45" i="1"/>
  <c r="J45" i="1"/>
  <c r="I45" i="1"/>
  <c r="H45" i="1"/>
  <c r="G45" i="1"/>
  <c r="F45" i="1"/>
  <c r="E45" i="1"/>
  <c r="D45" i="1"/>
  <c r="B45" i="1"/>
  <c r="A45" i="1"/>
  <c r="AA44" i="1"/>
  <c r="U44" i="1"/>
  <c r="T44" i="1"/>
  <c r="Q44" i="1"/>
  <c r="M44" i="1"/>
  <c r="E44" i="1"/>
  <c r="D44" i="1"/>
  <c r="B44" i="1"/>
  <c r="A44" i="1"/>
  <c r="AA43" i="1"/>
  <c r="S43" i="1"/>
  <c r="R43" i="1"/>
  <c r="Q43" i="1"/>
  <c r="M43" i="1"/>
  <c r="E43" i="1"/>
  <c r="D43" i="1"/>
  <c r="B43" i="1"/>
  <c r="A43" i="1"/>
  <c r="AA42" i="1"/>
  <c r="E42" i="1"/>
  <c r="D42" i="1"/>
  <c r="B42" i="1"/>
  <c r="A42" i="1"/>
  <c r="AA41" i="1"/>
  <c r="U41" i="1"/>
  <c r="T41" i="1"/>
  <c r="S41" i="1"/>
  <c r="P41" i="1"/>
  <c r="O41" i="1"/>
  <c r="N41" i="1"/>
  <c r="M41" i="1"/>
  <c r="E41" i="1"/>
  <c r="D41" i="1"/>
  <c r="B41" i="1"/>
  <c r="A41" i="1"/>
  <c r="AA40" i="1"/>
  <c r="T40" i="1"/>
  <c r="Q40" i="1"/>
  <c r="P40" i="1"/>
  <c r="O40" i="1"/>
  <c r="E40" i="1"/>
  <c r="D40" i="1"/>
  <c r="B40" i="1"/>
  <c r="A40" i="1"/>
  <c r="AA39" i="1"/>
  <c r="U39" i="1"/>
  <c r="T39" i="1"/>
  <c r="Q39" i="1"/>
  <c r="O39" i="1"/>
  <c r="M39" i="1"/>
  <c r="E39" i="1"/>
  <c r="D39" i="1"/>
  <c r="B39" i="1"/>
  <c r="A39" i="1"/>
  <c r="AA38" i="1"/>
  <c r="U38" i="1"/>
  <c r="T38" i="1"/>
  <c r="S38" i="1"/>
  <c r="R38" i="1"/>
  <c r="Q38" i="1"/>
  <c r="O38" i="1"/>
  <c r="N38" i="1"/>
  <c r="M38" i="1"/>
  <c r="E38" i="1"/>
  <c r="D38" i="1"/>
  <c r="B38" i="1"/>
  <c r="A38" i="1"/>
  <c r="AA37" i="1"/>
  <c r="E37" i="1"/>
  <c r="D37" i="1"/>
  <c r="B37" i="1"/>
  <c r="A37" i="1"/>
  <c r="AA36" i="1"/>
  <c r="U36" i="1"/>
  <c r="T36" i="1"/>
  <c r="S36" i="1"/>
  <c r="Q36" i="1"/>
  <c r="P36" i="1"/>
  <c r="O36" i="1"/>
  <c r="N36" i="1"/>
  <c r="M36" i="1"/>
  <c r="E36" i="1"/>
  <c r="D36" i="1"/>
  <c r="B36" i="1"/>
  <c r="A36" i="1"/>
  <c r="AA35" i="1"/>
  <c r="S35" i="1"/>
  <c r="Q35" i="1"/>
  <c r="P35" i="1"/>
  <c r="O35" i="1"/>
  <c r="M35" i="1"/>
  <c r="E35" i="1"/>
  <c r="D35" i="1"/>
  <c r="B35" i="1"/>
  <c r="A35" i="1"/>
  <c r="AA34" i="1"/>
  <c r="U34" i="1"/>
  <c r="T34" i="1"/>
  <c r="S34" i="1"/>
  <c r="Q34" i="1"/>
  <c r="O34" i="1"/>
  <c r="M34" i="1"/>
  <c r="E34" i="1"/>
  <c r="D34" i="1"/>
  <c r="B34" i="1"/>
  <c r="A34" i="1"/>
  <c r="AA33" i="1"/>
  <c r="T33" i="1"/>
  <c r="R33" i="1"/>
  <c r="P33" i="1"/>
  <c r="N33" i="1"/>
  <c r="E33" i="1"/>
  <c r="D33" i="1"/>
  <c r="B33" i="1"/>
  <c r="A33" i="1"/>
  <c r="AA32" i="1"/>
  <c r="E32" i="1"/>
  <c r="D32" i="1"/>
  <c r="B32" i="1"/>
  <c r="A32" i="1"/>
  <c r="AA31" i="1"/>
  <c r="U31" i="1"/>
  <c r="S31" i="1"/>
  <c r="O31" i="1"/>
  <c r="M31" i="1"/>
  <c r="E31" i="1"/>
  <c r="D31" i="1"/>
  <c r="B31" i="1"/>
  <c r="A31" i="1"/>
  <c r="AA30" i="1"/>
  <c r="U30" i="1"/>
  <c r="T30" i="1"/>
  <c r="S30" i="1"/>
  <c r="R30" i="1"/>
  <c r="Q30" i="1"/>
  <c r="P30" i="1"/>
  <c r="O30" i="1"/>
  <c r="N30" i="1"/>
  <c r="M30" i="1"/>
  <c r="E30" i="1"/>
  <c r="D30" i="1"/>
  <c r="B30" i="1"/>
  <c r="A30" i="1"/>
  <c r="AA29" i="1"/>
  <c r="E29" i="1"/>
  <c r="D29" i="1"/>
  <c r="B29" i="1"/>
  <c r="A29" i="1"/>
  <c r="AA28" i="1"/>
  <c r="U28" i="1"/>
  <c r="T28" i="1"/>
  <c r="S28" i="1"/>
  <c r="Q28" i="1"/>
  <c r="P28" i="1"/>
  <c r="O28" i="1"/>
  <c r="N28" i="1"/>
  <c r="M28" i="1"/>
  <c r="E28" i="1"/>
  <c r="D28" i="1"/>
  <c r="B28" i="1"/>
  <c r="A28" i="1"/>
  <c r="AA27" i="1"/>
  <c r="O27" i="1"/>
  <c r="E27" i="1"/>
  <c r="D27" i="1"/>
  <c r="B27" i="1"/>
  <c r="A27" i="1"/>
  <c r="AA26" i="1"/>
  <c r="E26" i="1"/>
  <c r="D26" i="1"/>
  <c r="B26" i="1"/>
  <c r="A26" i="1"/>
  <c r="AA25" i="1"/>
  <c r="R25" i="1"/>
  <c r="P25" i="1"/>
  <c r="E25" i="1"/>
  <c r="D25" i="1"/>
  <c r="B25" i="1"/>
  <c r="A25" i="1"/>
  <c r="AA24" i="1"/>
  <c r="U24" i="1"/>
  <c r="T24" i="1"/>
  <c r="S24" i="1"/>
  <c r="R24" i="1"/>
  <c r="Q24" i="1"/>
  <c r="O24" i="1"/>
  <c r="N24" i="1"/>
  <c r="M24" i="1"/>
  <c r="E24" i="1"/>
  <c r="D24" i="1"/>
  <c r="B24" i="1"/>
  <c r="A24" i="1"/>
  <c r="AA23" i="1"/>
  <c r="E23" i="1"/>
  <c r="D23" i="1"/>
  <c r="B23" i="1"/>
  <c r="A23" i="1"/>
  <c r="AA22" i="1"/>
  <c r="U22" i="1"/>
  <c r="T22" i="1"/>
  <c r="S22" i="1"/>
  <c r="R22" i="1"/>
  <c r="Q22" i="1"/>
  <c r="P22" i="1"/>
  <c r="O22" i="1"/>
  <c r="N22" i="1"/>
  <c r="M22" i="1"/>
  <c r="E22" i="1"/>
  <c r="D22" i="1"/>
  <c r="B22" i="1"/>
  <c r="A22" i="1"/>
  <c r="AA21" i="1"/>
  <c r="E21" i="1"/>
  <c r="D21" i="1"/>
  <c r="B21" i="1"/>
  <c r="A21" i="1"/>
  <c r="AA20" i="1"/>
  <c r="R20" i="1"/>
  <c r="P20" i="1"/>
  <c r="E20" i="1"/>
  <c r="D20" i="1"/>
  <c r="B20" i="1"/>
  <c r="A20" i="1"/>
  <c r="AA19" i="1"/>
  <c r="E19" i="1"/>
  <c r="D19" i="1"/>
  <c r="B19" i="1"/>
  <c r="A19" i="1"/>
  <c r="AA18" i="1"/>
  <c r="U18" i="1"/>
  <c r="T18" i="1"/>
  <c r="S18" i="1"/>
  <c r="Q18" i="1"/>
  <c r="P18" i="1"/>
  <c r="O18" i="1"/>
  <c r="N18" i="1"/>
  <c r="M18" i="1"/>
  <c r="E18" i="1"/>
  <c r="D18" i="1"/>
  <c r="B18" i="1"/>
  <c r="A18" i="1"/>
  <c r="AA17" i="1"/>
  <c r="T17" i="1"/>
  <c r="R17" i="1"/>
  <c r="P17" i="1"/>
  <c r="E17" i="1"/>
  <c r="D17" i="1"/>
  <c r="B17" i="1"/>
  <c r="A17" i="1"/>
  <c r="AA16" i="1"/>
  <c r="E16" i="1"/>
  <c r="D16" i="1"/>
  <c r="B16" i="1"/>
  <c r="A16" i="1"/>
  <c r="AA15" i="1"/>
  <c r="R15" i="1"/>
  <c r="P15" i="1"/>
  <c r="E15" i="1"/>
  <c r="D15" i="1"/>
  <c r="B15" i="1"/>
  <c r="A15" i="1"/>
  <c r="AA14" i="1"/>
  <c r="E14" i="1"/>
  <c r="D14" i="1"/>
  <c r="B14" i="1"/>
  <c r="A14" i="1"/>
  <c r="AA13" i="1"/>
  <c r="U13" i="1"/>
  <c r="T13" i="1"/>
  <c r="N13" i="1"/>
  <c r="E13" i="1"/>
  <c r="D13" i="1"/>
  <c r="B13" i="1"/>
  <c r="A13" i="1"/>
  <c r="AA12" i="1"/>
  <c r="T12" i="1"/>
  <c r="R12" i="1"/>
  <c r="P12" i="1"/>
  <c r="E12" i="1"/>
  <c r="D12" i="1"/>
  <c r="B12" i="1"/>
  <c r="A12" i="1"/>
  <c r="AA11" i="1"/>
  <c r="E11" i="1"/>
  <c r="D11" i="1"/>
  <c r="B11" i="1"/>
  <c r="A11" i="1"/>
  <c r="AA10" i="1"/>
  <c r="U10" i="1"/>
  <c r="T10" i="1"/>
  <c r="R10" i="1"/>
  <c r="Q10" i="1"/>
  <c r="P10" i="1"/>
  <c r="O10" i="1"/>
  <c r="N10" i="1"/>
  <c r="M10" i="1"/>
  <c r="E10" i="1"/>
  <c r="D10" i="1"/>
  <c r="B10" i="1"/>
  <c r="A10" i="1"/>
  <c r="AA9" i="1"/>
  <c r="U9" i="1"/>
  <c r="T9" i="1"/>
  <c r="S9" i="1"/>
  <c r="R9" i="1"/>
  <c r="Q9" i="1"/>
  <c r="P9" i="1"/>
  <c r="N9" i="1"/>
  <c r="M9" i="1"/>
  <c r="E9" i="1"/>
  <c r="D9" i="1"/>
  <c r="B9" i="1"/>
  <c r="A9" i="1"/>
  <c r="AA8" i="1"/>
  <c r="U8" i="1"/>
  <c r="T8" i="1"/>
  <c r="S8" i="1"/>
  <c r="Q8" i="1"/>
  <c r="P8" i="1"/>
  <c r="O8" i="1"/>
  <c r="N8" i="1"/>
  <c r="M8" i="1"/>
  <c r="E8" i="1"/>
  <c r="D8" i="1"/>
  <c r="B8" i="1"/>
  <c r="A8" i="1"/>
  <c r="AA7" i="1"/>
  <c r="U7" i="1"/>
  <c r="T7" i="1"/>
  <c r="S7" i="1"/>
  <c r="R7" i="1"/>
  <c r="P7" i="1"/>
  <c r="O7" i="1"/>
  <c r="M7" i="1"/>
  <c r="E7" i="1"/>
  <c r="D7" i="1"/>
  <c r="B7" i="1"/>
  <c r="A7" i="1"/>
  <c r="AA6" i="1"/>
  <c r="U6" i="1"/>
  <c r="T6" i="1"/>
  <c r="S6" i="1"/>
  <c r="R6" i="1"/>
  <c r="Q6" i="1"/>
  <c r="P6" i="1"/>
  <c r="O6" i="1"/>
  <c r="N6" i="1"/>
  <c r="M6" i="1"/>
  <c r="E6" i="1"/>
  <c r="D6" i="1"/>
  <c r="B6" i="1"/>
  <c r="A6" i="1"/>
  <c r="AA5" i="1"/>
  <c r="U5" i="1"/>
  <c r="T5" i="1"/>
  <c r="S5" i="1"/>
  <c r="R5" i="1"/>
  <c r="P5" i="1"/>
  <c r="O5" i="1"/>
  <c r="M5" i="1"/>
  <c r="E5" i="1"/>
  <c r="D5" i="1"/>
  <c r="B5" i="1"/>
  <c r="A5" i="1"/>
  <c r="N10" i="2" l="1"/>
  <c r="N11" i="1" s="1"/>
  <c r="P13" i="2"/>
  <c r="P14" i="1" s="1"/>
  <c r="T14" i="2"/>
  <c r="T15" i="1" s="1"/>
  <c r="N15" i="2"/>
  <c r="N16" i="1" s="1"/>
  <c r="P18" i="2"/>
  <c r="P19" i="1" s="1"/>
  <c r="T19" i="2"/>
  <c r="T20" i="1" s="1"/>
  <c r="N20" i="2"/>
  <c r="N21" i="1" s="1"/>
  <c r="M22" i="2"/>
  <c r="M23" i="1" s="1"/>
  <c r="T24" i="2"/>
  <c r="T25" i="1" s="1"/>
  <c r="M25" i="2"/>
  <c r="M26" i="1" s="1"/>
  <c r="P26" i="2"/>
  <c r="P27" i="1" s="1"/>
  <c r="M28" i="2"/>
  <c r="M29" i="1" s="1"/>
  <c r="N31" i="2"/>
  <c r="N32" i="1" s="1"/>
  <c r="M36" i="2"/>
  <c r="M37" i="1" s="1"/>
  <c r="M41" i="2"/>
  <c r="M42" i="1" s="1"/>
  <c r="O10" i="2"/>
  <c r="O11" i="1" s="1"/>
  <c r="S11" i="2"/>
  <c r="S12" i="1" s="1"/>
  <c r="M12" i="2"/>
  <c r="M13" i="1" s="1"/>
  <c r="Q13" i="2"/>
  <c r="Q14" i="1" s="1"/>
  <c r="U14" i="2"/>
  <c r="U15" i="1" s="1"/>
  <c r="O15" i="2"/>
  <c r="O16" i="1" s="1"/>
  <c r="S16" i="2"/>
  <c r="S17" i="1" s="1"/>
  <c r="Q18" i="2"/>
  <c r="Q19" i="1" s="1"/>
  <c r="U19" i="2"/>
  <c r="U20" i="1" s="1"/>
  <c r="O20" i="2"/>
  <c r="O21" i="1" s="1"/>
  <c r="N22" i="2"/>
  <c r="N23" i="1" s="1"/>
  <c r="U24" i="2"/>
  <c r="U25" i="1" s="1"/>
  <c r="N25" i="2"/>
  <c r="N26" i="1" s="1"/>
  <c r="Q26" i="2"/>
  <c r="Q27" i="1" s="1"/>
  <c r="N28" i="2"/>
  <c r="N29" i="1" s="1"/>
  <c r="O31" i="2"/>
  <c r="O32" i="1" s="1"/>
  <c r="S32" i="2"/>
  <c r="S33" i="1" s="1"/>
  <c r="N36" i="2"/>
  <c r="N37" i="1" s="1"/>
  <c r="N41" i="2"/>
  <c r="N42" i="1" s="1"/>
  <c r="P10" i="2"/>
  <c r="P11" i="1" s="1"/>
  <c r="R13" i="2"/>
  <c r="R14" i="1" s="1"/>
  <c r="P15" i="2"/>
  <c r="P16" i="1" s="1"/>
  <c r="R18" i="2"/>
  <c r="R19" i="1" s="1"/>
  <c r="P20" i="2"/>
  <c r="P21" i="1" s="1"/>
  <c r="O22" i="2"/>
  <c r="O23" i="1" s="1"/>
  <c r="O25" i="2"/>
  <c r="O26" i="1" s="1"/>
  <c r="R26" i="2"/>
  <c r="R27" i="1" s="1"/>
  <c r="O28" i="2"/>
  <c r="O29" i="1" s="1"/>
  <c r="P31" i="2"/>
  <c r="P32" i="1" s="1"/>
  <c r="O36" i="2"/>
  <c r="O37" i="1" s="1"/>
  <c r="O41" i="2"/>
  <c r="O42" i="1" s="1"/>
  <c r="Q10" i="2"/>
  <c r="Q11" i="1" s="1"/>
  <c r="U11" i="2"/>
  <c r="U12" i="1" s="1"/>
  <c r="O12" i="2"/>
  <c r="O13" i="1" s="1"/>
  <c r="S13" i="2"/>
  <c r="S14" i="1" s="1"/>
  <c r="M14" i="2"/>
  <c r="M15" i="1" s="1"/>
  <c r="Q15" i="2"/>
  <c r="Q16" i="1" s="1"/>
  <c r="U16" i="2"/>
  <c r="U17" i="1" s="1"/>
  <c r="S18" i="2"/>
  <c r="S19" i="1" s="1"/>
  <c r="M19" i="2"/>
  <c r="M20" i="1" s="1"/>
  <c r="Q20" i="2"/>
  <c r="Q21" i="1" s="1"/>
  <c r="P22" i="2"/>
  <c r="P23" i="1" s="1"/>
  <c r="M24" i="2"/>
  <c r="M25" i="1" s="1"/>
  <c r="P25" i="2"/>
  <c r="P26" i="1" s="1"/>
  <c r="S26" i="2"/>
  <c r="S27" i="1" s="1"/>
  <c r="P28" i="2"/>
  <c r="P29" i="1" s="1"/>
  <c r="N30" i="2"/>
  <c r="N31" i="1" s="1"/>
  <c r="Q31" i="2"/>
  <c r="Q32" i="1" s="1"/>
  <c r="U32" i="2"/>
  <c r="U33" i="1" s="1"/>
  <c r="N33" i="2"/>
  <c r="N34" i="1" s="1"/>
  <c r="R34" i="2"/>
  <c r="R35" i="1" s="1"/>
  <c r="P36" i="2"/>
  <c r="P37" i="1" s="1"/>
  <c r="N38" i="2"/>
  <c r="N39" i="1" s="1"/>
  <c r="R39" i="2"/>
  <c r="R40" i="1" s="1"/>
  <c r="P41" i="2"/>
  <c r="P42" i="1" s="1"/>
  <c r="T42" i="2"/>
  <c r="T43" i="1" s="1"/>
  <c r="N43" i="2"/>
  <c r="N44" i="1" s="1"/>
  <c r="R10" i="2"/>
  <c r="R11" i="1" s="1"/>
  <c r="P12" i="2"/>
  <c r="P13" i="1" s="1"/>
  <c r="T13" i="2"/>
  <c r="T14" i="1" s="1"/>
  <c r="N14" i="2"/>
  <c r="N15" i="1" s="1"/>
  <c r="R15" i="2"/>
  <c r="R16" i="1" s="1"/>
  <c r="T18" i="2"/>
  <c r="T19" i="1" s="1"/>
  <c r="N19" i="2"/>
  <c r="N20" i="1" s="1"/>
  <c r="R20" i="2"/>
  <c r="R21" i="1" s="1"/>
  <c r="Q22" i="2"/>
  <c r="Q23" i="1" s="1"/>
  <c r="N24" i="2"/>
  <c r="N25" i="1" s="1"/>
  <c r="Q25" i="2"/>
  <c r="Q26" i="1" s="1"/>
  <c r="T26" i="2"/>
  <c r="T27" i="1" s="1"/>
  <c r="Q28" i="2"/>
  <c r="Q29" i="1" s="1"/>
  <c r="R31" i="2"/>
  <c r="R32" i="1" s="1"/>
  <c r="Q36" i="2"/>
  <c r="Q37" i="1" s="1"/>
  <c r="S39" i="2"/>
  <c r="S40" i="1" s="1"/>
  <c r="Q41" i="2"/>
  <c r="Q42" i="1" s="1"/>
  <c r="U42" i="2"/>
  <c r="U43" i="1" s="1"/>
  <c r="O43" i="2"/>
  <c r="O44" i="1" s="1"/>
  <c r="S10" i="2"/>
  <c r="S11" i="1" s="1"/>
  <c r="M11" i="2"/>
  <c r="M12" i="1" s="1"/>
  <c r="Q12" i="2"/>
  <c r="Q13" i="1" s="1"/>
  <c r="U13" i="2"/>
  <c r="U14" i="1" s="1"/>
  <c r="O14" i="2"/>
  <c r="O15" i="1" s="1"/>
  <c r="S15" i="2"/>
  <c r="S16" i="1" s="1"/>
  <c r="M16" i="2"/>
  <c r="M17" i="1" s="1"/>
  <c r="U18" i="2"/>
  <c r="U19" i="1" s="1"/>
  <c r="O19" i="2"/>
  <c r="O20" i="1" s="1"/>
  <c r="S20" i="2"/>
  <c r="S21" i="1" s="1"/>
  <c r="R22" i="2"/>
  <c r="R23" i="1" s="1"/>
  <c r="O24" i="2"/>
  <c r="O25" i="1" s="1"/>
  <c r="R25" i="2"/>
  <c r="R26" i="1" s="1"/>
  <c r="U26" i="2"/>
  <c r="U27" i="1" s="1"/>
  <c r="R28" i="2"/>
  <c r="R29" i="1" s="1"/>
  <c r="P30" i="2"/>
  <c r="P31" i="1" s="1"/>
  <c r="S31" i="2"/>
  <c r="S32" i="1" s="1"/>
  <c r="M32" i="2"/>
  <c r="M33" i="1" s="1"/>
  <c r="P33" i="2"/>
  <c r="P34" i="1" s="1"/>
  <c r="R36" i="2"/>
  <c r="R37" i="1" s="1"/>
  <c r="P38" i="2"/>
  <c r="P39" i="1" s="1"/>
  <c r="R41" i="2"/>
  <c r="R42" i="1" s="1"/>
  <c r="P43" i="2"/>
  <c r="P44" i="1" s="1"/>
  <c r="S22" i="2"/>
  <c r="S23" i="1" s="1"/>
  <c r="S25" i="2"/>
  <c r="S26" i="1" s="1"/>
  <c r="S28" i="2"/>
  <c r="S29" i="1" s="1"/>
  <c r="S36" i="2"/>
  <c r="S37" i="1" s="1"/>
  <c r="S41" i="2"/>
  <c r="S42" i="1" s="1"/>
  <c r="M13" i="2"/>
  <c r="M14" i="1" s="1"/>
  <c r="M18" i="2"/>
  <c r="M19" i="1" s="1"/>
  <c r="T22" i="2"/>
  <c r="T23" i="1" s="1"/>
  <c r="T25" i="2"/>
  <c r="T26" i="1" s="1"/>
  <c r="M26" i="2"/>
  <c r="M27" i="1" s="1"/>
  <c r="T28" i="2"/>
  <c r="T29" i="1" s="1"/>
  <c r="T36" i="2"/>
  <c r="T37" i="1" s="1"/>
  <c r="R38" i="2"/>
  <c r="R39" i="1" s="1"/>
  <c r="T41" i="2"/>
  <c r="T42" i="1" s="1"/>
  <c r="N42" i="2"/>
  <c r="N43" i="1" s="1"/>
  <c r="R43" i="2"/>
  <c r="R44" i="1" s="1"/>
</calcChain>
</file>

<file path=xl/sharedStrings.xml><?xml version="1.0" encoding="utf-8"?>
<sst xmlns="http://schemas.openxmlformats.org/spreadsheetml/2006/main" count="811" uniqueCount="666">
  <si>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</si>
  <si>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</si>
  <si>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</si>
  <si>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</si>
  <si>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</si>
  <si>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</si>
  <si>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</si>
  <si>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</si>
  <si>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</si>
  <si>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</si>
  <si>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</si>
  <si>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</si>
  <si>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</si>
  <si>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</si>
  <si>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</si>
  <si>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</si>
  <si>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</si>
  <si>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</si>
  <si>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</si>
  <si>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</si>
  <si>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</si>
  <si>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</si>
  <si>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</si>
  <si>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</si>
  <si>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</si>
  <si>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</si>
  <si>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</si>
  <si>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</si>
  <si>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</si>
  <si>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</si>
  <si>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</si>
  <si>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</si>
  <si>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</si>
  <si>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</si>
  <si>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</si>
  <si>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</si>
  <si>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</si>
  <si>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</si>
  <si>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</si>
  <si>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</si>
  <si>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</si>
  <si>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</si>
  <si>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</si>
  <si>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</si>
  <si>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</si>
  <si>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</si>
  <si>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</si>
  <si>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</si>
  <si>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</si>
  <si>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</si>
  <si>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</si>
  <si>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</si>
  <si>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</si>
  <si>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</si>
  <si>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</si>
  <si>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</si>
  <si>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</si>
  <si>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</si>
  <si>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</si>
  <si>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</si>
  <si>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</si>
  <si>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</si>
  <si>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</si>
  <si>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</si>
  <si>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</si>
  <si>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</si>
  <si>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</si>
  <si>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</si>
  <si>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</si>
  <si>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</si>
  <si>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</si>
  <si>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</si>
  <si>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</si>
  <si>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</si>
  <si>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</si>
  <si>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</si>
  <si>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</si>
  <si>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</si>
  <si>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</si>
  <si>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</si>
  <si>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</si>
  <si>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</si>
  <si>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</si>
  <si>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</si>
  <si>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</si>
  <si>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</si>
  <si>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</si>
  <si>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</si>
  <si>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</si>
  <si>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</si>
  <si>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</si>
  <si>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</si>
  <si>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</si>
  <si>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</si>
  <si>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</si>
  <si>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</si>
  <si>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</si>
  <si>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</si>
  <si>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</si>
  <si>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</si>
  <si>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</si>
  <si>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</si>
  <si>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</si>
  <si>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</si>
  <si>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</si>
  <si>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</si>
  <si>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</si>
  <si>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</si>
  <si>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</si>
  <si>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</si>
  <si>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</si>
  <si>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</si>
  <si>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</si>
  <si>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</si>
  <si>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</si>
  <si>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</si>
  <si>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</si>
  <si>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</si>
  <si>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</si>
  <si>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</si>
  <si>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</si>
  <si>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</si>
  <si>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</si>
  <si>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</si>
  <si>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</si>
  <si>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</si>
  <si>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</si>
  <si>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</si>
  <si>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</si>
  <si>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</si>
  <si>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</si>
  <si>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</si>
  <si>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</si>
  <si>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</si>
  <si>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</si>
  <si>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</si>
  <si>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</si>
  <si>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</si>
  <si>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</si>
  <si>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</si>
  <si>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</si>
  <si>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</si>
  <si>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</si>
  <si>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</si>
  <si>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</si>
  <si>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</si>
  <si>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</si>
  <si>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</si>
  <si>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</si>
  <si>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</si>
  <si>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</si>
  <si>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</si>
  <si>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</si>
  <si>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</si>
  <si>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</si>
  <si>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</si>
  <si>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</si>
  <si>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</si>
  <si>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</si>
  <si>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</si>
  <si>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</si>
  <si>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</si>
  <si>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</si>
  <si>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</si>
  <si>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</si>
  <si>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</si>
  <si>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</si>
  <si>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</si>
  <si>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</si>
  <si>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</si>
  <si>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</si>
  <si>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</si>
  <si>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</si>
  <si>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</si>
  <si>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</si>
  <si>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</si>
  <si>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</si>
  <si>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</si>
  <si>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</si>
  <si>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</si>
  <si>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</si>
  <si>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</si>
  <si>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</si>
  <si>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</si>
  <si>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</si>
  <si>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</si>
  <si>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</si>
  <si>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</si>
  <si>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</si>
  <si>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</si>
  <si>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</si>
  <si>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</si>
  <si>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</si>
  <si>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</si>
  <si>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</si>
  <si>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</si>
  <si>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</si>
  <si>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</si>
  <si>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</si>
  <si>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</si>
  <si>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</si>
  <si>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</si>
  <si>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</si>
  <si>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</si>
  <si>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</si>
  <si>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</si>
  <si>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</si>
  <si>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</si>
  <si>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</si>
  <si>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</si>
  <si>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</si>
  <si>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</si>
  <si>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</si>
  <si>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</si>
  <si>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</si>
  <si>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</si>
  <si>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</si>
  <si>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</si>
  <si>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</si>
  <si>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</si>
  <si>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</si>
  <si>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</si>
  <si>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</si>
  <si>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</si>
  <si>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</si>
  <si>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</si>
  <si>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</si>
  <si>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</si>
  <si>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</si>
  <si>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</si>
  <si>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</si>
  <si>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</si>
  <si>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</si>
  <si>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</si>
  <si>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</si>
  <si>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</si>
  <si>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</si>
  <si>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</si>
  <si>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</si>
  <si>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</si>
  <si>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</si>
  <si>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</si>
  <si>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</si>
  <si>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</si>
  <si>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</si>
  <si>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</si>
  <si>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</si>
  <si>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</si>
  <si>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</si>
  <si>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</si>
  <si>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</si>
  <si>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</si>
  <si>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</si>
  <si>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</si>
  <si>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</si>
  <si>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</si>
  <si>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</si>
  <si>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</si>
  <si>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</si>
  <si>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</si>
  <si>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</si>
  <si>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</si>
  <si>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</si>
  <si>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</si>
  <si>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</si>
  <si>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</si>
  <si>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</si>
  <si>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</si>
  <si>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</si>
  <si>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</si>
  <si>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</si>
  <si>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</si>
  <si>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</si>
  <si>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</si>
  <si>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</si>
  <si>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</si>
  <si>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</si>
  <si>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</si>
  <si>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</si>
  <si>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</si>
  <si>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</si>
  <si>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</si>
  <si>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</si>
  <si>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</si>
  <si>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</si>
  <si>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</si>
  <si>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</si>
  <si>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</si>
  <si>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</si>
  <si>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</si>
  <si>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</si>
  <si>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</si>
  <si>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</si>
  <si>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</si>
  <si>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</si>
  <si>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</si>
  <si>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</si>
  <si>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</si>
  <si>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</si>
  <si>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</si>
  <si>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</si>
  <si>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</si>
  <si>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</si>
  <si>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</si>
  <si>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</si>
  <si>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</si>
  <si>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</si>
  <si>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</si>
  <si>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</si>
  <si>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</si>
  <si>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</si>
  <si>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</si>
  <si>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</si>
  <si>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</si>
  <si>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</si>
  <si>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</si>
  <si>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</si>
  <si>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</si>
  <si>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</si>
  <si>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</si>
  <si>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</si>
  <si>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</si>
  <si>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</si>
  <si>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</si>
  <si>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</si>
  <si>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</si>
  <si>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</si>
  <si>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</si>
  <si>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</si>
  <si>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</si>
  <si>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</si>
  <si>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</si>
  <si>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</si>
  <si>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</si>
  <si>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</si>
  <si>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</si>
  <si>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</si>
  <si>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</si>
  <si>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</si>
  <si>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</si>
  <si>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</si>
  <si>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</si>
  <si>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</si>
  <si>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</si>
  <si>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</si>
  <si>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Pruduct Title Backlit</t>
  </si>
  <si>
    <t>MODELS</t>
  </si>
  <si>
    <t>Product Title</t>
  </si>
  <si>
    <t>Product Model</t>
  </si>
  <si>
    <t>T570 T580 P51s P52s</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</si>
  <si>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</si>
  <si>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</si>
  <si>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</si>
  <si>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</si>
  <si>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</si>
  <si>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</si>
  <si>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</si>
  <si>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</si>
  <si>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</si>
  <si>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</si>
  <si>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</si>
  <si>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</si>
  <si>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</si>
  <si>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</si>
  <si>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</si>
  <si>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T570 Regular - DE</t>
  </si>
  <si>
    <t>German</t>
  </si>
  <si>
    <t>Lenovo/T570/RG/DE</t>
  </si>
  <si>
    <t>Price – NON-Backlit</t>
  </si>
  <si>
    <t>Lenovo T570 Regular - FR</t>
  </si>
  <si>
    <t>French</t>
  </si>
  <si>
    <t>Lenovo/T570/RG/FR</t>
  </si>
  <si>
    <t>Packing size</t>
  </si>
  <si>
    <t>Big</t>
  </si>
  <si>
    <t>Lenovo T570 Regular - IT</t>
  </si>
  <si>
    <t>Italian</t>
  </si>
  <si>
    <t>Lenovo/T570/RG/IT</t>
  </si>
  <si>
    <t>Package height (CM)</t>
  </si>
  <si>
    <t>Lenovo T570 Regular - ES</t>
  </si>
  <si>
    <t>Spanish</t>
  </si>
  <si>
    <t>Lenovo/T570/RG/ES</t>
  </si>
  <si>
    <t>Package width (CM)</t>
  </si>
  <si>
    <t>Lenovo T570 Regular - UK</t>
  </si>
  <si>
    <t>UK</t>
  </si>
  <si>
    <t>Lenovo/T570/RG/UK</t>
  </si>
  <si>
    <t>Package length (CM)</t>
  </si>
  <si>
    <t>Lenovo T570 Regular - NOR</t>
  </si>
  <si>
    <t>Scandinavian – Nordic</t>
  </si>
  <si>
    <t>Lenovo/T570/RG/NOR</t>
  </si>
  <si>
    <t>Origin of Product</t>
  </si>
  <si>
    <t>Lenovo T570 Regular - BE</t>
  </si>
  <si>
    <t>Belgian</t>
  </si>
  <si>
    <t>01EN934</t>
  </si>
  <si>
    <t>Package weight (GR)</t>
  </si>
  <si>
    <t>Lenovo T570 Regular - BG</t>
  </si>
  <si>
    <t>Bulgarian</t>
  </si>
  <si>
    <t>01EN935</t>
  </si>
  <si>
    <t>Lenovo T570 Regular - CZ</t>
  </si>
  <si>
    <t>Czech</t>
  </si>
  <si>
    <t>01ER508</t>
  </si>
  <si>
    <t>Parent sku</t>
  </si>
  <si>
    <t>Lenovo T570 parent</t>
  </si>
  <si>
    <t>Lenovo T570 Regular - DK</t>
  </si>
  <si>
    <t>Danish</t>
  </si>
  <si>
    <t>01ER509</t>
  </si>
  <si>
    <t>Parent EAN</t>
  </si>
  <si>
    <t>Lenovo T570 Regular - HU</t>
  </si>
  <si>
    <t>Hungarian</t>
  </si>
  <si>
    <t>01EN943</t>
  </si>
  <si>
    <t>Lenovo T570 Regular - NL</t>
  </si>
  <si>
    <t>Dutch</t>
  </si>
  <si>
    <t>01EN947</t>
  </si>
  <si>
    <t>Item_type</t>
  </si>
  <si>
    <t>laptop-computer-replacement-parts</t>
  </si>
  <si>
    <t>Lenovo T570 Regular - NO</t>
  </si>
  <si>
    <t>Norwegian</t>
  </si>
  <si>
    <t>01ER520</t>
  </si>
  <si>
    <t>Lenovo T570 Regular - PL</t>
  </si>
  <si>
    <t>Polish</t>
  </si>
  <si>
    <t>Default quantity</t>
  </si>
  <si>
    <t>Lenovo T570 Regular - PT</t>
  </si>
  <si>
    <t>Portuguese</t>
  </si>
  <si>
    <t>01EN950</t>
  </si>
  <si>
    <t>Lenovo T570 Regular - SE/FI</t>
  </si>
  <si>
    <t>Swedish – Finnish</t>
  </si>
  <si>
    <t>01EN954</t>
  </si>
  <si>
    <t>Format</t>
  </si>
  <si>
    <t>PartialUpdate</t>
  </si>
  <si>
    <t>Lenovo T570 Regular - CH</t>
  </si>
  <si>
    <t>Swiss</t>
  </si>
  <si>
    <t>01EN955</t>
  </si>
  <si>
    <t>Lenovo T570 Regular - US INT</t>
  </si>
  <si>
    <t>US International</t>
  </si>
  <si>
    <t>Lenovo/T570/RG/USI</t>
  </si>
  <si>
    <t>Lenovo T570 Regular - RUS</t>
  </si>
  <si>
    <t>Russian</t>
  </si>
  <si>
    <t>01ER523</t>
  </si>
  <si>
    <t>Bullet Point 1:</t>
  </si>
  <si>
    <t>Lenovo T570 Regular - US</t>
  </si>
  <si>
    <t>US</t>
  </si>
  <si>
    <t>Lenovo/T570/RG/US</t>
  </si>
  <si>
    <t>Bullet Point 2:</t>
  </si>
  <si>
    <t>Lenovo T570 BL - DE</t>
  </si>
  <si>
    <t>Lenovo/T570/BL/DE</t>
  </si>
  <si>
    <t>Bullet Point 5:</t>
  </si>
  <si>
    <t>Lenovo T570 BL - FR</t>
  </si>
  <si>
    <t>Lenovo/T570/BL/FR</t>
  </si>
  <si>
    <t>Bullet Point 4:</t>
  </si>
  <si>
    <t>Lenovo T570 BL - IT</t>
  </si>
  <si>
    <t>Lenovo/T570/BL/IT</t>
  </si>
  <si>
    <t>Lenovo T570 BL - ES</t>
  </si>
  <si>
    <t>Lenovo/T570/BL/ES</t>
  </si>
  <si>
    <t>Lenovo T570 BL - UK</t>
  </si>
  <si>
    <t>Lenovo/T570/BL/UK</t>
  </si>
  <si>
    <t>Product Description</t>
  </si>
  <si>
    <t>Lenovo T570 BL - NOR</t>
  </si>
  <si>
    <t>Lenovo/T570/BL/NOR</t>
  </si>
  <si>
    <t>Lenovo T570 BL - BE</t>
  </si>
  <si>
    <t>01ER547</t>
  </si>
  <si>
    <t>Warranty Message</t>
  </si>
  <si>
    <t>Lenovo T570 BL - BG</t>
  </si>
  <si>
    <t>01ER548</t>
  </si>
  <si>
    <t>Lenovo T570 BL - CZ</t>
  </si>
  <si>
    <t>01ER549</t>
  </si>
  <si>
    <t>bullet point 4: regular</t>
  </si>
  <si>
    <t>Lenovo T570 BL - DK</t>
  </si>
  <si>
    <t>01ER591</t>
  </si>
  <si>
    <t>Lenovo T570 BL - HU</t>
  </si>
  <si>
    <t>01ER556</t>
  </si>
  <si>
    <t>Lenovo T570 BL - NL</t>
  </si>
  <si>
    <t>01ER601</t>
  </si>
  <si>
    <t>language</t>
  </si>
  <si>
    <t>Lenovo T570 BL - NO</t>
  </si>
  <si>
    <t>01ER602</t>
  </si>
  <si>
    <t>Marketplace</t>
  </si>
  <si>
    <t>EU</t>
  </si>
  <si>
    <t>Lenovo T570 BL - PL</t>
  </si>
  <si>
    <t>Lenovo T570 BL - PT</t>
  </si>
  <si>
    <t>01ER563</t>
  </si>
  <si>
    <t>Lenovo T570 BL - SE/FI</t>
  </si>
  <si>
    <t>01ER567</t>
  </si>
  <si>
    <t>Lenovo T570 BL - CH</t>
  </si>
  <si>
    <t>01ER568</t>
  </si>
  <si>
    <t>Lenovo T570 BL - US INT</t>
  </si>
  <si>
    <t>Lenovo/T570/BL/USI</t>
  </si>
  <si>
    <t>Lenovo T570 BL - RUS</t>
  </si>
  <si>
    <t>01ER605</t>
  </si>
  <si>
    <t>Lenovo T570 BL - US</t>
  </si>
  <si>
    <t>Lenovo/T570/BL/US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</si>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</sst>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1" applyProtection="1">
      <protection locked="0"/>
    </xf>
    <xf numFmtId="49" fontId="1" fillId="0" borderId="0" xfId="1" applyNumberFormat="1" applyProtection="1">
      <protection locked="0"/>
    </xf>
    <xf numFmtId="1" fontId="1" fillId="0" borderId="0" xfId="1" applyNumberFormat="1" applyProtection="1">
      <protection locked="0"/>
    </xf>
    <xf numFmtId="0" fontId="2" fillId="2" borderId="1" xfId="1" applyFont="1" applyFill="1" applyBorder="1" applyAlignment="1">
      <alignment horizontal="left" vertical="center"/>
    </xf>
    <xf numFmtId="49" fontId="2" fillId="2" borderId="1" xfId="1" applyNumberFormat="1" applyFont="1" applyFill="1" applyBorder="1" applyAlignment="1">
      <alignment horizontal="left" vertical="center"/>
    </xf>
    <xf numFmtId="0" fontId="2" fillId="3" borderId="1" xfId="1" applyFont="1" applyFill="1" applyBorder="1" applyAlignment="1">
      <alignment horizontal="left" vertical="center"/>
    </xf>
    <xf numFmtId="0" fontId="2" fillId="4" borderId="1" xfId="1" applyFont="1" applyFill="1" applyBorder="1" applyAlignment="1">
      <alignment horizontal="left" vertical="center"/>
    </xf>
    <xf numFmtId="0" fontId="2" fillId="5" borderId="1" xfId="1" applyFont="1" applyFill="1" applyBorder="1" applyAlignment="1">
      <alignment horizontal="left" vertical="center"/>
    </xf>
    <xf numFmtId="0" fontId="2" fillId="6" borderId="1" xfId="1" applyFont="1" applyFill="1" applyBorder="1" applyAlignment="1">
      <alignment horizontal="left" vertical="center"/>
    </xf>
    <xf numFmtId="0" fontId="2" fillId="7" borderId="1" xfId="1" applyFont="1" applyFill="1" applyBorder="1" applyAlignment="1">
      <alignment horizontal="left" vertical="center"/>
    </xf>
    <xf numFmtId="0" fontId="2" fillId="8" borderId="1" xfId="1" applyFont="1" applyFill="1" applyBorder="1" applyAlignment="1">
      <alignment horizontal="left" vertical="center"/>
    </xf>
    <xf numFmtId="0" fontId="2" fillId="9" borderId="1" xfId="1" applyFont="1" applyFill="1" applyBorder="1" applyAlignment="1">
      <alignment horizontal="left" vertical="center"/>
    </xf>
    <xf numFmtId="0" fontId="2" fillId="10" borderId="1" xfId="1" applyFont="1" applyFill="1" applyBorder="1" applyAlignment="1">
      <alignment horizontal="left" vertical="center"/>
    </xf>
    <xf numFmtId="0" fontId="2" fillId="11" borderId="1" xfId="1" applyFont="1" applyFill="1" applyBorder="1" applyAlignment="1">
      <alignment horizontal="left" vertical="center"/>
    </xf>
    <xf numFmtId="0" fontId="1" fillId="2" borderId="2" xfId="1" applyFill="1" applyBorder="1" applyAlignment="1">
      <alignment horizontal="left" vertical="center"/>
    </xf>
    <xf numFmtId="49" fontId="1" fillId="2" borderId="2" xfId="1" applyNumberFormat="1" applyFill="1" applyBorder="1" applyAlignment="1">
      <alignment horizontal="left" vertical="center"/>
    </xf>
    <xf numFmtId="0" fontId="2" fillId="5" borderId="2" xfId="2" applyFont="1" applyFill="1" applyBorder="1" applyAlignment="1">
      <alignment horizontal="left" vertical="center"/>
    </xf>
    <xf numFmtId="0" fontId="1" fillId="3" borderId="2" xfId="1" applyFill="1" applyBorder="1" applyAlignment="1">
      <alignment horizontal="left" vertical="center"/>
    </xf>
    <xf numFmtId="0" fontId="1" fillId="4" borderId="2" xfId="1" applyFill="1" applyBorder="1" applyAlignment="1">
      <alignment horizontal="left" vertical="center"/>
    </xf>
    <xf numFmtId="0" fontId="1" fillId="5" borderId="2" xfId="1" applyFill="1" applyBorder="1" applyAlignment="1">
      <alignment horizontal="left" vertical="center"/>
    </xf>
    <xf numFmtId="0" fontId="1" fillId="6" borderId="2" xfId="1" applyFill="1" applyBorder="1" applyAlignment="1">
      <alignment horizontal="left" vertical="center"/>
    </xf>
    <xf numFmtId="0" fontId="1" fillId="7" borderId="2" xfId="1" applyFill="1" applyBorder="1" applyAlignment="1">
      <alignment horizontal="left" vertical="center"/>
    </xf>
    <xf numFmtId="0" fontId="1" fillId="8" borderId="2" xfId="1" applyFill="1" applyBorder="1" applyAlignment="1">
      <alignment horizontal="left" vertical="center"/>
    </xf>
    <xf numFmtId="0" fontId="1" fillId="9" borderId="2" xfId="1" applyFill="1" applyBorder="1" applyAlignment="1">
      <alignment horizontal="left" vertical="center"/>
    </xf>
    <xf numFmtId="0" fontId="1" fillId="10" borderId="2" xfId="1" applyFill="1" applyBorder="1" applyAlignment="1">
      <alignment horizontal="left" vertical="center"/>
    </xf>
    <xf numFmtId="0" fontId="1" fillId="11" borderId="2" xfId="1"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1" applyAlignment="1" applyProtection="1">
      <alignment wrapText="1"/>
      <protection locked="0"/>
    </xf>
    <xf numFmtId="0" fontId="1" fillId="0" borderId="0" xfId="1"/>
    <xf numFmtId="0" fontId="1" fillId="12" borderId="0" xfId="1"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1" fontId="0" fillId="0" borderId="0" xfId="0" applyNumberFormat="1" applyAlignment="1">
      <alignment wrapText="1"/>
    </xf>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1" fillId="0" borderId="0" xfId="1" applyNumberFormat="1" applyProtection="1">
      <protection locked="0"/>
    </xf>
    <xf numFmtId="0" fontId="1" fillId="12" borderId="0" xfId="1" applyNumberFormat="1" applyFill="1" applyProtection="1">
      <protection locked="0"/>
    </xf>
  </cellXfs>
  <cellStyles count="3">
    <cellStyle name="Normal" xfId="0" builtinId="0"/>
    <cellStyle name="Normal 2" xfId="1" xr:uid="{00000000-0005-0000-0000-000006000000}"/>
    <cellStyle name="Normal 3" xfId="2" xr:uid="{00000000-0005-0000-0000-000007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topLeftCell="GV138" zoomScaleNormal="100" workbookViewId="0">
      <selection activeCell="AB5" sqref="AB5:HK176"/>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664</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665</v>
      </c>
    </row>
    <row r="4" spans="1:193" ht="16" x14ac:dyDescent="0.2">
      <c r="B4" s="28"/>
      <c r="C4" s="28"/>
      <c r="D4" s="29"/>
      <c r="F4" s="28"/>
      <c r="G4" s="28"/>
      <c r="J4" s="30"/>
      <c r="K4" s="31"/>
      <c r="L4" s="28"/>
      <c r="M4" s="28"/>
      <c r="W4" s="28"/>
      <c r="X4" s="28"/>
      <c r="Y4" s="32"/>
      <c r="Z4" s="28"/>
      <c r="GK4" s="3">
        <f>K4</f>
        <v>0</v>
      </c>
    </row>
    <row r="5" spans="1:193" ht="17" x14ac:dyDescent="0.2">
      <c r="A5" s="2" t="str">
        <f>IF(ISBLANK(Values!E4),"",IF(Values!$B$37="EU","computercomponent","computer"))</f>
        <v>computercomponent</v>
      </c>
      <c r="B5" s="33" t="str">
        <f>IF(ISBLANK(Values!E4),"",Values!F4)</f>
        <v>Lenovo T570 Regular - DE</v>
      </c>
      <c r="C5" s="30"/>
      <c r="D5" s="29">
        <f>IF(ISBLANK(Values!E4),"",Values!E4)</f>
        <v>5714401574019</v>
      </c>
      <c r="E5" s="2" t="str">
        <f>IF(ISBLANK(Values!E4),"","EAN")</f>
        <v>EAN</v>
      </c>
      <c r="F5" s="28"/>
      <c r="G5" s="30"/>
      <c r="J5" s="32"/>
      <c r="K5" s="28"/>
      <c r="L5" s="28"/>
      <c r="M5" s="28" t="str">
        <f>IF(ISBLANK(Values!E4),"",Values!$M4)</f>
        <v>https://raw.githubusercontent.com/PatrickVibild/TellusAmazonPictures/master/pictures/Lenovo/T570/RG/DE/1.jpg</v>
      </c>
      <c r="N5" s="28" t="str">
        <f>IF(ISBLANK(Values!$F4),"",Values!N4)</f>
        <v>https://raw.githubusercontent.com/PatrickVibild/TellusAmazonPictures/master/pictures/Lenovo/T570/RG/DE/2.jpg</v>
      </c>
      <c r="O5" s="28" t="str">
        <f>IF(ISBLANK(Values!$F4),"",Values!O4)</f>
        <v>https://raw.githubusercontent.com/PatrickVibild/TellusAmazonPictures/master/pictures/Lenovo/T570/RG/DE/3.jpg</v>
      </c>
      <c r="P5" s="28" t="str">
        <f>IF(ISBLANK(Values!$F4),"",Values!P4)</f>
        <v>https://raw.githubusercontent.com/PatrickVibild/TellusAmazonPictures/master/pictures/Lenovo/T570/RG/DE/4.jpg</v>
      </c>
      <c r="Q5" s="28" t="str">
        <f>IF(ISBLANK(Values!$F4),"",Values!Q4)</f>
        <v>https://raw.githubusercontent.com/PatrickVibild/TellusAmazonPictures/master/pictures/Lenovo/T570/RG/DE/5.jpg</v>
      </c>
      <c r="R5" s="28" t="str">
        <f>IF(ISBLANK(Values!$F4),"",Values!R4)</f>
        <v>https://raw.githubusercontent.com/PatrickVibild/TellusAmazonPictures/master/pictures/Lenovo/T570/RG/DE/6.jpg</v>
      </c>
      <c r="S5" s="28" t="str">
        <f>IF(ISBLANK(Values!$F4),"",Values!S4)</f>
        <v>https://raw.githubusercontent.com/PatrickVibild/TellusAmazonPictures/master/pictures/Lenovo/T570/RG/DE/7.jpg</v>
      </c>
      <c r="T5" s="28" t="str">
        <f>IF(ISBLANK(Values!$F4),"",Values!T4)</f>
        <v>https://raw.githubusercontent.com/PatrickVibild/TellusAmazonPictures/master/pictures/Lenovo/T570/RG/DE/8.jpg</v>
      </c>
      <c r="U5" s="28" t="str">
        <f>IF(ISBLANK(Values!$F4),"",Values!U4)</f>
        <v>https://raw.githubusercontent.com/PatrickVibild/TellusAmazonPictures/master/pictures/Lenovo/T570/RG/DE/9.jpg</v>
      </c>
      <c r="W5" s="30"/>
      <c r="X5" s="30"/>
      <c r="Y5" s="32"/>
      <c r="Z5" s="30"/>
      <c r="AA5" s="2" t="str">
        <f>IF(ISBLANK(Values!E4),"",Values!$B$20)</f>
        <v>PartialUpdate</v>
      </c>
      <c r="AI5" s="34"/>
      <c r="AJ5" s="35"/>
      <c r="AT5" s="28"/>
      <c r="FO5" s="28"/>
      <c r="GK5" s="61">
        <f>K5</f>
        <v>0</v>
      </c>
    </row>
    <row r="6" spans="1:193" ht="16" x14ac:dyDescent="0.2">
      <c r="A6" s="2" t="str">
        <f>IF(ISBLANK(Values!E5),"",IF(Values!$B$37="EU","computercomponent","computer"))</f>
        <v>computercomponent</v>
      </c>
      <c r="B6" s="33" t="str">
        <f>IF(ISBLANK(Values!E5),"",Values!F5)</f>
        <v>Lenovo T570 Regular - FR</v>
      </c>
      <c r="C6" s="30"/>
      <c r="D6" s="29">
        <f>IF(ISBLANK(Values!E5),"",Values!E5)</f>
        <v>5714401574026</v>
      </c>
      <c r="E6" s="2" t="str">
        <f>IF(ISBLANK(Values!E5),"","EAN")</f>
        <v>EAN</v>
      </c>
      <c r="F6" s="28"/>
      <c r="G6" s="30"/>
      <c r="J6" s="32"/>
      <c r="K6" s="28"/>
      <c r="L6" s="28"/>
      <c r="M6" s="28" t="str">
        <f>IF(ISBLANK(Values!E5),"",Values!$M5)</f>
        <v>https://raw.githubusercontent.com/PatrickVibild/TellusAmazonPictures/master/pictures/Lenovo/T570/RG/FR/1.jpg</v>
      </c>
      <c r="N6" s="28" t="str">
        <f>IF(ISBLANK(Values!$F5),"",Values!N5)</f>
        <v>https://raw.githubusercontent.com/PatrickVibild/TellusAmazonPictures/master/pictures/Lenovo/T570/RG/FR/2.jpg</v>
      </c>
      <c r="O6" s="28" t="str">
        <f>IF(ISBLANK(Values!$F5),"",Values!O5)</f>
        <v>https://raw.githubusercontent.com/PatrickVibild/TellusAmazonPictures/master/pictures/Lenovo/T570/RG/FR/3.jpg</v>
      </c>
      <c r="P6" s="28" t="str">
        <f>IF(ISBLANK(Values!$F5),"",Values!P5)</f>
        <v>https://raw.githubusercontent.com/PatrickVibild/TellusAmazonPictures/master/pictures/Lenovo/T570/RG/FR/4.jpg</v>
      </c>
      <c r="Q6" s="28" t="str">
        <f>IF(ISBLANK(Values!$F5),"",Values!Q5)</f>
        <v>https://raw.githubusercontent.com/PatrickVibild/TellusAmazonPictures/master/pictures/Lenovo/T570/RG/FR/5.jpg</v>
      </c>
      <c r="R6" s="28" t="str">
        <f>IF(ISBLANK(Values!$F5),"",Values!R5)</f>
        <v>https://raw.githubusercontent.com/PatrickVibild/TellusAmazonPictures/master/pictures/Lenovo/T570/RG/FR/6.jpg</v>
      </c>
      <c r="S6" s="28" t="str">
        <f>IF(ISBLANK(Values!$F5),"",Values!S5)</f>
        <v>https://raw.githubusercontent.com/PatrickVibild/TellusAmazonPictures/master/pictures/Lenovo/T570/RG/FR/7.jpg</v>
      </c>
      <c r="T6" s="28" t="str">
        <f>IF(ISBLANK(Values!$F5),"",Values!T5)</f>
        <v>https://raw.githubusercontent.com/PatrickVibild/TellusAmazonPictures/master/pictures/Lenovo/T570/RG/FR/8.jpg</v>
      </c>
      <c r="U6" s="28" t="str">
        <f>IF(ISBLANK(Values!$F5),"",Values!U5)</f>
        <v>https://raw.githubusercontent.com/PatrickVibild/TellusAmazonPictures/master/pictures/Lenovo/T570/RG/FR/9.jpg</v>
      </c>
      <c r="W6" s="30"/>
      <c r="X6" s="30"/>
      <c r="Y6" s="32"/>
      <c r="Z6" s="30"/>
      <c r="AA6" s="2" t="str">
        <f>IF(ISBLANK(Values!E5),"",Values!$B$20)</f>
        <v>PartialUpdate</v>
      </c>
      <c r="AI6" s="34"/>
      <c r="AJ6" s="35"/>
      <c r="AT6" s="28"/>
      <c r="FO6" s="28"/>
      <c r="GK6" s="61">
        <f>K6</f>
        <v>0</v>
      </c>
    </row>
    <row r="7" spans="1:193" ht="16" x14ac:dyDescent="0.2">
      <c r="A7" s="2" t="str">
        <f>IF(ISBLANK(Values!E6),"",IF(Values!$B$37="EU","computercomponent","computer"))</f>
        <v>computercomponent</v>
      </c>
      <c r="B7" s="33" t="str">
        <f>IF(ISBLANK(Values!E6),"",Values!F6)</f>
        <v>Lenovo T570 Regular - IT</v>
      </c>
      <c r="C7" s="30"/>
      <c r="D7" s="29">
        <f>IF(ISBLANK(Values!E6),"",Values!E6)</f>
        <v>5714401574033</v>
      </c>
      <c r="E7" s="2" t="str">
        <f>IF(ISBLANK(Values!E6),"","EAN")</f>
        <v>EAN</v>
      </c>
      <c r="F7" s="28"/>
      <c r="G7" s="30"/>
      <c r="J7" s="32"/>
      <c r="K7" s="28"/>
      <c r="L7" s="28"/>
      <c r="M7" s="28" t="str">
        <f>IF(ISBLANK(Values!E6),"",Values!$M6)</f>
        <v>https://raw.githubusercontent.com/PatrickVibild/TellusAmazonPictures/master/pictures/Lenovo/T570/RG/IT/1.jpg</v>
      </c>
      <c r="N7" s="28" t="str">
        <f>IF(ISBLANK(Values!$F6),"",Values!N6)</f>
        <v>https://raw.githubusercontent.com/PatrickVibild/TellusAmazonPictures/master/pictures/Lenovo/T570/RG/IT/2.jpg</v>
      </c>
      <c r="O7" s="28" t="str">
        <f>IF(ISBLANK(Values!$F6),"",Values!O6)</f>
        <v>https://raw.githubusercontent.com/PatrickVibild/TellusAmazonPictures/master/pictures/Lenovo/T570/RG/IT/3.jpg</v>
      </c>
      <c r="P7" s="28" t="str">
        <f>IF(ISBLANK(Values!$F6),"",Values!P6)</f>
        <v>https://raw.githubusercontent.com/PatrickVibild/TellusAmazonPictures/master/pictures/Lenovo/T570/RG/IT/4.jpg</v>
      </c>
      <c r="Q7" s="28" t="str">
        <f>IF(ISBLANK(Values!$F6),"",Values!Q6)</f>
        <v>https://raw.githubusercontent.com/PatrickVibild/TellusAmazonPictures/master/pictures/Lenovo/T570/RG/IT/5.jpg</v>
      </c>
      <c r="R7" s="28" t="str">
        <f>IF(ISBLANK(Values!$F6),"",Values!R6)</f>
        <v>https://raw.githubusercontent.com/PatrickVibild/TellusAmazonPictures/master/pictures/Lenovo/T570/RG/IT/6.jpg</v>
      </c>
      <c r="S7" s="28" t="str">
        <f>IF(ISBLANK(Values!$F6),"",Values!S6)</f>
        <v>https://raw.githubusercontent.com/PatrickVibild/TellusAmazonPictures/master/pictures/Lenovo/T570/RG/IT/7.jpg</v>
      </c>
      <c r="T7" s="28" t="str">
        <f>IF(ISBLANK(Values!$F6),"",Values!T6)</f>
        <v>https://raw.githubusercontent.com/PatrickVibild/TellusAmazonPictures/master/pictures/Lenovo/T570/RG/IT/8.jpg</v>
      </c>
      <c r="U7" s="28" t="str">
        <f>IF(ISBLANK(Values!$F6),"",Values!U6)</f>
        <v>https://raw.githubusercontent.com/PatrickVibild/TellusAmazonPictures/master/pictures/Lenovo/T570/RG/IT/9.jpg</v>
      </c>
      <c r="W7" s="30"/>
      <c r="X7" s="30"/>
      <c r="Y7" s="32"/>
      <c r="Z7" s="30"/>
      <c r="AA7" s="2" t="str">
        <f>IF(ISBLANK(Values!E6),"",Values!$B$20)</f>
        <v>PartialUpdate</v>
      </c>
      <c r="AI7" s="34"/>
      <c r="AJ7" s="35"/>
      <c r="AT7" s="28"/>
      <c r="FO7" s="28"/>
      <c r="GK7" s="61">
        <f>K7</f>
        <v>0</v>
      </c>
    </row>
    <row r="8" spans="1:193" ht="16" x14ac:dyDescent="0.2">
      <c r="A8" s="2" t="str">
        <f>IF(ISBLANK(Values!E7),"",IF(Values!$B$37="EU","computercomponent","computer"))</f>
        <v>computercomponent</v>
      </c>
      <c r="B8" s="33" t="str">
        <f>IF(ISBLANK(Values!E7),"",Values!F7)</f>
        <v>Lenovo T570 Regular - ES</v>
      </c>
      <c r="C8" s="30"/>
      <c r="D8" s="29">
        <f>IF(ISBLANK(Values!E7),"",Values!E7)</f>
        <v>5714401574040</v>
      </c>
      <c r="E8" s="2" t="str">
        <f>IF(ISBLANK(Values!E7),"","EAN")</f>
        <v>EAN</v>
      </c>
      <c r="F8" s="28"/>
      <c r="G8" s="30"/>
      <c r="J8" s="32"/>
      <c r="K8" s="28"/>
      <c r="L8" s="28"/>
      <c r="M8" s="28" t="str">
        <f>IF(ISBLANK(Values!E7),"",Values!$M7)</f>
        <v>https://raw.githubusercontent.com/PatrickVibild/TellusAmazonPictures/master/pictures/Lenovo/T570/RG/ES/1.jpg</v>
      </c>
      <c r="N8" s="28" t="str">
        <f>IF(ISBLANK(Values!$F7),"",Values!N7)</f>
        <v>https://raw.githubusercontent.com/PatrickVibild/TellusAmazonPictures/master/pictures/Lenovo/T570/RG/ES/2.jpg</v>
      </c>
      <c r="O8" s="28" t="str">
        <f>IF(ISBLANK(Values!$F7),"",Values!O7)</f>
        <v>https://raw.githubusercontent.com/PatrickVibild/TellusAmazonPictures/master/pictures/Lenovo/T570/RG/ES/3.jpg</v>
      </c>
      <c r="P8" s="28" t="str">
        <f>IF(ISBLANK(Values!$F7),"",Values!P7)</f>
        <v>https://raw.githubusercontent.com/PatrickVibild/TellusAmazonPictures/master/pictures/Lenovo/T570/RG/ES/4.jpg</v>
      </c>
      <c r="Q8" s="28" t="str">
        <f>IF(ISBLANK(Values!$F7),"",Values!Q7)</f>
        <v>https://raw.githubusercontent.com/PatrickVibild/TellusAmazonPictures/master/pictures/Lenovo/T570/RG/ES/5.jpg</v>
      </c>
      <c r="R8" s="28" t="str">
        <f>IF(ISBLANK(Values!$F7),"",Values!R7)</f>
        <v>https://raw.githubusercontent.com/PatrickVibild/TellusAmazonPictures/master/pictures/Lenovo/T570/RG/ES/6.jpg</v>
      </c>
      <c r="S8" s="28" t="str">
        <f>IF(ISBLANK(Values!$F7),"",Values!S7)</f>
        <v>https://raw.githubusercontent.com/PatrickVibild/TellusAmazonPictures/master/pictures/Lenovo/T570/RG/ES/7.jpg</v>
      </c>
      <c r="T8" s="28" t="str">
        <f>IF(ISBLANK(Values!$F7),"",Values!T7)</f>
        <v>https://raw.githubusercontent.com/PatrickVibild/TellusAmazonPictures/master/pictures/Lenovo/T570/RG/ES/8.jpg</v>
      </c>
      <c r="U8" s="28" t="str">
        <f>IF(ISBLANK(Values!$F7),"",Values!U7)</f>
        <v>https://raw.githubusercontent.com/PatrickVibild/TellusAmazonPictures/master/pictures/Lenovo/T570/RG/ES/9.jpg</v>
      </c>
      <c r="W8" s="30"/>
      <c r="X8" s="30"/>
      <c r="Y8" s="32"/>
      <c r="Z8" s="30"/>
      <c r="AA8" s="2" t="str">
        <f>IF(ISBLANK(Values!E7),"",Values!$B$20)</f>
        <v>PartialUpdate</v>
      </c>
      <c r="AI8" s="34"/>
      <c r="AJ8" s="35"/>
      <c r="AT8" s="28"/>
      <c r="FO8" s="28"/>
      <c r="GK8" s="61">
        <f>K8</f>
        <v>0</v>
      </c>
    </row>
    <row r="9" spans="1:193" ht="16" x14ac:dyDescent="0.2">
      <c r="A9" s="2" t="str">
        <f>IF(ISBLANK(Values!E8),"",IF(Values!$B$37="EU","computercomponent","computer"))</f>
        <v>computercomponent</v>
      </c>
      <c r="B9" s="33" t="str">
        <f>IF(ISBLANK(Values!E8),"",Values!F8)</f>
        <v>Lenovo T570 Regular - UK</v>
      </c>
      <c r="C9" s="30"/>
      <c r="D9" s="29">
        <f>IF(ISBLANK(Values!E8),"",Values!E8)</f>
        <v>5714401574057</v>
      </c>
      <c r="E9" s="2" t="str">
        <f>IF(ISBLANK(Values!E8),"","EAN")</f>
        <v>EAN</v>
      </c>
      <c r="F9" s="28"/>
      <c r="G9" s="30"/>
      <c r="J9" s="32"/>
      <c r="K9" s="28"/>
      <c r="L9" s="28"/>
      <c r="M9" s="28" t="str">
        <f>IF(ISBLANK(Values!E8),"",Values!$M8)</f>
        <v>https://raw.githubusercontent.com/PatrickVibild/TellusAmazonPictures/master/pictures/Lenovo/T570/RG/UK/1.jpg</v>
      </c>
      <c r="N9" s="28" t="str">
        <f>IF(ISBLANK(Values!$F8),"",Values!N8)</f>
        <v>https://raw.githubusercontent.com/PatrickVibild/TellusAmazonPictures/master/pictures/Lenovo/T570/RG/UK/2.jpg</v>
      </c>
      <c r="O9" s="28" t="str">
        <f>IF(ISBLANK(Values!$F8),"",Values!O8)</f>
        <v>https://raw.githubusercontent.com/PatrickVibild/TellusAmazonPictures/master/pictures/Lenovo/T570/RG/UK/3.jpg</v>
      </c>
      <c r="P9" s="28" t="str">
        <f>IF(ISBLANK(Values!$F8),"",Values!P8)</f>
        <v>https://raw.githubusercontent.com/PatrickVibild/TellusAmazonPictures/master/pictures/Lenovo/T570/RG/UK/4.jpg</v>
      </c>
      <c r="Q9" s="28" t="str">
        <f>IF(ISBLANK(Values!$F8),"",Values!Q8)</f>
        <v>https://raw.githubusercontent.com/PatrickVibild/TellusAmazonPictures/master/pictures/Lenovo/T570/RG/UK/5.jpg</v>
      </c>
      <c r="R9" s="28" t="str">
        <f>IF(ISBLANK(Values!$F8),"",Values!R8)</f>
        <v>https://raw.githubusercontent.com/PatrickVibild/TellusAmazonPictures/master/pictures/Lenovo/T570/RG/UK/6.jpg</v>
      </c>
      <c r="S9" s="28" t="str">
        <f>IF(ISBLANK(Values!$F8),"",Values!S8)</f>
        <v>https://raw.githubusercontent.com/PatrickVibild/TellusAmazonPictures/master/pictures/Lenovo/T570/RG/UK/7.jpg</v>
      </c>
      <c r="T9" s="28" t="str">
        <f>IF(ISBLANK(Values!$F8),"",Values!T8)</f>
        <v>https://raw.githubusercontent.com/PatrickVibild/TellusAmazonPictures/master/pictures/Lenovo/T570/RG/UK/8.jpg</v>
      </c>
      <c r="U9" s="28" t="str">
        <f>IF(ISBLANK(Values!$F8),"",Values!U8)</f>
        <v>https://raw.githubusercontent.com/PatrickVibild/TellusAmazonPictures/master/pictures/Lenovo/T570/RG/UK/9.jpg</v>
      </c>
      <c r="W9" s="30"/>
      <c r="X9" s="30"/>
      <c r="Y9" s="32"/>
      <c r="Z9" s="30"/>
      <c r="AA9" s="2" t="str">
        <f>IF(ISBLANK(Values!E8),"",Values!$B$20)</f>
        <v>PartialUpdate</v>
      </c>
      <c r="AI9" s="34"/>
      <c r="AJ9" s="35"/>
      <c r="AT9" s="28"/>
      <c r="FO9" s="28"/>
      <c r="GK9" s="61">
        <f>K9</f>
        <v>0</v>
      </c>
    </row>
    <row r="10" spans="1:193" ht="16" x14ac:dyDescent="0.2">
      <c r="A10" s="2" t="str">
        <f>IF(ISBLANK(Values!E9),"",IF(Values!$B$37="EU","computercomponent","computer"))</f>
        <v>computercomponent</v>
      </c>
      <c r="B10" s="33" t="str">
        <f>IF(ISBLANK(Values!E9),"",Values!F9)</f>
        <v>Lenovo T570 Regular - NOR</v>
      </c>
      <c r="C10" s="30"/>
      <c r="D10" s="29">
        <f>IF(ISBLANK(Values!E9),"",Values!E9)</f>
        <v>5714401574064</v>
      </c>
      <c r="E10" s="2" t="str">
        <f>IF(ISBLANK(Values!E9),"","EAN")</f>
        <v>EAN</v>
      </c>
      <c r="F10" s="28"/>
      <c r="G10" s="30"/>
      <c r="J10" s="32"/>
      <c r="K10" s="28"/>
      <c r="L10" s="28"/>
      <c r="M10" s="28" t="str">
        <f>IF(ISBLANK(Values!E9),"",Values!$M9)</f>
        <v>https://raw.githubusercontent.com/PatrickVibild/TellusAmazonPictures/master/pictures/Lenovo/T570/RG/NOR/1.jpg</v>
      </c>
      <c r="N10" s="28" t="str">
        <f>IF(ISBLANK(Values!$F9),"",Values!N9)</f>
        <v>https://raw.githubusercontent.com/PatrickVibild/TellusAmazonPictures/master/pictures/Lenovo/T570/RG/NOR/2.jpg</v>
      </c>
      <c r="O10" s="28" t="str">
        <f>IF(ISBLANK(Values!$F9),"",Values!O9)</f>
        <v>https://raw.githubusercontent.com/PatrickVibild/TellusAmazonPictures/master/pictures/Lenovo/T570/RG/NOR/3.jpg</v>
      </c>
      <c r="P10" s="28" t="str">
        <f>IF(ISBLANK(Values!$F9),"",Values!P9)</f>
        <v>https://raw.githubusercontent.com/PatrickVibild/TellusAmazonPictures/master/pictures/Lenovo/T570/RG/NOR/4.jpg</v>
      </c>
      <c r="Q10" s="28" t="str">
        <f>IF(ISBLANK(Values!$F9),"",Values!Q9)</f>
        <v>https://raw.githubusercontent.com/PatrickVibild/TellusAmazonPictures/master/pictures/Lenovo/T570/RG/NOR/5.jpg</v>
      </c>
      <c r="R10" s="28" t="str">
        <f>IF(ISBLANK(Values!$F9),"",Values!R9)</f>
        <v>https://raw.githubusercontent.com/PatrickVibild/TellusAmazonPictures/master/pictures/Lenovo/T570/RG/NOR/6.jpg</v>
      </c>
      <c r="S10" s="28" t="str">
        <f>IF(ISBLANK(Values!$F9),"",Values!S9)</f>
        <v>https://raw.githubusercontent.com/PatrickVibild/TellusAmazonPictures/master/pictures/Lenovo/T570/RG/NOR/7.jpg</v>
      </c>
      <c r="T10" s="28" t="str">
        <f>IF(ISBLANK(Values!$F9),"",Values!T9)</f>
        <v>https://raw.githubusercontent.com/PatrickVibild/TellusAmazonPictures/master/pictures/Lenovo/T570/RG/NOR/8.jpg</v>
      </c>
      <c r="U10" s="28" t="str">
        <f>IF(ISBLANK(Values!$F9),"",Values!U9)</f>
        <v>https://raw.githubusercontent.com/PatrickVibild/TellusAmazonPictures/master/pictures/Lenovo/T570/RG/NOR/9.jpg</v>
      </c>
      <c r="W10" s="30"/>
      <c r="X10" s="30"/>
      <c r="Y10" s="32"/>
      <c r="Z10" s="30"/>
      <c r="AA10" s="2" t="str">
        <f>IF(ISBLANK(Values!E9),"",Values!$B$20)</f>
        <v>PartialUpdate</v>
      </c>
      <c r="AI10" s="34"/>
      <c r="AJ10" s="35"/>
      <c r="AT10" s="28"/>
      <c r="FO10" s="28"/>
      <c r="GK10" s="61">
        <f>K10</f>
        <v>0</v>
      </c>
    </row>
    <row r="11" spans="1:193" ht="16" x14ac:dyDescent="0.2">
      <c r="A11" s="2" t="str">
        <f>IF(ISBLANK(Values!E10),"",IF(Values!$B$37="EU","computercomponent","computer"))</f>
        <v>computercomponent</v>
      </c>
      <c r="B11" s="33" t="str">
        <f>IF(ISBLANK(Values!E10),"",Values!F10)</f>
        <v>Lenovo T570 Regular - BE</v>
      </c>
      <c r="C11" s="30"/>
      <c r="D11" s="29">
        <f>IF(ISBLANK(Values!E10),"",Values!E10)</f>
        <v>5714401574071</v>
      </c>
      <c r="E11" s="2" t="str">
        <f>IF(ISBLANK(Values!E10),"","EAN")</f>
        <v>EAN</v>
      </c>
      <c r="F11" s="28"/>
      <c r="G11" s="30"/>
      <c r="J11" s="32"/>
      <c r="K11" s="28"/>
      <c r="L11" s="28"/>
      <c r="M11" s="28" t="str">
        <f>IF(ISBLANK(Values!E10),"",Values!$M10)</f>
        <v>https://download.lenovo.com/Images/Parts/01EN934/01EN934_A.jpg</v>
      </c>
      <c r="N11" s="28" t="str">
        <f>IF(ISBLANK(Values!$F10),"",Values!N10)</f>
        <v>https://download.lenovo.com/Images/Parts/01EN934/01EN934_B.jpg</v>
      </c>
      <c r="O11" s="28" t="str">
        <f>IF(ISBLANK(Values!$F10),"",Values!O10)</f>
        <v>https://download.lenovo.com/Images/Parts/01EN934/01EN934_details.jpg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c r="X11" s="30"/>
      <c r="Y11" s="32"/>
      <c r="Z11" s="30"/>
      <c r="AA11" s="2" t="str">
        <f>IF(ISBLANK(Values!E10),"",Values!$B$20)</f>
        <v>PartialUpdate</v>
      </c>
      <c r="AI11" s="34"/>
      <c r="AJ11" s="35"/>
      <c r="AT11" s="28"/>
      <c r="FO11" s="28"/>
      <c r="GK11" s="61">
        <f>K11</f>
        <v>0</v>
      </c>
    </row>
    <row r="12" spans="1:193" ht="16" x14ac:dyDescent="0.2">
      <c r="A12" s="2" t="str">
        <f>IF(ISBLANK(Values!E11),"",IF(Values!$B$37="EU","computercomponent","computer"))</f>
        <v>computercomponent</v>
      </c>
      <c r="B12" s="33" t="str">
        <f>IF(ISBLANK(Values!E11),"",Values!F11)</f>
        <v>Lenovo T570 Regular - BG</v>
      </c>
      <c r="C12" s="30"/>
      <c r="D12" s="29">
        <f>IF(ISBLANK(Values!E11),"",Values!E11)</f>
        <v>5714401574088</v>
      </c>
      <c r="E12" s="2" t="str">
        <f>IF(ISBLANK(Values!E11),"","EAN")</f>
        <v>EAN</v>
      </c>
      <c r="F12" s="28"/>
      <c r="G12" s="30"/>
      <c r="J12" s="32"/>
      <c r="K12" s="28"/>
      <c r="L12" s="28"/>
      <c r="M12" s="28" t="str">
        <f>IF(ISBLANK(Values!E11),"",Values!$M11)</f>
        <v>https://download.lenovo.com/Images/Parts/01EN935/01EN935_A.jpg</v>
      </c>
      <c r="N12" s="28" t="str">
        <f>IF(ISBLANK(Values!$F11),"",Values!N11)</f>
        <v>https://download.lenovo.com/Images/Parts/01EN935/01EN935_B.jpg</v>
      </c>
      <c r="O12" s="28" t="str">
        <f>IF(ISBLANK(Values!$F11),"",Values!O11)</f>
        <v>https://download.lenovo.com/Images/Parts/01EN935/01EN935_details.jpg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c r="X12" s="30"/>
      <c r="Y12" s="32"/>
      <c r="Z12" s="30"/>
      <c r="AA12" s="2" t="str">
        <f>IF(ISBLANK(Values!E11),"",Values!$B$20)</f>
        <v>PartialUpdate</v>
      </c>
      <c r="AI12" s="34"/>
      <c r="AJ12" s="35"/>
      <c r="AT12" s="28"/>
      <c r="FO12" s="28"/>
      <c r="GK12" s="61">
        <f>K12</f>
        <v>0</v>
      </c>
    </row>
    <row r="13" spans="1:193" ht="16" x14ac:dyDescent="0.2">
      <c r="A13" s="2" t="str">
        <f>IF(ISBLANK(Values!E12),"",IF(Values!$B$37="EU","computercomponent","computer"))</f>
        <v>computercomponent</v>
      </c>
      <c r="B13" s="33" t="str">
        <f>IF(ISBLANK(Values!E12),"",Values!F12)</f>
        <v>Lenovo T570 Regular - CZ</v>
      </c>
      <c r="C13" s="30"/>
      <c r="D13" s="29">
        <f>IF(ISBLANK(Values!E12),"",Values!E12)</f>
        <v>5714401574095</v>
      </c>
      <c r="E13" s="2" t="str">
        <f>IF(ISBLANK(Values!E12),"","EAN")</f>
        <v>EAN</v>
      </c>
      <c r="F13" s="28"/>
      <c r="G13" s="30"/>
      <c r="J13" s="32"/>
      <c r="K13" s="28"/>
      <c r="L13" s="28"/>
      <c r="M13" s="28" t="str">
        <f>IF(ISBLANK(Values!E12),"",Values!$M12)</f>
        <v>https://download.lenovo.com/Images/Parts/01ER508/01ER508_A.jpg</v>
      </c>
      <c r="N13" s="28" t="str">
        <f>IF(ISBLANK(Values!$F12),"",Values!N12)</f>
        <v>https://download.lenovo.com/Images/Parts/01ER508/01ER508_B.jpg</v>
      </c>
      <c r="O13" s="28" t="str">
        <f>IF(ISBLANK(Values!$F12),"",Values!O12)</f>
        <v>https://download.lenovo.com/Images/Parts/01ER508/01ER508_details.jpg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c r="X13" s="30"/>
      <c r="Y13" s="32"/>
      <c r="Z13" s="30"/>
      <c r="AA13" s="2" t="str">
        <f>IF(ISBLANK(Values!E12),"",Values!$B$20)</f>
        <v>PartialUpdate</v>
      </c>
      <c r="AI13" s="34"/>
      <c r="AJ13" s="35"/>
      <c r="AT13" s="28"/>
      <c r="FO13" s="28"/>
      <c r="GK13" s="61">
        <f>K13</f>
        <v>0</v>
      </c>
    </row>
    <row r="14" spans="1:193" ht="16" x14ac:dyDescent="0.2">
      <c r="A14" s="2" t="str">
        <f>IF(ISBLANK(Values!E13),"",IF(Values!$B$37="EU","computercomponent","computer"))</f>
        <v>computercomponent</v>
      </c>
      <c r="B14" s="33" t="str">
        <f>IF(ISBLANK(Values!E13),"",Values!F13)</f>
        <v>Lenovo T570 Regular - DK</v>
      </c>
      <c r="C14" s="30"/>
      <c r="D14" s="29">
        <f>IF(ISBLANK(Values!E13),"",Values!E13)</f>
        <v>5714401574101</v>
      </c>
      <c r="E14" s="2" t="str">
        <f>IF(ISBLANK(Values!E13),"","EAN")</f>
        <v>EAN</v>
      </c>
      <c r="F14" s="28"/>
      <c r="G14" s="30"/>
      <c r="J14" s="32"/>
      <c r="K14" s="28"/>
      <c r="L14" s="28"/>
      <c r="M14" s="28" t="str">
        <f>IF(ISBLANK(Values!E13),"",Values!$M13)</f>
        <v>https://download.lenovo.com/Images/Parts/01ER509/01ER509_A.jpg</v>
      </c>
      <c r="N14" s="28" t="str">
        <f>IF(ISBLANK(Values!$F13),"",Values!N13)</f>
        <v>https://download.lenovo.com/Images/Parts/01ER509/01ER509_B.jpg</v>
      </c>
      <c r="O14" s="28" t="str">
        <f>IF(ISBLANK(Values!$F13),"",Values!O13)</f>
        <v>https://download.lenovo.com/Images/Parts/01ER509/01ER509_details.jpg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c r="X14" s="30"/>
      <c r="Y14" s="32"/>
      <c r="Z14" s="30"/>
      <c r="AA14" s="2" t="str">
        <f>IF(ISBLANK(Values!E13),"",Values!$B$20)</f>
        <v>PartialUpdate</v>
      </c>
      <c r="AI14" s="34"/>
      <c r="AJ14" s="35"/>
      <c r="AT14" s="28"/>
      <c r="FO14" s="28"/>
      <c r="GK14" s="61">
        <f>K14</f>
        <v>0</v>
      </c>
    </row>
    <row r="15" spans="1:193" ht="16" x14ac:dyDescent="0.2">
      <c r="A15" s="2" t="str">
        <f>IF(ISBLANK(Values!E14),"",IF(Values!$B$37="EU","computercomponent","computer"))</f>
        <v>computercomponent</v>
      </c>
      <c r="B15" s="33" t="str">
        <f>IF(ISBLANK(Values!E14),"",Values!F14)</f>
        <v>Lenovo T570 Regular - HU</v>
      </c>
      <c r="C15" s="30"/>
      <c r="D15" s="29">
        <f>IF(ISBLANK(Values!E14),"",Values!E14)</f>
        <v>5714401574118</v>
      </c>
      <c r="E15" s="2" t="str">
        <f>IF(ISBLANK(Values!E14),"","EAN")</f>
        <v>EAN</v>
      </c>
      <c r="F15" s="28"/>
      <c r="G15" s="30"/>
      <c r="J15" s="32"/>
      <c r="K15" s="28"/>
      <c r="L15" s="28"/>
      <c r="M15" s="28" t="str">
        <f>IF(ISBLANK(Values!E14),"",Values!$M14)</f>
        <v>https://download.lenovo.com/Images/Parts/01EN943/01EN943_A.jpg</v>
      </c>
      <c r="N15" s="28" t="str">
        <f>IF(ISBLANK(Values!$F14),"",Values!N14)</f>
        <v>https://download.lenovo.com/Images/Parts/01EN943/01EN943_B.jpg</v>
      </c>
      <c r="O15" s="28" t="str">
        <f>IF(ISBLANK(Values!$F14),"",Values!O14)</f>
        <v>https://download.lenovo.com/Images/Parts/01EN943/01EN943_details.jpg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c r="X15" s="30"/>
      <c r="Y15" s="32"/>
      <c r="Z15" s="30"/>
      <c r="AA15" s="2" t="str">
        <f>IF(ISBLANK(Values!E14),"",Values!$B$20)</f>
        <v>PartialUpdate</v>
      </c>
      <c r="AI15" s="34"/>
      <c r="AJ15" s="35"/>
      <c r="AT15" s="28"/>
      <c r="FO15" s="28"/>
      <c r="GK15" s="61">
        <f>K15</f>
        <v>0</v>
      </c>
    </row>
    <row r="16" spans="1:193" ht="16" x14ac:dyDescent="0.2">
      <c r="A16" s="2" t="str">
        <f>IF(ISBLANK(Values!E15),"",IF(Values!$B$37="EU","computercomponent","computer"))</f>
        <v>computercomponent</v>
      </c>
      <c r="B16" s="33" t="str">
        <f>IF(ISBLANK(Values!E15),"",Values!F15)</f>
        <v>Lenovo T570 Regular - NL</v>
      </c>
      <c r="C16" s="30"/>
      <c r="D16" s="29">
        <f>IF(ISBLANK(Values!E15),"",Values!E15)</f>
        <v>5714401574125</v>
      </c>
      <c r="E16" s="2" t="str">
        <f>IF(ISBLANK(Values!E15),"","EAN")</f>
        <v>EAN</v>
      </c>
      <c r="F16" s="28"/>
      <c r="G16" s="30"/>
      <c r="J16" s="32"/>
      <c r="K16" s="28"/>
      <c r="L16" s="28"/>
      <c r="M16" s="28" t="str">
        <f>IF(ISBLANK(Values!E15),"",Values!$M15)</f>
        <v>https://download.lenovo.com/Images/Parts/01EN947/01EN947_A.jpg</v>
      </c>
      <c r="N16" s="28" t="str">
        <f>IF(ISBLANK(Values!$F15),"",Values!N15)</f>
        <v>https://download.lenovo.com/Images/Parts/01EN947/01EN947_B.jpg</v>
      </c>
      <c r="O16" s="28" t="str">
        <f>IF(ISBLANK(Values!$F15),"",Values!O15)</f>
        <v>https://download.lenovo.com/Images/Parts/01EN947/01EN947_details.jpg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c r="X16" s="30"/>
      <c r="Y16" s="32"/>
      <c r="Z16" s="30"/>
      <c r="AA16" s="2" t="str">
        <f>IF(ISBLANK(Values!E15),"",Values!$B$20)</f>
        <v>PartialUpdate</v>
      </c>
      <c r="AI16" s="34"/>
      <c r="AJ16" s="35"/>
      <c r="AT16" s="28"/>
      <c r="FO16" s="28"/>
      <c r="GK16" s="61">
        <f>K16</f>
        <v>0</v>
      </c>
    </row>
    <row r="17" spans="1:193" ht="16" x14ac:dyDescent="0.2">
      <c r="A17" s="2" t="str">
        <f>IF(ISBLANK(Values!E16),"",IF(Values!$B$37="EU","computercomponent","computer"))</f>
        <v>computercomponent</v>
      </c>
      <c r="B17" s="33" t="str">
        <f>IF(ISBLANK(Values!E16),"",Values!F16)</f>
        <v>Lenovo T570 Regular - NO</v>
      </c>
      <c r="C17" s="30"/>
      <c r="D17" s="29">
        <f>IF(ISBLANK(Values!E16),"",Values!E16)</f>
        <v>5714401574132</v>
      </c>
      <c r="E17" s="2" t="str">
        <f>IF(ISBLANK(Values!E16),"","EAN")</f>
        <v>EAN</v>
      </c>
      <c r="F17" s="28"/>
      <c r="G17" s="30"/>
      <c r="J17" s="32"/>
      <c r="K17" s="28"/>
      <c r="L17" s="28"/>
      <c r="M17" s="28" t="str">
        <f>IF(ISBLANK(Values!E16),"",Values!$M16)</f>
        <v>https://download.lenovo.com/Images/Parts/01ER520/01ER520_A.jpg</v>
      </c>
      <c r="N17" s="28" t="str">
        <f>IF(ISBLANK(Values!$F16),"",Values!N16)</f>
        <v>https://download.lenovo.com/Images/Parts/01ER520/01ER520_B.jpg</v>
      </c>
      <c r="O17" s="28" t="str">
        <f>IF(ISBLANK(Values!$F16),"",Values!O16)</f>
        <v>https://download.lenovo.com/Images/Parts/01ER520/01ER520_details.jpg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c r="X17" s="30"/>
      <c r="Y17" s="32"/>
      <c r="Z17" s="30"/>
      <c r="AA17" s="2" t="str">
        <f>IF(ISBLANK(Values!E16),"",Values!$B$20)</f>
        <v>PartialUpdate</v>
      </c>
      <c r="AI17" s="34"/>
      <c r="AJ17" s="35"/>
      <c r="AT17" s="28"/>
      <c r="FO17" s="28"/>
      <c r="GK17" s="61">
        <f>K17</f>
        <v>0</v>
      </c>
    </row>
    <row r="18" spans="1:193" ht="16" x14ac:dyDescent="0.2">
      <c r="A18" s="2" t="str">
        <f>IF(ISBLANK(Values!E17),"",IF(Values!$B$37="EU","computercomponent","computer"))</f>
        <v>computercomponent</v>
      </c>
      <c r="B18" s="33" t="str">
        <f>IF(ISBLANK(Values!E17),"",Values!F17)</f>
        <v>Lenovo T570 Regular - PL</v>
      </c>
      <c r="C18" s="30"/>
      <c r="D18" s="29">
        <f>IF(ISBLANK(Values!E17),"",Values!E17)</f>
        <v>5714401574149</v>
      </c>
      <c r="E18" s="2" t="str">
        <f>IF(ISBLANK(Values!E17),"","EAN")</f>
        <v>EAN</v>
      </c>
      <c r="F18" s="28"/>
      <c r="G18" s="30"/>
      <c r="J18" s="32"/>
      <c r="K18" s="28"/>
      <c r="L18" s="28"/>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c r="X18" s="30"/>
      <c r="Y18" s="32"/>
      <c r="Z18" s="30"/>
      <c r="AA18" s="2" t="str">
        <f>IF(ISBLANK(Values!E17),"",Values!$B$20)</f>
        <v>PartialUpdate</v>
      </c>
      <c r="AI18" s="34"/>
      <c r="AJ18" s="35"/>
      <c r="AT18" s="28"/>
      <c r="FO18" s="28"/>
      <c r="GK18" s="61">
        <f>K18</f>
        <v>0</v>
      </c>
    </row>
    <row r="19" spans="1:193" ht="16" x14ac:dyDescent="0.2">
      <c r="A19" s="2" t="str">
        <f>IF(ISBLANK(Values!E18),"",IF(Values!$B$37="EU","computercomponent","computer"))</f>
        <v>computercomponent</v>
      </c>
      <c r="B19" s="33" t="str">
        <f>IF(ISBLANK(Values!E18),"",Values!F18)</f>
        <v>Lenovo T570 Regular - PT</v>
      </c>
      <c r="C19" s="30"/>
      <c r="D19" s="29">
        <f>IF(ISBLANK(Values!E18),"",Values!E18)</f>
        <v>5714401574156</v>
      </c>
      <c r="E19" s="2" t="str">
        <f>IF(ISBLANK(Values!E18),"","EAN")</f>
        <v>EAN</v>
      </c>
      <c r="F19" s="28"/>
      <c r="G19" s="30"/>
      <c r="J19" s="32"/>
      <c r="K19" s="28"/>
      <c r="L19" s="28"/>
      <c r="M19" s="28" t="str">
        <f>IF(ISBLANK(Values!E18),"",Values!$M18)</f>
        <v>https://download.lenovo.com/Images/Parts/01EN950/01EN950_A.jpg</v>
      </c>
      <c r="N19" s="28" t="str">
        <f>IF(ISBLANK(Values!$F18),"",Values!N18)</f>
        <v>https://download.lenovo.com/Images/Parts/01EN950/01EN950_B.jpg</v>
      </c>
      <c r="O19" s="28" t="str">
        <f>IF(ISBLANK(Values!$F18),"",Values!O18)</f>
        <v>https://download.lenovo.com/Images/Parts/01EN950/01EN950_details.jpg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c r="X19" s="30"/>
      <c r="Y19" s="32"/>
      <c r="Z19" s="30"/>
      <c r="AA19" s="2" t="str">
        <f>IF(ISBLANK(Values!E18),"",Values!$B$20)</f>
        <v>PartialUpdate</v>
      </c>
      <c r="AI19" s="34"/>
      <c r="AJ19" s="35"/>
      <c r="AT19" s="28"/>
      <c r="FO19" s="28"/>
      <c r="GK19" s="61">
        <f>K19</f>
        <v>0</v>
      </c>
    </row>
    <row r="20" spans="1:193" ht="16" x14ac:dyDescent="0.2">
      <c r="A20" s="2" t="str">
        <f>IF(ISBLANK(Values!E19),"",IF(Values!$B$37="EU","computercomponent","computer"))</f>
        <v>computercomponent</v>
      </c>
      <c r="B20" s="33" t="str">
        <f>IF(ISBLANK(Values!E19),"",Values!F19)</f>
        <v>Lenovo T570 Regular - SE/FI</v>
      </c>
      <c r="C20" s="30"/>
      <c r="D20" s="29">
        <f>IF(ISBLANK(Values!E19),"",Values!E19)</f>
        <v>5714401574163</v>
      </c>
      <c r="E20" s="2" t="str">
        <f>IF(ISBLANK(Values!E19),"","EAN")</f>
        <v>EAN</v>
      </c>
      <c r="F20" s="28"/>
      <c r="G20" s="30"/>
      <c r="J20" s="32"/>
      <c r="K20" s="28"/>
      <c r="L20" s="28"/>
      <c r="M20" s="28" t="str">
        <f>IF(ISBLANK(Values!E19),"",Values!$M19)</f>
        <v>https://download.lenovo.com/Images/Parts/01EN954/01EN954_A.jpg</v>
      </c>
      <c r="N20" s="28" t="str">
        <f>IF(ISBLANK(Values!$F19),"",Values!N19)</f>
        <v>https://download.lenovo.com/Images/Parts/01EN954/01EN954_B.jpg</v>
      </c>
      <c r="O20" s="28" t="str">
        <f>IF(ISBLANK(Values!$F19),"",Values!O19)</f>
        <v>https://download.lenovo.com/Images/Parts/01EN954/01EN954_details.jpg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c r="X20" s="30"/>
      <c r="Y20" s="32"/>
      <c r="Z20" s="30"/>
      <c r="AA20" s="2" t="str">
        <f>IF(ISBLANK(Values!E19),"",Values!$B$20)</f>
        <v>PartialUpdate</v>
      </c>
      <c r="AI20" s="34"/>
      <c r="AJ20" s="35"/>
      <c r="AT20" s="28"/>
      <c r="FO20" s="28"/>
      <c r="GK20" s="61">
        <f>K20</f>
        <v>0</v>
      </c>
    </row>
    <row r="21" spans="1:193" ht="16" x14ac:dyDescent="0.2">
      <c r="A21" s="2" t="str">
        <f>IF(ISBLANK(Values!E20),"",IF(Values!$B$37="EU","computercomponent","computer"))</f>
        <v>computercomponent</v>
      </c>
      <c r="B21" s="33" t="str">
        <f>IF(ISBLANK(Values!E20),"",Values!F20)</f>
        <v>Lenovo T570 Regular - CH</v>
      </c>
      <c r="C21" s="30"/>
      <c r="D21" s="29">
        <f>IF(ISBLANK(Values!E20),"",Values!E20)</f>
        <v>5714401574170</v>
      </c>
      <c r="E21" s="2" t="str">
        <f>IF(ISBLANK(Values!E20),"","EAN")</f>
        <v>EAN</v>
      </c>
      <c r="F21" s="28"/>
      <c r="G21" s="30"/>
      <c r="J21" s="32"/>
      <c r="K21" s="28"/>
      <c r="L21" s="28"/>
      <c r="M21" s="28" t="str">
        <f>IF(ISBLANK(Values!E20),"",Values!$M20)</f>
        <v>https://download.lenovo.com/Images/Parts/01EN955/01EN955_A.jpg</v>
      </c>
      <c r="N21" s="28" t="str">
        <f>IF(ISBLANK(Values!$F20),"",Values!N20)</f>
        <v>https://download.lenovo.com/Images/Parts/01EN955/01EN955_B.jpg</v>
      </c>
      <c r="O21" s="28" t="str">
        <f>IF(ISBLANK(Values!$F20),"",Values!O20)</f>
        <v>https://download.lenovo.com/Images/Parts/01EN955/01EN955_details.jpg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c r="X21" s="30"/>
      <c r="Y21" s="32"/>
      <c r="Z21" s="30"/>
      <c r="AA21" s="2" t="str">
        <f>IF(ISBLANK(Values!E20),"",Values!$B$20)</f>
        <v>PartialUpdate</v>
      </c>
      <c r="AI21" s="34"/>
      <c r="AJ21" s="35"/>
      <c r="AT21" s="28"/>
      <c r="FO21" s="28"/>
      <c r="GK21" s="61">
        <f>K21</f>
        <v>0</v>
      </c>
    </row>
    <row r="22" spans="1:193" ht="16" x14ac:dyDescent="0.2">
      <c r="A22" s="2" t="str">
        <f>IF(ISBLANK(Values!E21),"",IF(Values!$B$37="EU","computercomponent","computer"))</f>
        <v>computercomponent</v>
      </c>
      <c r="B22" s="33" t="str">
        <f>IF(ISBLANK(Values!E21),"",Values!F21)</f>
        <v>Lenovo T570 Regular - US INT</v>
      </c>
      <c r="C22" s="30"/>
      <c r="D22" s="29">
        <f>IF(ISBLANK(Values!E21),"",Values!E21)</f>
        <v>5714401574187</v>
      </c>
      <c r="E22" s="2" t="str">
        <f>IF(ISBLANK(Values!E21),"","EAN")</f>
        <v>EAN</v>
      </c>
      <c r="F22" s="28"/>
      <c r="G22" s="30"/>
      <c r="J22" s="32"/>
      <c r="K22" s="28"/>
      <c r="L22" s="28"/>
      <c r="M22" s="28" t="str">
        <f>IF(ISBLANK(Values!E21),"",Values!$M21)</f>
        <v>https://raw.githubusercontent.com/PatrickVibild/TellusAmazonPictures/master/pictures/Lenovo/T570/RG/USI/1.jpg</v>
      </c>
      <c r="N22" s="28" t="str">
        <f>IF(ISBLANK(Values!$F21),"",Values!N21)</f>
        <v>https://raw.githubusercontent.com/PatrickVibild/TellusAmazonPictures/master/pictures/Lenovo/T570/RG/USI/2.jpg</v>
      </c>
      <c r="O22" s="28" t="str">
        <f>IF(ISBLANK(Values!$F21),"",Values!O21)</f>
        <v>https://raw.githubusercontent.com/PatrickVibild/TellusAmazonPictures/master/pictures/Lenovo/T570/RG/USI/3.jpg</v>
      </c>
      <c r="P22" s="28" t="str">
        <f>IF(ISBLANK(Values!$F21),"",Values!P21)</f>
        <v>https://raw.githubusercontent.com/PatrickVibild/TellusAmazonPictures/master/pictures/Lenovo/T570/RG/USI/4.jpg</v>
      </c>
      <c r="Q22" s="28" t="str">
        <f>IF(ISBLANK(Values!$F21),"",Values!Q21)</f>
        <v>https://raw.githubusercontent.com/PatrickVibild/TellusAmazonPictures/master/pictures/Lenovo/T570/RG/USI/5.jpg</v>
      </c>
      <c r="R22" s="28" t="str">
        <f>IF(ISBLANK(Values!$F21),"",Values!R21)</f>
        <v>https://raw.githubusercontent.com/PatrickVibild/TellusAmazonPictures/master/pictures/Lenovo/T570/RG/USI/6.jpg</v>
      </c>
      <c r="S22" s="28" t="str">
        <f>IF(ISBLANK(Values!$F21),"",Values!S21)</f>
        <v>https://raw.githubusercontent.com/PatrickVibild/TellusAmazonPictures/master/pictures/Lenovo/T570/RG/USI/7.jpg</v>
      </c>
      <c r="T22" s="28" t="str">
        <f>IF(ISBLANK(Values!$F21),"",Values!T21)</f>
        <v>https://raw.githubusercontent.com/PatrickVibild/TellusAmazonPictures/master/pictures/Lenovo/T570/RG/USI/8.jpg</v>
      </c>
      <c r="U22" s="28" t="str">
        <f>IF(ISBLANK(Values!$F21),"",Values!U21)</f>
        <v>https://raw.githubusercontent.com/PatrickVibild/TellusAmazonPictures/master/pictures/Lenovo/T570/RG/USI/9.jpg</v>
      </c>
      <c r="W22" s="30"/>
      <c r="X22" s="30"/>
      <c r="Y22" s="32"/>
      <c r="Z22" s="30"/>
      <c r="AA22" s="2" t="str">
        <f>IF(ISBLANK(Values!E21),"",Values!$B$20)</f>
        <v>PartialUpdate</v>
      </c>
      <c r="AI22" s="34"/>
      <c r="AJ22" s="35"/>
      <c r="AT22" s="28"/>
      <c r="FO22" s="28"/>
      <c r="GK22" s="61">
        <f>K22</f>
        <v>0</v>
      </c>
    </row>
    <row r="23" spans="1:193" s="36" customFormat="1" ht="16" x14ac:dyDescent="0.2">
      <c r="A23" s="2" t="str">
        <f>IF(ISBLANK(Values!E22),"",IF(Values!$B$37="EU","computercomponent","computer"))</f>
        <v>computercomponent</v>
      </c>
      <c r="B23" s="33" t="str">
        <f>IF(ISBLANK(Values!E22),"",Values!F22)</f>
        <v>Lenovo T570 Regular - RUS</v>
      </c>
      <c r="C23" s="30"/>
      <c r="D23" s="29">
        <f>IF(ISBLANK(Values!E22),"",Values!E22)</f>
        <v>5714401574194</v>
      </c>
      <c r="E23" s="2" t="str">
        <f>IF(ISBLANK(Values!E22),"","EAN")</f>
        <v>EAN</v>
      </c>
      <c r="F23" s="28"/>
      <c r="G23" s="30"/>
      <c r="H23" s="2"/>
      <c r="I23" s="2"/>
      <c r="J23" s="32"/>
      <c r="K23" s="28"/>
      <c r="L23" s="28"/>
      <c r="M23" s="28" t="str">
        <f>IF(ISBLANK(Values!E22),"",Values!$M22)</f>
        <v>https://download.lenovo.com/Images/Parts/01ER523/01ER523_A.jpg</v>
      </c>
      <c r="N23" s="28" t="str">
        <f>IF(ISBLANK(Values!$F22),"",Values!N22)</f>
        <v>https://download.lenovo.com/Images/Parts/01ER523/01ER523_B.jpg</v>
      </c>
      <c r="O23" s="28" t="str">
        <f>IF(ISBLANK(Values!$F22),"",Values!O22)</f>
        <v>https://download.lenovo.com/Images/Parts/01ER523/01ER523_details.jpg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c r="X23" s="30"/>
      <c r="Y23" s="32"/>
      <c r="Z23" s="30"/>
      <c r="AA23" s="2" t="str">
        <f>IF(ISBLANK(Values!E22),"",Values!$B$20)</f>
        <v>PartialUpdate</v>
      </c>
      <c r="AB23" s="2"/>
      <c r="AC23" s="2"/>
      <c r="AD23" s="2"/>
      <c r="AE23" s="2"/>
      <c r="AF23" s="2"/>
      <c r="AG23" s="2"/>
      <c r="AH23" s="2"/>
      <c r="AI23" s="34"/>
      <c r="AJ23" s="35"/>
      <c r="AK23" s="2"/>
      <c r="AL23" s="2"/>
      <c r="AM23" s="2"/>
      <c r="AN23" s="2"/>
      <c r="AO23" s="2"/>
      <c r="AP23" s="2"/>
      <c r="AQ23" s="2"/>
      <c r="AR23" s="2"/>
      <c r="AS23" s="2"/>
      <c r="AT23" s="28"/>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8"/>
      <c r="FP23" s="2"/>
      <c r="FQ23" s="2"/>
      <c r="FR23" s="2"/>
      <c r="FS23" s="2"/>
      <c r="FT23" s="2"/>
      <c r="FU23" s="2"/>
      <c r="FV23" s="2"/>
      <c r="FW23" s="2"/>
      <c r="FX23" s="2"/>
      <c r="FY23" s="2"/>
      <c r="FZ23" s="2"/>
      <c r="GA23" s="2"/>
      <c r="GB23" s="2"/>
      <c r="GC23" s="2"/>
      <c r="GD23" s="2"/>
      <c r="GE23" s="2"/>
      <c r="GF23" s="2"/>
      <c r="GG23" s="2"/>
      <c r="GH23" s="2"/>
      <c r="GI23" s="2"/>
      <c r="GJ23" s="2"/>
      <c r="GK23" s="62">
        <f>K23</f>
        <v>0</v>
      </c>
    </row>
    <row r="24" spans="1:193" s="36" customFormat="1" ht="16" x14ac:dyDescent="0.2">
      <c r="A24" s="2" t="str">
        <f>IF(ISBLANK(Values!E23),"",IF(Values!$B$37="EU","computercomponent","computer"))</f>
        <v>computercomponent</v>
      </c>
      <c r="B24" s="33" t="str">
        <f>IF(ISBLANK(Values!E23),"",Values!F23)</f>
        <v>Lenovo T570 Regular - US</v>
      </c>
      <c r="C24" s="30"/>
      <c r="D24" s="29">
        <f>IF(ISBLANK(Values!E23),"",Values!E23)</f>
        <v>5714401574200</v>
      </c>
      <c r="E24" s="2" t="str">
        <f>IF(ISBLANK(Values!E23),"","EAN")</f>
        <v>EAN</v>
      </c>
      <c r="F24" s="28"/>
      <c r="G24" s="37"/>
      <c r="H24" s="2"/>
      <c r="I24" s="2"/>
      <c r="J24" s="32"/>
      <c r="K24" s="28"/>
      <c r="L24" s="28"/>
      <c r="M24" s="28" t="str">
        <f>IF(ISBLANK(Values!E23),"",Values!$M23)</f>
        <v>https://raw.githubusercontent.com/PatrickVibild/TellusAmazonPictures/master/pictures/Lenovo/T570/RG/US/1.jpg</v>
      </c>
      <c r="N24" s="28" t="str">
        <f>IF(ISBLANK(Values!$F23),"",Values!N23)</f>
        <v>https://raw.githubusercontent.com/PatrickVibild/TellusAmazonPictures/master/pictures/Lenovo/T570/RG/US/2.jpg</v>
      </c>
      <c r="O24" s="28" t="str">
        <f>IF(ISBLANK(Values!$F23),"",Values!O23)</f>
        <v>https://raw.githubusercontent.com/PatrickVibild/TellusAmazonPictures/master/pictures/Lenovo/T570/RG/US/3.jpg</v>
      </c>
      <c r="P24" s="28" t="str">
        <f>IF(ISBLANK(Values!$F23),"",Values!P23)</f>
        <v>https://raw.githubusercontent.com/PatrickVibild/TellusAmazonPictures/master/pictures/Lenovo/T570/RG/US/4.jpg</v>
      </c>
      <c r="Q24" s="28" t="str">
        <f>IF(ISBLANK(Values!$F23),"",Values!Q23)</f>
        <v>https://raw.githubusercontent.com/PatrickVibild/TellusAmazonPictures/master/pictures/Lenovo/T570/RG/US/5.jpg</v>
      </c>
      <c r="R24" s="28" t="str">
        <f>IF(ISBLANK(Values!$F23),"",Values!R23)</f>
        <v>https://raw.githubusercontent.com/PatrickVibild/TellusAmazonPictures/master/pictures/Lenovo/T570/RG/US/6.jpg</v>
      </c>
      <c r="S24" s="28" t="str">
        <f>IF(ISBLANK(Values!$F23),"",Values!S23)</f>
        <v>https://raw.githubusercontent.com/PatrickVibild/TellusAmazonPictures/master/pictures/Lenovo/T570/RG/US/7.jpg</v>
      </c>
      <c r="T24" s="28" t="str">
        <f>IF(ISBLANK(Values!$F23),"",Values!T23)</f>
        <v>https://raw.githubusercontent.com/PatrickVibild/TellusAmazonPictures/master/pictures/Lenovo/T570/RG/US/8.jpg</v>
      </c>
      <c r="U24" s="28" t="str">
        <f>IF(ISBLANK(Values!$F23),"",Values!U23)</f>
        <v>https://raw.githubusercontent.com/PatrickVibild/TellusAmazonPictures/master/pictures/Lenovo/T570/RG/US/9.jpg</v>
      </c>
      <c r="V24" s="2"/>
      <c r="W24" s="30"/>
      <c r="X24" s="30"/>
      <c r="Y24" s="32"/>
      <c r="Z24" s="30"/>
      <c r="AA24" s="2" t="str">
        <f>IF(ISBLANK(Values!E23),"",Values!$B$20)</f>
        <v>PartialUpdate</v>
      </c>
      <c r="AB24" s="2"/>
      <c r="AC24" s="2"/>
      <c r="AD24" s="2"/>
      <c r="AE24" s="2"/>
      <c r="AF24" s="2"/>
      <c r="AG24" s="2"/>
      <c r="AH24" s="2"/>
      <c r="AI24" s="34"/>
      <c r="AJ24" s="35"/>
      <c r="AK24" s="2"/>
      <c r="AL24" s="2"/>
      <c r="AM24" s="2"/>
      <c r="AN24" s="2"/>
      <c r="AO24" s="2"/>
      <c r="AP24" s="2"/>
      <c r="AQ24" s="2"/>
      <c r="AR24" s="2"/>
      <c r="AS24" s="2"/>
      <c r="AT24" s="28"/>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8"/>
      <c r="FP24" s="2"/>
      <c r="FQ24" s="2"/>
      <c r="FR24" s="2"/>
      <c r="FS24" s="2"/>
      <c r="FT24" s="2"/>
      <c r="FU24" s="2"/>
      <c r="FV24" s="2"/>
      <c r="FW24" s="2"/>
      <c r="FX24" s="2"/>
      <c r="FY24" s="2"/>
      <c r="FZ24" s="2"/>
      <c r="GA24" s="2"/>
      <c r="GB24" s="2"/>
      <c r="GC24" s="2"/>
      <c r="GD24" s="2"/>
      <c r="GE24" s="2"/>
      <c r="GF24" s="2"/>
      <c r="GG24" s="2"/>
      <c r="GH24" s="2"/>
      <c r="GI24" s="2"/>
      <c r="GJ24" s="2"/>
      <c r="GK24" s="62">
        <f>K24</f>
        <v>0</v>
      </c>
    </row>
    <row r="25" spans="1:193" s="36" customFormat="1" ht="16" x14ac:dyDescent="0.2">
      <c r="A25" s="2" t="str">
        <f>IF(ISBLANK(Values!E24),"",IF(Values!$B$37="EU","computercomponent","computer"))</f>
        <v>computercomponent</v>
      </c>
      <c r="B25" s="33" t="str">
        <f>IF(ISBLANK(Values!E24),"",Values!F24)</f>
        <v>Lenovo T570 BL - DE</v>
      </c>
      <c r="C25" s="30"/>
      <c r="D25" s="29">
        <f>IF(ISBLANK(Values!E24),"",Values!E24)</f>
        <v>5714401570011</v>
      </c>
      <c r="E25" s="2" t="str">
        <f>IF(ISBLANK(Values!E24),"","EAN")</f>
        <v>EAN</v>
      </c>
      <c r="F25" s="28"/>
      <c r="G25" s="30"/>
      <c r="H25" s="2"/>
      <c r="I25" s="2"/>
      <c r="J25" s="32"/>
      <c r="K25" s="28"/>
      <c r="L25" s="28"/>
      <c r="M25" s="28" t="str">
        <f>IF(ISBLANK(Values!E24),"",Values!$M24)</f>
        <v>https://raw.githubusercontent.com/PatrickVibild/TellusAmazonPictures/master/pictures/Lenovo/T570/BL/DE/1.jpg</v>
      </c>
      <c r="N25" s="28" t="str">
        <f>IF(ISBLANK(Values!$F24),"",Values!N24)</f>
        <v>https://raw.githubusercontent.com/PatrickVibild/TellusAmazonPictures/master/pictures/Lenovo/T570/BL/DE/2.jpg</v>
      </c>
      <c r="O25" s="28" t="str">
        <f>IF(ISBLANK(Values!$F24),"",Values!O24)</f>
        <v>https://raw.githubusercontent.com/PatrickVibild/TellusAmazonPictures/master/pictures/Lenovo/T570/BL/DE/3.jpg</v>
      </c>
      <c r="P25" s="28" t="str">
        <f>IF(ISBLANK(Values!$F24),"",Values!P24)</f>
        <v>https://raw.githubusercontent.com/PatrickVibild/TellusAmazonPictures/master/pictures/Lenovo/T570/BL/DE/4.jpg</v>
      </c>
      <c r="Q25" s="28" t="str">
        <f>IF(ISBLANK(Values!$F24),"",Values!Q24)</f>
        <v>https://raw.githubusercontent.com/PatrickVibild/TellusAmazonPictures/master/pictures/Lenovo/T570/BL/DE/5.jpg</v>
      </c>
      <c r="R25" s="28" t="str">
        <f>IF(ISBLANK(Values!$F24),"",Values!R24)</f>
        <v>https://raw.githubusercontent.com/PatrickVibild/TellusAmazonPictures/master/pictures/Lenovo/T570/BL/DE/6.jpg</v>
      </c>
      <c r="S25" s="28" t="str">
        <f>IF(ISBLANK(Values!$F24),"",Values!S24)</f>
        <v>https://raw.githubusercontent.com/PatrickVibild/TellusAmazonPictures/master/pictures/Lenovo/T570/BL/DE/7.jpg</v>
      </c>
      <c r="T25" s="28" t="str">
        <f>IF(ISBLANK(Values!$F24),"",Values!T24)</f>
        <v>https://raw.githubusercontent.com/PatrickVibild/TellusAmazonPictures/master/pictures/Lenovo/T570/BL/DE/8.jpg</v>
      </c>
      <c r="U25" s="28" t="str">
        <f>IF(ISBLANK(Values!$F24),"",Values!U24)</f>
        <v>https://raw.githubusercontent.com/PatrickVibild/TellusAmazonPictures/master/pictures/Lenovo/T570/BL/DE/9.jpg</v>
      </c>
      <c r="V25" s="2"/>
      <c r="W25" s="30"/>
      <c r="X25" s="30"/>
      <c r="Y25" s="32"/>
      <c r="Z25" s="30"/>
      <c r="AA25" s="2" t="str">
        <f>IF(ISBLANK(Values!E24),"",Values!$B$20)</f>
        <v>PartialUpdate</v>
      </c>
      <c r="AB25" s="2"/>
      <c r="AC25" s="2"/>
      <c r="AD25" s="2"/>
      <c r="AE25" s="2"/>
      <c r="AF25" s="2"/>
      <c r="AG25" s="2"/>
      <c r="AH25" s="2"/>
      <c r="AI25" s="34"/>
      <c r="AJ25" s="35"/>
      <c r="AK25" s="2"/>
      <c r="AL25" s="2"/>
      <c r="AM25" s="2"/>
      <c r="AN25" s="2"/>
      <c r="AO25" s="2"/>
      <c r="AP25" s="2"/>
      <c r="AQ25" s="2"/>
      <c r="AR25" s="2"/>
      <c r="AS25" s="2"/>
      <c r="AT25" s="28"/>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8"/>
      <c r="FP25" s="2"/>
      <c r="FQ25" s="2"/>
      <c r="FR25" s="2"/>
      <c r="FS25" s="2"/>
      <c r="FT25" s="2"/>
      <c r="FU25" s="2"/>
      <c r="FV25" s="2"/>
      <c r="FW25" s="2"/>
      <c r="FX25" s="2"/>
      <c r="FY25" s="2"/>
      <c r="FZ25" s="2"/>
      <c r="GA25" s="2"/>
      <c r="GB25" s="2"/>
      <c r="GC25" s="2"/>
      <c r="GD25" s="2"/>
      <c r="GE25" s="2"/>
      <c r="GF25" s="2"/>
      <c r="GG25" s="2"/>
      <c r="GH25" s="2"/>
      <c r="GI25" s="2"/>
      <c r="GJ25" s="2"/>
      <c r="GK25" s="62">
        <f>K25</f>
        <v>0</v>
      </c>
    </row>
    <row r="26" spans="1:193" s="36" customFormat="1" ht="16" x14ac:dyDescent="0.2">
      <c r="A26" s="2" t="str">
        <f>IF(ISBLANK(Values!E25),"",IF(Values!$B$37="EU","computercomponent","computer"))</f>
        <v>computercomponent</v>
      </c>
      <c r="B26" s="33" t="str">
        <f>IF(ISBLANK(Values!E25),"",Values!F25)</f>
        <v>Lenovo T570 BL - FR</v>
      </c>
      <c r="C26" s="30"/>
      <c r="D26" s="29">
        <f>IF(ISBLANK(Values!E25),"",Values!E25)</f>
        <v>5714401570028</v>
      </c>
      <c r="E26" s="2" t="str">
        <f>IF(ISBLANK(Values!E25),"","EAN")</f>
        <v>EAN</v>
      </c>
      <c r="F26" s="28"/>
      <c r="G26" s="30"/>
      <c r="H26" s="2"/>
      <c r="I26" s="2"/>
      <c r="J26" s="32"/>
      <c r="K26" s="28"/>
      <c r="L26" s="28"/>
      <c r="M26" s="28" t="str">
        <f>IF(ISBLANK(Values!E25),"",Values!$M25)</f>
        <v>https://raw.githubusercontent.com/PatrickVibild/TellusAmazonPictures/master/pictures/Lenovo/T570/BL/FR/1.jpg</v>
      </c>
      <c r="N26" s="28" t="str">
        <f>IF(ISBLANK(Values!$F25),"",Values!N25)</f>
        <v>https://raw.githubusercontent.com/PatrickVibild/TellusAmazonPictures/master/pictures/Lenovo/T570/BL/FR/2.jpg</v>
      </c>
      <c r="O26" s="28" t="str">
        <f>IF(ISBLANK(Values!$F25),"",Values!O25)</f>
        <v>https://raw.githubusercontent.com/PatrickVibild/TellusAmazonPictures/master/pictures/Lenovo/T570/BL/FR/3.jpg</v>
      </c>
      <c r="P26" s="28" t="str">
        <f>IF(ISBLANK(Values!$F25),"",Values!P25)</f>
        <v>https://raw.githubusercontent.com/PatrickVibild/TellusAmazonPictures/master/pictures/Lenovo/T570/BL/FR/4.jpg</v>
      </c>
      <c r="Q26" s="28" t="str">
        <f>IF(ISBLANK(Values!$F25),"",Values!Q25)</f>
        <v>https://raw.githubusercontent.com/PatrickVibild/TellusAmazonPictures/master/pictures/Lenovo/T570/BL/FR/5.jpg</v>
      </c>
      <c r="R26" s="28" t="str">
        <f>IF(ISBLANK(Values!$F25),"",Values!R25)</f>
        <v>https://raw.githubusercontent.com/PatrickVibild/TellusAmazonPictures/master/pictures/Lenovo/T570/BL/FR/6.jpg</v>
      </c>
      <c r="S26" s="28" t="str">
        <f>IF(ISBLANK(Values!$F25),"",Values!S25)</f>
        <v>https://raw.githubusercontent.com/PatrickVibild/TellusAmazonPictures/master/pictures/Lenovo/T570/BL/FR/7.jpg</v>
      </c>
      <c r="T26" s="28" t="str">
        <f>IF(ISBLANK(Values!$F25),"",Values!T25)</f>
        <v>https://raw.githubusercontent.com/PatrickVibild/TellusAmazonPictures/master/pictures/Lenovo/T570/BL/FR/8.jpg</v>
      </c>
      <c r="U26" s="28" t="str">
        <f>IF(ISBLANK(Values!$F25),"",Values!U25)</f>
        <v>https://raw.githubusercontent.com/PatrickVibild/TellusAmazonPictures/master/pictures/Lenovo/T570/BL/FR/9.jpg</v>
      </c>
      <c r="V26" s="2"/>
      <c r="W26" s="30"/>
      <c r="X26" s="30"/>
      <c r="Y26" s="32"/>
      <c r="Z26" s="30"/>
      <c r="AA26" s="2" t="str">
        <f>IF(ISBLANK(Values!E25),"",Values!$B$20)</f>
        <v>PartialUpdate</v>
      </c>
      <c r="AB26" s="2"/>
      <c r="AC26" s="2"/>
      <c r="AD26" s="2"/>
      <c r="AE26" s="2"/>
      <c r="AF26" s="2"/>
      <c r="AG26" s="2"/>
      <c r="AH26" s="2"/>
      <c r="AI26" s="34"/>
      <c r="AJ26" s="35"/>
      <c r="AK26" s="2"/>
      <c r="AL26" s="2"/>
      <c r="AM26" s="2"/>
      <c r="AN26" s="2"/>
      <c r="AO26" s="2"/>
      <c r="AP26" s="2"/>
      <c r="AQ26" s="2"/>
      <c r="AR26" s="2"/>
      <c r="AS26" s="2"/>
      <c r="AT26" s="28"/>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8"/>
      <c r="FP26" s="2"/>
      <c r="FQ26" s="2"/>
      <c r="FR26" s="2"/>
      <c r="FS26" s="2"/>
      <c r="FT26" s="2"/>
      <c r="FU26" s="2"/>
      <c r="FV26" s="2"/>
      <c r="FW26" s="2"/>
      <c r="FX26" s="2"/>
      <c r="FY26" s="2"/>
      <c r="FZ26" s="2"/>
      <c r="GA26" s="2"/>
      <c r="GB26" s="2"/>
      <c r="GC26" s="2"/>
      <c r="GD26" s="2"/>
      <c r="GE26" s="2"/>
      <c r="GF26" s="2"/>
      <c r="GG26" s="2"/>
      <c r="GH26" s="2"/>
      <c r="GI26" s="2"/>
      <c r="GJ26" s="2"/>
      <c r="GK26" s="62">
        <f>K26</f>
        <v>0</v>
      </c>
    </row>
    <row r="27" spans="1:193" s="36" customFormat="1" ht="16" x14ac:dyDescent="0.2">
      <c r="A27" s="2" t="str">
        <f>IF(ISBLANK(Values!E26),"",IF(Values!$B$37="EU","computercomponent","computer"))</f>
        <v>computercomponent</v>
      </c>
      <c r="B27" s="33" t="str">
        <f>IF(ISBLANK(Values!E26),"",Values!F26)</f>
        <v>Lenovo T570 BL - IT</v>
      </c>
      <c r="C27" s="30"/>
      <c r="D27" s="29">
        <f>IF(ISBLANK(Values!E26),"",Values!E26)</f>
        <v>5714401570035</v>
      </c>
      <c r="E27" s="2" t="str">
        <f>IF(ISBLANK(Values!E26),"","EAN")</f>
        <v>EAN</v>
      </c>
      <c r="F27" s="28"/>
      <c r="G27" s="30"/>
      <c r="H27" s="2"/>
      <c r="I27" s="2"/>
      <c r="J27" s="32"/>
      <c r="K27" s="28"/>
      <c r="L27" s="28"/>
      <c r="M27" s="28" t="str">
        <f>IF(ISBLANK(Values!E26),"",Values!$M26)</f>
        <v>https://raw.githubusercontent.com/PatrickVibild/TellusAmazonPictures/master/pictures/Lenovo/T570/BL/IT/1.jpg</v>
      </c>
      <c r="N27" s="28" t="str">
        <f>IF(ISBLANK(Values!$F26),"",Values!N26)</f>
        <v>https://raw.githubusercontent.com/PatrickVibild/TellusAmazonPictures/master/pictures/Lenovo/T570/BL/IT/2.jpg</v>
      </c>
      <c r="O27" s="28" t="str">
        <f>IF(ISBLANK(Values!$F26),"",Values!O26)</f>
        <v>https://raw.githubusercontent.com/PatrickVibild/TellusAmazonPictures/master/pictures/Lenovo/T570/BL/IT/3.jpg</v>
      </c>
      <c r="P27" s="28" t="str">
        <f>IF(ISBLANK(Values!$F26),"",Values!P26)</f>
        <v>https://raw.githubusercontent.com/PatrickVibild/TellusAmazonPictures/master/pictures/Lenovo/T570/BL/IT/4.jpg</v>
      </c>
      <c r="Q27" s="28" t="str">
        <f>IF(ISBLANK(Values!$F26),"",Values!Q26)</f>
        <v>https://raw.githubusercontent.com/PatrickVibild/TellusAmazonPictures/master/pictures/Lenovo/T570/BL/IT/5.jpg</v>
      </c>
      <c r="R27" s="28" t="str">
        <f>IF(ISBLANK(Values!$F26),"",Values!R26)</f>
        <v>https://raw.githubusercontent.com/PatrickVibild/TellusAmazonPictures/master/pictures/Lenovo/T570/BL/IT/6.jpg</v>
      </c>
      <c r="S27" s="28" t="str">
        <f>IF(ISBLANK(Values!$F26),"",Values!S26)</f>
        <v>https://raw.githubusercontent.com/PatrickVibild/TellusAmazonPictures/master/pictures/Lenovo/T570/BL/IT/7.jpg</v>
      </c>
      <c r="T27" s="28" t="str">
        <f>IF(ISBLANK(Values!$F26),"",Values!T26)</f>
        <v>https://raw.githubusercontent.com/PatrickVibild/TellusAmazonPictures/master/pictures/Lenovo/T570/BL/IT/8.jpg</v>
      </c>
      <c r="U27" s="28" t="str">
        <f>IF(ISBLANK(Values!$F26),"",Values!U26)</f>
        <v>https://raw.githubusercontent.com/PatrickVibild/TellusAmazonPictures/master/pictures/Lenovo/T570/BL/IT/9.jpg</v>
      </c>
      <c r="V27" s="2"/>
      <c r="W27" s="30"/>
      <c r="X27" s="30"/>
      <c r="Y27" s="32"/>
      <c r="Z27" s="30"/>
      <c r="AA27" s="2" t="str">
        <f>IF(ISBLANK(Values!E26),"",Values!$B$20)</f>
        <v>PartialUpdate</v>
      </c>
      <c r="AB27" s="2"/>
      <c r="AC27" s="2"/>
      <c r="AD27" s="2"/>
      <c r="AE27" s="2"/>
      <c r="AF27" s="2"/>
      <c r="AG27" s="2"/>
      <c r="AH27" s="2"/>
      <c r="AI27" s="34"/>
      <c r="AJ27" s="35"/>
      <c r="AK27" s="2"/>
      <c r="AL27" s="2"/>
      <c r="AM27" s="2"/>
      <c r="AN27" s="2"/>
      <c r="AO27" s="2"/>
      <c r="AP27" s="2"/>
      <c r="AQ27" s="2"/>
      <c r="AR27" s="2"/>
      <c r="AS27" s="2"/>
      <c r="AT27" s="28"/>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8"/>
      <c r="FP27" s="2"/>
      <c r="FQ27" s="2"/>
      <c r="FR27" s="2"/>
      <c r="FS27" s="2"/>
      <c r="FT27" s="2"/>
      <c r="FU27" s="2"/>
      <c r="FV27" s="2"/>
      <c r="FW27" s="2"/>
      <c r="FX27" s="2"/>
      <c r="FY27" s="2"/>
      <c r="FZ27" s="2"/>
      <c r="GA27" s="2"/>
      <c r="GB27" s="2"/>
      <c r="GC27" s="2"/>
      <c r="GD27" s="2"/>
      <c r="GE27" s="2"/>
      <c r="GF27" s="2"/>
      <c r="GG27" s="2"/>
      <c r="GH27" s="2"/>
      <c r="GI27" s="2"/>
      <c r="GJ27" s="2"/>
      <c r="GK27" s="62">
        <f>K27</f>
        <v>0</v>
      </c>
    </row>
    <row r="28" spans="1:193" s="36" customFormat="1" ht="16" x14ac:dyDescent="0.2">
      <c r="A28" s="2" t="str">
        <f>IF(ISBLANK(Values!E27),"",IF(Values!$B$37="EU","computercomponent","computer"))</f>
        <v>computercomponent</v>
      </c>
      <c r="B28" s="33" t="str">
        <f>IF(ISBLANK(Values!E27),"",Values!F27)</f>
        <v>Lenovo T570 BL - ES</v>
      </c>
      <c r="C28" s="30"/>
      <c r="D28" s="29">
        <f>IF(ISBLANK(Values!E27),"",Values!E27)</f>
        <v>5714401570042</v>
      </c>
      <c r="E28" s="2" t="str">
        <f>IF(ISBLANK(Values!E27),"","EAN")</f>
        <v>EAN</v>
      </c>
      <c r="F28" s="28"/>
      <c r="G28" s="30"/>
      <c r="H28" s="2"/>
      <c r="I28" s="2"/>
      <c r="J28" s="32"/>
      <c r="K28" s="28"/>
      <c r="L28" s="28"/>
      <c r="M28" s="28" t="str">
        <f>IF(ISBLANK(Values!E27),"",Values!$M27)</f>
        <v>https://raw.githubusercontent.com/PatrickVibild/TellusAmazonPictures/master/pictures/Lenovo/T570/BL/ES/1.jpg</v>
      </c>
      <c r="N28" s="28" t="str">
        <f>IF(ISBLANK(Values!$F27),"",Values!N27)</f>
        <v>https://raw.githubusercontent.com/PatrickVibild/TellusAmazonPictures/master/pictures/Lenovo/T570/BL/ES/2.jpg</v>
      </c>
      <c r="O28" s="28" t="str">
        <f>IF(ISBLANK(Values!$F27),"",Values!O27)</f>
        <v>https://raw.githubusercontent.com/PatrickVibild/TellusAmazonPictures/master/pictures/Lenovo/T570/BL/ES/3.jpg</v>
      </c>
      <c r="P28" s="28" t="str">
        <f>IF(ISBLANK(Values!$F27),"",Values!P27)</f>
        <v>https://raw.githubusercontent.com/PatrickVibild/TellusAmazonPictures/master/pictures/Lenovo/T570/BL/ES/4.jpg</v>
      </c>
      <c r="Q28" s="28" t="str">
        <f>IF(ISBLANK(Values!$F27),"",Values!Q27)</f>
        <v>https://raw.githubusercontent.com/PatrickVibild/TellusAmazonPictures/master/pictures/Lenovo/T570/BL/ES/5.jpg</v>
      </c>
      <c r="R28" s="28" t="str">
        <f>IF(ISBLANK(Values!$F27),"",Values!R27)</f>
        <v>https://raw.githubusercontent.com/PatrickVibild/TellusAmazonPictures/master/pictures/Lenovo/T570/BL/ES/6.jpg</v>
      </c>
      <c r="S28" s="28" t="str">
        <f>IF(ISBLANK(Values!$F27),"",Values!S27)</f>
        <v>https://raw.githubusercontent.com/PatrickVibild/TellusAmazonPictures/master/pictures/Lenovo/T570/BL/ES/7.jpg</v>
      </c>
      <c r="T28" s="28" t="str">
        <f>IF(ISBLANK(Values!$F27),"",Values!T27)</f>
        <v>https://raw.githubusercontent.com/PatrickVibild/TellusAmazonPictures/master/pictures/Lenovo/T570/BL/ES/8.jpg</v>
      </c>
      <c r="U28" s="28" t="str">
        <f>IF(ISBLANK(Values!$F27),"",Values!U27)</f>
        <v>https://raw.githubusercontent.com/PatrickVibild/TellusAmazonPictures/master/pictures/Lenovo/T570/BL/ES/9.jpg</v>
      </c>
      <c r="V28" s="2"/>
      <c r="W28" s="30"/>
      <c r="X28" s="30"/>
      <c r="Y28" s="32"/>
      <c r="Z28" s="30"/>
      <c r="AA28" s="2" t="str">
        <f>IF(ISBLANK(Values!E27),"",Values!$B$20)</f>
        <v>PartialUpdate</v>
      </c>
      <c r="AB28" s="2"/>
      <c r="AC28" s="2"/>
      <c r="AD28" s="2"/>
      <c r="AE28" s="2"/>
      <c r="AF28" s="2"/>
      <c r="AG28" s="2"/>
      <c r="AH28" s="2"/>
      <c r="AI28" s="34"/>
      <c r="AJ28" s="35"/>
      <c r="AK28" s="2"/>
      <c r="AL28" s="2"/>
      <c r="AM28" s="2"/>
      <c r="AN28" s="2"/>
      <c r="AO28" s="2"/>
      <c r="AP28" s="2"/>
      <c r="AQ28" s="2"/>
      <c r="AR28" s="2"/>
      <c r="AS28" s="2"/>
      <c r="AT28" s="28"/>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8"/>
      <c r="FP28" s="2"/>
      <c r="FQ28" s="2"/>
      <c r="FR28" s="2"/>
      <c r="FS28" s="2"/>
      <c r="FT28" s="2"/>
      <c r="FU28" s="2"/>
      <c r="FV28" s="2"/>
      <c r="FW28" s="2"/>
      <c r="FX28" s="2"/>
      <c r="FY28" s="2"/>
      <c r="FZ28" s="2"/>
      <c r="GA28" s="2"/>
      <c r="GB28" s="2"/>
      <c r="GC28" s="2"/>
      <c r="GD28" s="2"/>
      <c r="GE28" s="2"/>
      <c r="GF28" s="2"/>
      <c r="GG28" s="2"/>
      <c r="GH28" s="2"/>
      <c r="GI28" s="2"/>
      <c r="GJ28" s="2"/>
      <c r="GK28" s="62">
        <f>K28</f>
        <v>0</v>
      </c>
    </row>
    <row r="29" spans="1:193" s="36" customFormat="1" ht="16" x14ac:dyDescent="0.2">
      <c r="A29" s="2" t="str">
        <f>IF(ISBLANK(Values!E28),"",IF(Values!$B$37="EU","computercomponent","computer"))</f>
        <v>computercomponent</v>
      </c>
      <c r="B29" s="33" t="str">
        <f>IF(ISBLANK(Values!E28),"",Values!F28)</f>
        <v>Lenovo T570 BL - UK</v>
      </c>
      <c r="C29" s="30"/>
      <c r="D29" s="29">
        <f>IF(ISBLANK(Values!E28),"",Values!E28)</f>
        <v>5714401570059</v>
      </c>
      <c r="E29" s="2" t="str">
        <f>IF(ISBLANK(Values!E28),"","EAN")</f>
        <v>EAN</v>
      </c>
      <c r="F29" s="28"/>
      <c r="G29" s="30"/>
      <c r="H29" s="2"/>
      <c r="I29" s="2"/>
      <c r="J29" s="32"/>
      <c r="K29" s="28"/>
      <c r="L29" s="28"/>
      <c r="M29" s="28" t="str">
        <f>IF(ISBLANK(Values!E28),"",Values!$M28)</f>
        <v>https://raw.githubusercontent.com/PatrickVibild/TellusAmazonPictures/master/pictures/Lenovo/T570/BL/UK/1.jpg</v>
      </c>
      <c r="N29" s="28" t="str">
        <f>IF(ISBLANK(Values!$F28),"",Values!N28)</f>
        <v>https://raw.githubusercontent.com/PatrickVibild/TellusAmazonPictures/master/pictures/Lenovo/T570/BL/UK/2.jpg</v>
      </c>
      <c r="O29" s="28" t="str">
        <f>IF(ISBLANK(Values!$F28),"",Values!O28)</f>
        <v>https://raw.githubusercontent.com/PatrickVibild/TellusAmazonPictures/master/pictures/Lenovo/T570/BL/UK/3.jpg</v>
      </c>
      <c r="P29" s="28" t="str">
        <f>IF(ISBLANK(Values!$F28),"",Values!P28)</f>
        <v>https://raw.githubusercontent.com/PatrickVibild/TellusAmazonPictures/master/pictures/Lenovo/T570/BL/UK/4.jpg</v>
      </c>
      <c r="Q29" s="28" t="str">
        <f>IF(ISBLANK(Values!$F28),"",Values!Q28)</f>
        <v>https://raw.githubusercontent.com/PatrickVibild/TellusAmazonPictures/master/pictures/Lenovo/T570/BL/UK/5.jpg</v>
      </c>
      <c r="R29" s="28" t="str">
        <f>IF(ISBLANK(Values!$F28),"",Values!R28)</f>
        <v>https://raw.githubusercontent.com/PatrickVibild/TellusAmazonPictures/master/pictures/Lenovo/T570/BL/UK/6.jpg</v>
      </c>
      <c r="S29" s="28" t="str">
        <f>IF(ISBLANK(Values!$F28),"",Values!S28)</f>
        <v>https://raw.githubusercontent.com/PatrickVibild/TellusAmazonPictures/master/pictures/Lenovo/T570/BL/UK/7.jpg</v>
      </c>
      <c r="T29" s="28" t="str">
        <f>IF(ISBLANK(Values!$F28),"",Values!T28)</f>
        <v>https://raw.githubusercontent.com/PatrickVibild/TellusAmazonPictures/master/pictures/Lenovo/T570/BL/UK/8.jpg</v>
      </c>
      <c r="U29" s="28" t="str">
        <f>IF(ISBLANK(Values!$F28),"",Values!U28)</f>
        <v>https://raw.githubusercontent.com/PatrickVibild/TellusAmazonPictures/master/pictures/Lenovo/T570/BL/UK/9.jpg</v>
      </c>
      <c r="V29" s="2"/>
      <c r="W29" s="30"/>
      <c r="X29" s="30"/>
      <c r="Y29" s="32"/>
      <c r="Z29" s="30"/>
      <c r="AA29" s="2" t="str">
        <f>IF(ISBLANK(Values!E28),"",Values!$B$20)</f>
        <v>PartialUpdate</v>
      </c>
      <c r="AB29" s="2"/>
      <c r="AC29" s="2"/>
      <c r="AD29" s="2"/>
      <c r="AE29" s="2"/>
      <c r="AF29" s="2"/>
      <c r="AG29" s="2"/>
      <c r="AH29" s="2"/>
      <c r="AI29" s="34"/>
      <c r="AJ29" s="35"/>
      <c r="AK29" s="2"/>
      <c r="AL29" s="2"/>
      <c r="AM29" s="2"/>
      <c r="AN29" s="2"/>
      <c r="AO29" s="2"/>
      <c r="AP29" s="2"/>
      <c r="AQ29" s="2"/>
      <c r="AR29" s="2"/>
      <c r="AS29" s="2"/>
      <c r="AT29" s="28"/>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8"/>
      <c r="FP29" s="2"/>
      <c r="FQ29" s="2"/>
      <c r="FR29" s="2"/>
      <c r="FS29" s="2"/>
      <c r="FT29" s="2"/>
      <c r="FU29" s="2"/>
      <c r="FV29" s="2"/>
      <c r="FW29" s="2"/>
      <c r="FX29" s="2"/>
      <c r="FY29" s="2"/>
      <c r="FZ29" s="2"/>
      <c r="GA29" s="2"/>
      <c r="GB29" s="2"/>
      <c r="GC29" s="2"/>
      <c r="GD29" s="2"/>
      <c r="GE29" s="2"/>
      <c r="GF29" s="2"/>
      <c r="GG29" s="2"/>
      <c r="GH29" s="2"/>
      <c r="GI29" s="2"/>
      <c r="GJ29" s="2"/>
      <c r="GK29" s="62">
        <f>K29</f>
        <v>0</v>
      </c>
    </row>
    <row r="30" spans="1:193" s="36" customFormat="1" ht="16" x14ac:dyDescent="0.2">
      <c r="A30" s="2" t="str">
        <f>IF(ISBLANK(Values!E29),"",IF(Values!$B$37="EU","computercomponent","computer"))</f>
        <v>computercomponent</v>
      </c>
      <c r="B30" s="33" t="str">
        <f>IF(ISBLANK(Values!E29),"",Values!F29)</f>
        <v>Lenovo T570 BL - NOR</v>
      </c>
      <c r="C30" s="30"/>
      <c r="D30" s="29">
        <f>IF(ISBLANK(Values!E29),"",Values!E29)</f>
        <v>5714401570066</v>
      </c>
      <c r="E30" s="2" t="str">
        <f>IF(ISBLANK(Values!E29),"","EAN")</f>
        <v>EAN</v>
      </c>
      <c r="F30" s="28"/>
      <c r="G30" s="30"/>
      <c r="H30" s="2"/>
      <c r="I30" s="2"/>
      <c r="J30" s="32"/>
      <c r="K30" s="28"/>
      <c r="L30" s="28"/>
      <c r="M30" s="28" t="str">
        <f>IF(ISBLANK(Values!E29),"",Values!$M29)</f>
        <v>https://raw.githubusercontent.com/PatrickVibild/TellusAmazonPictures/master/pictures/Lenovo/T570/BL/NOR/1.jpg</v>
      </c>
      <c r="N30" s="28" t="str">
        <f>IF(ISBLANK(Values!$F29),"",Values!N29)</f>
        <v>https://raw.githubusercontent.com/PatrickVibild/TellusAmazonPictures/master/pictures/Lenovo/T570/BL/NOR/2.jpg</v>
      </c>
      <c r="O30" s="28" t="str">
        <f>IF(ISBLANK(Values!$F29),"",Values!O29)</f>
        <v>https://raw.githubusercontent.com/PatrickVibild/TellusAmazonPictures/master/pictures/Lenovo/T570/BL/NOR/3.jpg</v>
      </c>
      <c r="P30" s="28" t="str">
        <f>IF(ISBLANK(Values!$F29),"",Values!P29)</f>
        <v>https://raw.githubusercontent.com/PatrickVibild/TellusAmazonPictures/master/pictures/Lenovo/T570/BL/NOR/4.jpg</v>
      </c>
      <c r="Q30" s="28" t="str">
        <f>IF(ISBLANK(Values!$F29),"",Values!Q29)</f>
        <v>https://raw.githubusercontent.com/PatrickVibild/TellusAmazonPictures/master/pictures/Lenovo/T570/BL/NOR/5.jpg</v>
      </c>
      <c r="R30" s="28" t="str">
        <f>IF(ISBLANK(Values!$F29),"",Values!R29)</f>
        <v>https://raw.githubusercontent.com/PatrickVibild/TellusAmazonPictures/master/pictures/Lenovo/T570/BL/NOR/6.jpg</v>
      </c>
      <c r="S30" s="28" t="str">
        <f>IF(ISBLANK(Values!$F29),"",Values!S29)</f>
        <v>https://raw.githubusercontent.com/PatrickVibild/TellusAmazonPictures/master/pictures/Lenovo/T570/BL/NOR/7.jpg</v>
      </c>
      <c r="T30" s="28" t="str">
        <f>IF(ISBLANK(Values!$F29),"",Values!T29)</f>
        <v>https://raw.githubusercontent.com/PatrickVibild/TellusAmazonPictures/master/pictures/Lenovo/T570/BL/NOR/8.jpg</v>
      </c>
      <c r="U30" s="28" t="str">
        <f>IF(ISBLANK(Values!$F29),"",Values!U29)</f>
        <v>https://raw.githubusercontent.com/PatrickVibild/TellusAmazonPictures/master/pictures/Lenovo/T570/BL/NOR/9.jpg</v>
      </c>
      <c r="V30" s="2"/>
      <c r="W30" s="30"/>
      <c r="X30" s="30"/>
      <c r="Y30" s="32"/>
      <c r="Z30" s="30"/>
      <c r="AA30" s="2" t="str">
        <f>IF(ISBLANK(Values!E29),"",Values!$B$20)</f>
        <v>PartialUpdate</v>
      </c>
      <c r="AB30" s="2"/>
      <c r="AC30" s="2"/>
      <c r="AD30" s="2"/>
      <c r="AE30" s="2"/>
      <c r="AF30" s="2"/>
      <c r="AG30" s="2"/>
      <c r="AH30" s="2"/>
      <c r="AI30" s="34"/>
      <c r="AJ30" s="35"/>
      <c r="AK30" s="2"/>
      <c r="AL30" s="2"/>
      <c r="AM30" s="2"/>
      <c r="AN30" s="2"/>
      <c r="AO30" s="2"/>
      <c r="AP30" s="2"/>
      <c r="AQ30" s="2"/>
      <c r="AR30" s="2"/>
      <c r="AS30" s="2"/>
      <c r="AT30" s="28"/>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8"/>
      <c r="FP30" s="2"/>
      <c r="FQ30" s="2"/>
      <c r="FR30" s="2"/>
      <c r="FS30" s="2"/>
      <c r="FT30" s="2"/>
      <c r="FU30" s="2"/>
      <c r="FV30" s="2"/>
      <c r="FW30" s="2"/>
      <c r="FX30" s="2"/>
      <c r="FY30" s="2"/>
      <c r="FZ30" s="2"/>
      <c r="GA30" s="2"/>
      <c r="GB30" s="2"/>
      <c r="GC30" s="2"/>
      <c r="GD30" s="2"/>
      <c r="GE30" s="2"/>
      <c r="GF30" s="2"/>
      <c r="GG30" s="2"/>
      <c r="GH30" s="2"/>
      <c r="GI30" s="2"/>
      <c r="GJ30" s="2"/>
      <c r="GK30" s="62">
        <f>K30</f>
        <v>0</v>
      </c>
    </row>
    <row r="31" spans="1:193" s="36" customFormat="1" ht="16" x14ac:dyDescent="0.2">
      <c r="A31" s="2" t="str">
        <f>IF(ISBLANK(Values!E30),"",IF(Values!$B$37="EU","computercomponent","computer"))</f>
        <v>computercomponent</v>
      </c>
      <c r="B31" s="33" t="str">
        <f>IF(ISBLANK(Values!E30),"",Values!F30)</f>
        <v>Lenovo T570 BL - BE</v>
      </c>
      <c r="C31" s="30"/>
      <c r="D31" s="29">
        <f>IF(ISBLANK(Values!E30),"",Values!E30)</f>
        <v>5714401570073</v>
      </c>
      <c r="E31" s="2" t="str">
        <f>IF(ISBLANK(Values!E30),"","EAN")</f>
        <v>EAN</v>
      </c>
      <c r="F31" s="28"/>
      <c r="G31" s="30"/>
      <c r="H31" s="2"/>
      <c r="I31" s="2"/>
      <c r="J31" s="32"/>
      <c r="K31" s="28"/>
      <c r="L31" s="28"/>
      <c r="M31" s="28" t="str">
        <f>IF(ISBLANK(Values!E30),"",Values!$M30)</f>
        <v>https://download.lenovo.com/Images/Parts/01ER547/01ER547_A.jpg</v>
      </c>
      <c r="N31" s="28" t="str">
        <f>IF(ISBLANK(Values!$F30),"",Values!N30)</f>
        <v>https://download.lenovo.com/Images/Parts/01ER547/01ER547_B.jpg</v>
      </c>
      <c r="O31" s="28" t="str">
        <f>IF(ISBLANK(Values!$F30),"",Values!O30)</f>
        <v>https://download.lenovo.com/Images/Parts/01ER547/01ER547_details.jpg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c r="X31" s="30"/>
      <c r="Y31" s="32"/>
      <c r="Z31" s="30"/>
      <c r="AA31" s="2" t="str">
        <f>IF(ISBLANK(Values!E30),"",Values!$B$20)</f>
        <v>PartialUpdate</v>
      </c>
      <c r="AB31" s="2"/>
      <c r="AC31" s="2"/>
      <c r="AD31" s="2"/>
      <c r="AE31" s="2"/>
      <c r="AF31" s="2"/>
      <c r="AG31" s="2"/>
      <c r="AH31" s="2"/>
      <c r="AI31" s="34"/>
      <c r="AJ31" s="35"/>
      <c r="AK31" s="2"/>
      <c r="AL31" s="2"/>
      <c r="AM31" s="2"/>
      <c r="AN31" s="2"/>
      <c r="AO31" s="2"/>
      <c r="AP31" s="2"/>
      <c r="AQ31" s="2"/>
      <c r="AR31" s="2"/>
      <c r="AS31" s="2"/>
      <c r="AT31" s="28"/>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8"/>
      <c r="FP31" s="2"/>
      <c r="FQ31" s="2"/>
      <c r="FR31" s="2"/>
      <c r="FS31" s="2"/>
      <c r="FT31" s="2"/>
      <c r="FU31" s="2"/>
      <c r="FV31" s="2"/>
      <c r="FW31" s="2"/>
      <c r="FX31" s="2"/>
      <c r="FY31" s="2"/>
      <c r="FZ31" s="2"/>
      <c r="GA31" s="2"/>
      <c r="GB31" s="2"/>
      <c r="GC31" s="2"/>
      <c r="GD31" s="2"/>
      <c r="GE31" s="2"/>
      <c r="GF31" s="2"/>
      <c r="GG31" s="2"/>
      <c r="GH31" s="2"/>
      <c r="GI31" s="2"/>
      <c r="GJ31" s="2"/>
      <c r="GK31" s="62">
        <f>K31</f>
        <v>0</v>
      </c>
    </row>
    <row r="32" spans="1:193" s="36" customFormat="1" ht="16" x14ac:dyDescent="0.2">
      <c r="A32" s="2" t="str">
        <f>IF(ISBLANK(Values!E31),"",IF(Values!$B$37="EU","computercomponent","computer"))</f>
        <v>computercomponent</v>
      </c>
      <c r="B32" s="33" t="str">
        <f>IF(ISBLANK(Values!E31),"",Values!F31)</f>
        <v>Lenovo T570 BL - BG</v>
      </c>
      <c r="C32" s="30"/>
      <c r="D32" s="29">
        <f>IF(ISBLANK(Values!E31),"",Values!E31)</f>
        <v>5714401570080</v>
      </c>
      <c r="E32" s="2" t="str">
        <f>IF(ISBLANK(Values!E31),"","EAN")</f>
        <v>EAN</v>
      </c>
      <c r="F32" s="28"/>
      <c r="G32" s="30"/>
      <c r="H32" s="2"/>
      <c r="I32" s="2"/>
      <c r="J32" s="32"/>
      <c r="K32" s="28"/>
      <c r="L32" s="28"/>
      <c r="M32" s="28" t="str">
        <f>IF(ISBLANK(Values!E31),"",Values!$M31)</f>
        <v>https://download.lenovo.com/Images/Parts/01ER548/01ER548_A.jpg</v>
      </c>
      <c r="N32" s="28" t="str">
        <f>IF(ISBLANK(Values!$F31),"",Values!N31)</f>
        <v>https://download.lenovo.com/Images/Parts/01ER548/01ER548_B.jpg</v>
      </c>
      <c r="O32" s="28" t="str">
        <f>IF(ISBLANK(Values!$F31),"",Values!O31)</f>
        <v>https://download.lenovo.com/Images/Parts/01ER548/01ER548_details.jpg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c r="X32" s="30"/>
      <c r="Y32" s="32"/>
      <c r="Z32" s="30"/>
      <c r="AA32" s="2" t="str">
        <f>IF(ISBLANK(Values!E31),"",Values!$B$20)</f>
        <v>PartialUpdate</v>
      </c>
      <c r="AB32" s="2"/>
      <c r="AC32" s="2"/>
      <c r="AD32" s="2"/>
      <c r="AE32" s="2"/>
      <c r="AF32" s="2"/>
      <c r="AG32" s="2"/>
      <c r="AH32" s="2"/>
      <c r="AI32" s="34"/>
      <c r="AJ32" s="35"/>
      <c r="AK32" s="2"/>
      <c r="AL32" s="2"/>
      <c r="AM32" s="2"/>
      <c r="AN32" s="2"/>
      <c r="AO32" s="2"/>
      <c r="AP32" s="2"/>
      <c r="AQ32" s="2"/>
      <c r="AR32" s="2"/>
      <c r="AS32" s="2"/>
      <c r="AT32" s="28"/>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8"/>
      <c r="FP32" s="2"/>
      <c r="FQ32" s="2"/>
      <c r="FR32" s="2"/>
      <c r="FS32" s="2"/>
      <c r="FT32" s="2"/>
      <c r="FU32" s="2"/>
      <c r="FV32" s="2"/>
      <c r="FW32" s="2"/>
      <c r="FX32" s="2"/>
      <c r="FY32" s="2"/>
      <c r="FZ32" s="2"/>
      <c r="GA32" s="2"/>
      <c r="GB32" s="2"/>
      <c r="GC32" s="2"/>
      <c r="GD32" s="2"/>
      <c r="GE32" s="2"/>
      <c r="GF32" s="2"/>
      <c r="GG32" s="2"/>
      <c r="GH32" s="2"/>
      <c r="GI32" s="2"/>
      <c r="GJ32" s="2"/>
      <c r="GK32" s="62">
        <f>K32</f>
        <v>0</v>
      </c>
    </row>
    <row r="33" spans="1:193" s="36" customFormat="1" ht="16" x14ac:dyDescent="0.2">
      <c r="A33" s="2" t="str">
        <f>IF(ISBLANK(Values!E32),"",IF(Values!$B$37="EU","computercomponent","computer"))</f>
        <v>computercomponent</v>
      </c>
      <c r="B33" s="33" t="str">
        <f>IF(ISBLANK(Values!E32),"",Values!F32)</f>
        <v>Lenovo T570 BL - CZ</v>
      </c>
      <c r="C33" s="30"/>
      <c r="D33" s="29">
        <f>IF(ISBLANK(Values!E32),"",Values!E32)</f>
        <v>5714401570097</v>
      </c>
      <c r="E33" s="2" t="str">
        <f>IF(ISBLANK(Values!E32),"","EAN")</f>
        <v>EAN</v>
      </c>
      <c r="F33" s="28"/>
      <c r="G33" s="30"/>
      <c r="H33" s="2"/>
      <c r="I33" s="2"/>
      <c r="J33" s="32"/>
      <c r="K33" s="28"/>
      <c r="L33" s="28"/>
      <c r="M33" s="28" t="str">
        <f>IF(ISBLANK(Values!E32),"",Values!$M32)</f>
        <v>https://download.lenovo.com/Images/Parts/01ER549/01ER549_A.jpg</v>
      </c>
      <c r="N33" s="28" t="str">
        <f>IF(ISBLANK(Values!$F32),"",Values!N32)</f>
        <v>https://download.lenovo.com/Images/Parts/01ER549/01ER549_B.jpg</v>
      </c>
      <c r="O33" s="28" t="str">
        <f>IF(ISBLANK(Values!$F32),"",Values!O32)</f>
        <v>https://download.lenovo.com/Images/Parts/01ER549/01ER549_details.jpg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c r="X33" s="30"/>
      <c r="Y33" s="32"/>
      <c r="Z33" s="30"/>
      <c r="AA33" s="2" t="str">
        <f>IF(ISBLANK(Values!E32),"",Values!$B$20)</f>
        <v>PartialUpdate</v>
      </c>
      <c r="AB33" s="2"/>
      <c r="AC33" s="2"/>
      <c r="AD33" s="2"/>
      <c r="AE33" s="2"/>
      <c r="AF33" s="2"/>
      <c r="AG33" s="2"/>
      <c r="AH33" s="2"/>
      <c r="AI33" s="34"/>
      <c r="AJ33" s="35"/>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2">
        <f>K33</f>
        <v>0</v>
      </c>
    </row>
    <row r="34" spans="1:193" s="36" customFormat="1" ht="16" x14ac:dyDescent="0.2">
      <c r="A34" s="2" t="str">
        <f>IF(ISBLANK(Values!E33),"",IF(Values!$B$37="EU","computercomponent","computer"))</f>
        <v>computercomponent</v>
      </c>
      <c r="B34" s="33" t="str">
        <f>IF(ISBLANK(Values!E33),"",Values!F33)</f>
        <v>Lenovo T570 BL - DK</v>
      </c>
      <c r="C34" s="30"/>
      <c r="D34" s="29">
        <f>IF(ISBLANK(Values!E33),"",Values!E33)</f>
        <v>5714401570103</v>
      </c>
      <c r="E34" s="2" t="str">
        <f>IF(ISBLANK(Values!E33),"","EAN")</f>
        <v>EAN</v>
      </c>
      <c r="F34" s="28"/>
      <c r="G34" s="30"/>
      <c r="H34" s="2"/>
      <c r="I34" s="2"/>
      <c r="J34" s="32"/>
      <c r="K34" s="28"/>
      <c r="L34" s="28"/>
      <c r="M34" s="28" t="str">
        <f>IF(ISBLANK(Values!E33),"",Values!$M33)</f>
        <v>https://download.lenovo.com/Images/Parts/01ER591/01ER591_A.jpg</v>
      </c>
      <c r="N34" s="28" t="str">
        <f>IF(ISBLANK(Values!$F33),"",Values!N33)</f>
        <v>https://download.lenovo.com/Images/Parts/01ER591/01ER591_B.jpg</v>
      </c>
      <c r="O34" s="28" t="str">
        <f>IF(ISBLANK(Values!$F33),"",Values!O33)</f>
        <v>https://download.lenovo.com/Images/Parts/01ER591/01ER591_details.jpg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c r="X34" s="30"/>
      <c r="Y34" s="32"/>
      <c r="Z34" s="30"/>
      <c r="AA34" s="2" t="str">
        <f>IF(ISBLANK(Values!E33),"",Values!$B$20)</f>
        <v>PartialUpdate</v>
      </c>
      <c r="AB34" s="2"/>
      <c r="AC34" s="2"/>
      <c r="AD34" s="2"/>
      <c r="AE34" s="2"/>
      <c r="AF34" s="2"/>
      <c r="AG34" s="2"/>
      <c r="AH34" s="2"/>
      <c r="AI34" s="34"/>
      <c r="AJ34" s="35"/>
      <c r="AK34" s="2"/>
      <c r="AL34" s="2"/>
      <c r="AM34" s="2"/>
      <c r="AN34" s="2"/>
      <c r="AO34" s="2"/>
      <c r="AP34" s="2"/>
      <c r="AQ34" s="2"/>
      <c r="AR34" s="2"/>
      <c r="AS34" s="2"/>
      <c r="AT34" s="28"/>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8"/>
      <c r="FP34" s="2"/>
      <c r="FQ34" s="2"/>
      <c r="FR34" s="2"/>
      <c r="FS34" s="2"/>
      <c r="FT34" s="2"/>
      <c r="FU34" s="2"/>
      <c r="FV34" s="2"/>
      <c r="FW34" s="2"/>
      <c r="FX34" s="2"/>
      <c r="FY34" s="2"/>
      <c r="FZ34" s="2"/>
      <c r="GA34" s="2"/>
      <c r="GB34" s="2"/>
      <c r="GC34" s="2"/>
      <c r="GD34" s="2"/>
      <c r="GE34" s="2"/>
      <c r="GF34" s="2"/>
      <c r="GG34" s="2"/>
      <c r="GH34" s="2"/>
      <c r="GI34" s="2"/>
      <c r="GJ34" s="2"/>
      <c r="GK34" s="62">
        <f>K34</f>
        <v>0</v>
      </c>
    </row>
    <row r="35" spans="1:193" s="36" customFormat="1" ht="16" x14ac:dyDescent="0.2">
      <c r="A35" s="2" t="str">
        <f>IF(ISBLANK(Values!E34),"",IF(Values!$B$37="EU","computercomponent","computer"))</f>
        <v>computercomponent</v>
      </c>
      <c r="B35" s="33" t="str">
        <f>IF(ISBLANK(Values!E34),"",Values!F34)</f>
        <v>Lenovo T570 BL - HU</v>
      </c>
      <c r="C35" s="30"/>
      <c r="D35" s="29">
        <f>IF(ISBLANK(Values!E34),"",Values!E34)</f>
        <v>5714401570110</v>
      </c>
      <c r="E35" s="2" t="str">
        <f>IF(ISBLANK(Values!E34),"","EAN")</f>
        <v>EAN</v>
      </c>
      <c r="F35" s="28"/>
      <c r="G35" s="30"/>
      <c r="H35" s="2"/>
      <c r="I35" s="2"/>
      <c r="J35" s="32"/>
      <c r="K35" s="28"/>
      <c r="L35" s="28"/>
      <c r="M35" s="28" t="str">
        <f>IF(ISBLANK(Values!E34),"",Values!$M34)</f>
        <v>https://download.lenovo.com/Images/Parts/01ER556/01ER556_A.jpg</v>
      </c>
      <c r="N35" s="28" t="str">
        <f>IF(ISBLANK(Values!$F34),"",Values!N34)</f>
        <v>https://download.lenovo.com/Images/Parts/01ER556/01ER556_B.jpg</v>
      </c>
      <c r="O35" s="28" t="str">
        <f>IF(ISBLANK(Values!$F34),"",Values!O34)</f>
        <v>https://download.lenovo.com/Images/Parts/01ER556/01ER556_details.jpg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c r="X35" s="30"/>
      <c r="Y35" s="32"/>
      <c r="Z35" s="30"/>
      <c r="AA35" s="2" t="str">
        <f>IF(ISBLANK(Values!E34),"",Values!$B$20)</f>
        <v>PartialUpdate</v>
      </c>
      <c r="AB35" s="2"/>
      <c r="AC35" s="2"/>
      <c r="AD35" s="2"/>
      <c r="AE35" s="2"/>
      <c r="AF35" s="2"/>
      <c r="AG35" s="2"/>
      <c r="AH35" s="2"/>
      <c r="AI35" s="34"/>
      <c r="AJ35" s="35"/>
      <c r="AK35" s="2"/>
      <c r="AL35" s="2"/>
      <c r="AM35" s="2"/>
      <c r="AN35" s="2"/>
      <c r="AO35" s="2"/>
      <c r="AP35" s="2"/>
      <c r="AQ35" s="2"/>
      <c r="AR35" s="2"/>
      <c r="AS35" s="2"/>
      <c r="AT35" s="28"/>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8"/>
      <c r="FP35" s="2"/>
      <c r="FQ35" s="2"/>
      <c r="FR35" s="2"/>
      <c r="FS35" s="2"/>
      <c r="FT35" s="2"/>
      <c r="FU35" s="2"/>
      <c r="FV35" s="2"/>
      <c r="FW35" s="2"/>
      <c r="FX35" s="2"/>
      <c r="FY35" s="2"/>
      <c r="FZ35" s="2"/>
      <c r="GA35" s="2"/>
      <c r="GB35" s="2"/>
      <c r="GC35" s="2"/>
      <c r="GD35" s="2"/>
      <c r="GE35" s="2"/>
      <c r="GF35" s="2"/>
      <c r="GG35" s="2"/>
      <c r="GH35" s="2"/>
      <c r="GI35" s="2"/>
      <c r="GJ35" s="2"/>
      <c r="GK35" s="62">
        <f>K35</f>
        <v>0</v>
      </c>
    </row>
    <row r="36" spans="1:193" s="36" customFormat="1" ht="16" x14ac:dyDescent="0.2">
      <c r="A36" s="2" t="str">
        <f>IF(ISBLANK(Values!E35),"",IF(Values!$B$37="EU","computercomponent","computer"))</f>
        <v>computercomponent</v>
      </c>
      <c r="B36" s="33" t="str">
        <f>IF(ISBLANK(Values!E35),"",Values!F35)</f>
        <v>Lenovo T570 BL - NL</v>
      </c>
      <c r="C36" s="30"/>
      <c r="D36" s="29">
        <f>IF(ISBLANK(Values!E35),"",Values!E35)</f>
        <v>5714401570127</v>
      </c>
      <c r="E36" s="2" t="str">
        <f>IF(ISBLANK(Values!E35),"","EAN")</f>
        <v>EAN</v>
      </c>
      <c r="F36" s="28"/>
      <c r="G36" s="30"/>
      <c r="H36" s="2"/>
      <c r="I36" s="2"/>
      <c r="J36" s="32"/>
      <c r="K36" s="28"/>
      <c r="L36" s="28"/>
      <c r="M36" s="28" t="str">
        <f>IF(ISBLANK(Values!E35),"",Values!$M35)</f>
        <v>https://download.lenovo.com/Images/Parts/01ER601/01ER601_A.jpg</v>
      </c>
      <c r="N36" s="28" t="str">
        <f>IF(ISBLANK(Values!$F35),"",Values!N35)</f>
        <v>https://download.lenovo.com/Images/Parts/01ER601/01ER601_B.jpg</v>
      </c>
      <c r="O36" s="28" t="str">
        <f>IF(ISBLANK(Values!$F35),"",Values!O35)</f>
        <v>https://download.lenovo.com/Images/Parts/01ER601/01ER601_details.jpg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c r="X36" s="30"/>
      <c r="Y36" s="32"/>
      <c r="Z36" s="30"/>
      <c r="AA36" s="2" t="str">
        <f>IF(ISBLANK(Values!E35),"",Values!$B$20)</f>
        <v>PartialUpdate</v>
      </c>
      <c r="AB36" s="2"/>
      <c r="AC36" s="2"/>
      <c r="AD36" s="2"/>
      <c r="AE36" s="2"/>
      <c r="AF36" s="2"/>
      <c r="AG36" s="2"/>
      <c r="AH36" s="2"/>
      <c r="AI36" s="34"/>
      <c r="AJ36" s="35"/>
      <c r="AK36" s="2"/>
      <c r="AL36" s="2"/>
      <c r="AM36" s="2"/>
      <c r="AN36" s="2"/>
      <c r="AO36" s="2"/>
      <c r="AP36" s="2"/>
      <c r="AQ36" s="2"/>
      <c r="AR36" s="2"/>
      <c r="AS36" s="2"/>
      <c r="AT36" s="28"/>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8"/>
      <c r="FP36" s="2"/>
      <c r="FQ36" s="2"/>
      <c r="FR36" s="2"/>
      <c r="FS36" s="2"/>
      <c r="FT36" s="2"/>
      <c r="FU36" s="2"/>
      <c r="FV36" s="2"/>
      <c r="FW36" s="2"/>
      <c r="FX36" s="2"/>
      <c r="FY36" s="2"/>
      <c r="FZ36" s="2"/>
      <c r="GA36" s="2"/>
      <c r="GB36" s="2"/>
      <c r="GC36" s="2"/>
      <c r="GD36" s="2"/>
      <c r="GE36" s="2"/>
      <c r="GF36" s="2"/>
      <c r="GG36" s="2"/>
      <c r="GH36" s="2"/>
      <c r="GI36" s="2"/>
      <c r="GJ36" s="2"/>
      <c r="GK36" s="62">
        <f>K36</f>
        <v>0</v>
      </c>
    </row>
    <row r="37" spans="1:193" s="36" customFormat="1" ht="16" x14ac:dyDescent="0.2">
      <c r="A37" s="2" t="str">
        <f>IF(ISBLANK(Values!E36),"",IF(Values!$B$37="EU","computercomponent","computer"))</f>
        <v>computercomponent</v>
      </c>
      <c r="B37" s="33" t="str">
        <f>IF(ISBLANK(Values!E36),"",Values!F36)</f>
        <v>Lenovo T570 BL - NO</v>
      </c>
      <c r="C37" s="30"/>
      <c r="D37" s="29">
        <f>IF(ISBLANK(Values!E36),"",Values!E36)</f>
        <v>5714401570134</v>
      </c>
      <c r="E37" s="2" t="str">
        <f>IF(ISBLANK(Values!E36),"","EAN")</f>
        <v>EAN</v>
      </c>
      <c r="F37" s="28"/>
      <c r="G37" s="30"/>
      <c r="H37" s="2"/>
      <c r="I37" s="2"/>
      <c r="J37" s="32"/>
      <c r="K37" s="28"/>
      <c r="L37" s="28"/>
      <c r="M37" s="28" t="str">
        <f>IF(ISBLANK(Values!E36),"",Values!$M36)</f>
        <v>https://download.lenovo.com/Images/Parts/01ER602/01ER602_A.jpg</v>
      </c>
      <c r="N37" s="28" t="str">
        <f>IF(ISBLANK(Values!$F36),"",Values!N36)</f>
        <v>https://download.lenovo.com/Images/Parts/01ER602/01ER602_B.jpg</v>
      </c>
      <c r="O37" s="28" t="str">
        <f>IF(ISBLANK(Values!$F36),"",Values!O36)</f>
        <v>https://download.lenovo.com/Images/Parts/01ER602/01ER602_details.jpg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c r="X37" s="30"/>
      <c r="Y37" s="32"/>
      <c r="Z37" s="30"/>
      <c r="AA37" s="2" t="str">
        <f>IF(ISBLANK(Values!E36),"",Values!$B$20)</f>
        <v>PartialUpdate</v>
      </c>
      <c r="AB37" s="2"/>
      <c r="AC37" s="2"/>
      <c r="AD37" s="2"/>
      <c r="AE37" s="2"/>
      <c r="AF37" s="2"/>
      <c r="AG37" s="2"/>
      <c r="AH37" s="2"/>
      <c r="AI37" s="34"/>
      <c r="AJ37" s="35"/>
      <c r="AK37" s="2"/>
      <c r="AL37" s="2"/>
      <c r="AM37" s="2"/>
      <c r="AN37" s="2"/>
      <c r="AO37" s="2"/>
      <c r="AP37" s="2"/>
      <c r="AQ37" s="2"/>
      <c r="AR37" s="2"/>
      <c r="AS37" s="2"/>
      <c r="AT37" s="28"/>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8"/>
      <c r="FP37" s="2"/>
      <c r="FQ37" s="2"/>
      <c r="FR37" s="2"/>
      <c r="FS37" s="2"/>
      <c r="FT37" s="2"/>
      <c r="FU37" s="2"/>
      <c r="FV37" s="2"/>
      <c r="FW37" s="2"/>
      <c r="FX37" s="2"/>
      <c r="FY37" s="2"/>
      <c r="FZ37" s="2"/>
      <c r="GA37" s="2"/>
      <c r="GB37" s="2"/>
      <c r="GC37" s="2"/>
      <c r="GD37" s="2"/>
      <c r="GE37" s="2"/>
      <c r="GF37" s="2"/>
      <c r="GG37" s="2"/>
      <c r="GH37" s="2"/>
      <c r="GI37" s="2"/>
      <c r="GJ37" s="2"/>
      <c r="GK37" s="62">
        <f>K37</f>
        <v>0</v>
      </c>
    </row>
    <row r="38" spans="1:193" s="36" customFormat="1" ht="16" x14ac:dyDescent="0.2">
      <c r="A38" s="2" t="str">
        <f>IF(ISBLANK(Values!E37),"",IF(Values!$B$37="EU","computercomponent","computer"))</f>
        <v>computercomponent</v>
      </c>
      <c r="B38" s="33" t="str">
        <f>IF(ISBLANK(Values!E37),"",Values!F37)</f>
        <v>Lenovo T570 BL - PL</v>
      </c>
      <c r="C38" s="30"/>
      <c r="D38" s="29">
        <f>IF(ISBLANK(Values!E37),"",Values!E37)</f>
        <v>5714401570141</v>
      </c>
      <c r="E38" s="2" t="str">
        <f>IF(ISBLANK(Values!E37),"","EAN")</f>
        <v>EAN</v>
      </c>
      <c r="F38" s="28"/>
      <c r="G38" s="30"/>
      <c r="H38" s="2"/>
      <c r="I38" s="2"/>
      <c r="J38" s="32"/>
      <c r="K38" s="28"/>
      <c r="L38" s="28"/>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c r="X38" s="30"/>
      <c r="Y38" s="32"/>
      <c r="Z38" s="30"/>
      <c r="AA38" s="2" t="str">
        <f>IF(ISBLANK(Values!E37),"",Values!$B$20)</f>
        <v>PartialUpdate</v>
      </c>
      <c r="AB38" s="2"/>
      <c r="AC38" s="2"/>
      <c r="AD38" s="2"/>
      <c r="AE38" s="2"/>
      <c r="AF38" s="2"/>
      <c r="AG38" s="2"/>
      <c r="AH38" s="2"/>
      <c r="AI38" s="34"/>
      <c r="AJ38" s="35"/>
      <c r="AK38" s="2"/>
      <c r="AL38" s="2"/>
      <c r="AM38" s="2"/>
      <c r="AN38" s="2"/>
      <c r="AO38" s="2"/>
      <c r="AP38" s="2"/>
      <c r="AQ38" s="2"/>
      <c r="AR38" s="2"/>
      <c r="AS38" s="2"/>
      <c r="AT38" s="28"/>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8"/>
      <c r="FP38" s="2"/>
      <c r="FQ38" s="2"/>
      <c r="FR38" s="2"/>
      <c r="FS38" s="2"/>
      <c r="FT38" s="2"/>
      <c r="FU38" s="2"/>
      <c r="FV38" s="2"/>
      <c r="FW38" s="2"/>
      <c r="FX38" s="2"/>
      <c r="FY38" s="2"/>
      <c r="FZ38" s="2"/>
      <c r="GA38" s="2"/>
      <c r="GB38" s="2"/>
      <c r="GC38" s="2"/>
      <c r="GD38" s="2"/>
      <c r="GE38" s="2"/>
      <c r="GF38" s="2"/>
      <c r="GG38" s="2"/>
      <c r="GH38" s="2"/>
      <c r="GI38" s="2"/>
      <c r="GJ38" s="2"/>
      <c r="GK38" s="62">
        <f>K38</f>
        <v>0</v>
      </c>
    </row>
    <row r="39" spans="1:193" s="36" customFormat="1" ht="16" x14ac:dyDescent="0.2">
      <c r="A39" s="2" t="str">
        <f>IF(ISBLANK(Values!E38),"",IF(Values!$B$37="EU","computercomponent","computer"))</f>
        <v>computercomponent</v>
      </c>
      <c r="B39" s="33" t="str">
        <f>IF(ISBLANK(Values!E38),"",Values!F38)</f>
        <v>Lenovo T570 BL - PT</v>
      </c>
      <c r="C39" s="30"/>
      <c r="D39" s="29">
        <f>IF(ISBLANK(Values!E38),"",Values!E38)</f>
        <v>5714401570158</v>
      </c>
      <c r="E39" s="2" t="str">
        <f>IF(ISBLANK(Values!E38),"","EAN")</f>
        <v>EAN</v>
      </c>
      <c r="F39" s="28"/>
      <c r="G39" s="30"/>
      <c r="H39" s="2"/>
      <c r="I39" s="2"/>
      <c r="J39" s="32"/>
      <c r="K39" s="28"/>
      <c r="L39" s="28"/>
      <c r="M39" s="28" t="str">
        <f>IF(ISBLANK(Values!E38),"",Values!$M38)</f>
        <v>https://download.lenovo.com/Images/Parts/01ER563/01ER563_A.jpg</v>
      </c>
      <c r="N39" s="28" t="str">
        <f>IF(ISBLANK(Values!$F38),"",Values!N38)</f>
        <v>https://download.lenovo.com/Images/Parts/01ER563/01ER563_B.jpg</v>
      </c>
      <c r="O39" s="28" t="str">
        <f>IF(ISBLANK(Values!$F38),"",Values!O38)</f>
        <v>https://download.lenovo.com/Images/Parts/01ER563/01ER563_details.jpg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c r="X39" s="30"/>
      <c r="Y39" s="32"/>
      <c r="Z39" s="30"/>
      <c r="AA39" s="2" t="str">
        <f>IF(ISBLANK(Values!E38),"",Values!$B$20)</f>
        <v>PartialUpdate</v>
      </c>
      <c r="AB39" s="2"/>
      <c r="AC39" s="2"/>
      <c r="AD39" s="2"/>
      <c r="AE39" s="2"/>
      <c r="AF39" s="2"/>
      <c r="AG39" s="2"/>
      <c r="AH39" s="2"/>
      <c r="AI39" s="34"/>
      <c r="AJ39" s="35"/>
      <c r="AK39" s="2"/>
      <c r="AL39" s="2"/>
      <c r="AM39" s="2"/>
      <c r="AN39" s="2"/>
      <c r="AO39" s="2"/>
      <c r="AP39" s="2"/>
      <c r="AQ39" s="2"/>
      <c r="AR39" s="2"/>
      <c r="AS39" s="2"/>
      <c r="AT39" s="28"/>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8"/>
      <c r="FP39" s="2"/>
      <c r="FQ39" s="2"/>
      <c r="FR39" s="2"/>
      <c r="FS39" s="2"/>
      <c r="FT39" s="2"/>
      <c r="FU39" s="2"/>
      <c r="FV39" s="2"/>
      <c r="FW39" s="2"/>
      <c r="FX39" s="2"/>
      <c r="FY39" s="2"/>
      <c r="FZ39" s="2"/>
      <c r="GA39" s="2"/>
      <c r="GB39" s="2"/>
      <c r="GC39" s="2"/>
      <c r="GD39" s="2"/>
      <c r="GE39" s="2"/>
      <c r="GF39" s="2"/>
      <c r="GG39" s="2"/>
      <c r="GH39" s="2"/>
      <c r="GI39" s="2"/>
      <c r="GJ39" s="2"/>
      <c r="GK39" s="62">
        <f>K39</f>
        <v>0</v>
      </c>
    </row>
    <row r="40" spans="1:193" s="36" customFormat="1" ht="16" x14ac:dyDescent="0.2">
      <c r="A40" s="2" t="str">
        <f>IF(ISBLANK(Values!E39),"",IF(Values!$B$37="EU","computercomponent","computer"))</f>
        <v>computercomponent</v>
      </c>
      <c r="B40" s="33" t="str">
        <f>IF(ISBLANK(Values!E39),"",Values!F39)</f>
        <v>Lenovo T570 BL - SE/FI</v>
      </c>
      <c r="C40" s="30"/>
      <c r="D40" s="29">
        <f>IF(ISBLANK(Values!E39),"",Values!E39)</f>
        <v>5714401570165</v>
      </c>
      <c r="E40" s="2" t="str">
        <f>IF(ISBLANK(Values!E39),"","EAN")</f>
        <v>EAN</v>
      </c>
      <c r="F40" s="28"/>
      <c r="G40" s="30"/>
      <c r="H40" s="2"/>
      <c r="I40" s="2"/>
      <c r="J40" s="32"/>
      <c r="K40" s="28"/>
      <c r="L40" s="28"/>
      <c r="M40" s="28" t="str">
        <f>IF(ISBLANK(Values!E39),"",Values!$M39)</f>
        <v>https://download.lenovo.com/Images/Parts/01ER567/01ER567_A.jpg</v>
      </c>
      <c r="N40" s="28" t="str">
        <f>IF(ISBLANK(Values!$F39),"",Values!N39)</f>
        <v>https://download.lenovo.com/Images/Parts/01ER567/01ER567_B.jpg</v>
      </c>
      <c r="O40" s="28" t="str">
        <f>IF(ISBLANK(Values!$F39),"",Values!O39)</f>
        <v>https://download.lenovo.com/Images/Parts/01ER567/01ER567_details.jpg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c r="X40" s="30"/>
      <c r="Y40" s="32"/>
      <c r="Z40" s="30"/>
      <c r="AA40" s="2" t="str">
        <f>IF(ISBLANK(Values!E39),"",Values!$B$20)</f>
        <v>PartialUpdate</v>
      </c>
      <c r="AB40" s="2"/>
      <c r="AC40" s="2"/>
      <c r="AD40" s="2"/>
      <c r="AE40" s="2"/>
      <c r="AF40" s="2"/>
      <c r="AG40" s="2"/>
      <c r="AH40" s="2"/>
      <c r="AI40" s="34"/>
      <c r="AJ40" s="35"/>
      <c r="AK40" s="2"/>
      <c r="AL40" s="2"/>
      <c r="AM40" s="2"/>
      <c r="AN40" s="2"/>
      <c r="AO40" s="2"/>
      <c r="AP40" s="2"/>
      <c r="AQ40" s="2"/>
      <c r="AR40" s="2"/>
      <c r="AS40" s="2"/>
      <c r="AT40" s="28"/>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8"/>
      <c r="FP40" s="2"/>
      <c r="FQ40" s="2"/>
      <c r="FR40" s="2"/>
      <c r="FS40" s="2"/>
      <c r="FT40" s="2"/>
      <c r="FU40" s="2"/>
      <c r="FV40" s="2"/>
      <c r="FW40" s="2"/>
      <c r="FX40" s="2"/>
      <c r="FY40" s="2"/>
      <c r="FZ40" s="2"/>
      <c r="GA40" s="2"/>
      <c r="GB40" s="2"/>
      <c r="GC40" s="2"/>
      <c r="GD40" s="2"/>
      <c r="GE40" s="2"/>
      <c r="GF40" s="2"/>
      <c r="GG40" s="2"/>
      <c r="GH40" s="2"/>
      <c r="GI40" s="2"/>
      <c r="GJ40" s="2"/>
      <c r="GK40" s="62">
        <f>K40</f>
        <v>0</v>
      </c>
    </row>
    <row r="41" spans="1:193" s="36" customFormat="1" ht="16" x14ac:dyDescent="0.2">
      <c r="A41" s="2" t="str">
        <f>IF(ISBLANK(Values!E40),"",IF(Values!$B$37="EU","computercomponent","computer"))</f>
        <v>computercomponent</v>
      </c>
      <c r="B41" s="33" t="str">
        <f>IF(ISBLANK(Values!E40),"",Values!F40)</f>
        <v>Lenovo T570 BL - CH</v>
      </c>
      <c r="C41" s="30"/>
      <c r="D41" s="29">
        <f>IF(ISBLANK(Values!E40),"",Values!E40)</f>
        <v>5714401570172</v>
      </c>
      <c r="E41" s="2" t="str">
        <f>IF(ISBLANK(Values!E40),"","EAN")</f>
        <v>EAN</v>
      </c>
      <c r="F41" s="28"/>
      <c r="G41" s="30"/>
      <c r="H41" s="2"/>
      <c r="I41" s="2"/>
      <c r="J41" s="32"/>
      <c r="K41" s="28"/>
      <c r="L41" s="28"/>
      <c r="M41" s="28" t="str">
        <f>IF(ISBLANK(Values!E40),"",Values!$M40)</f>
        <v>https://download.lenovo.com/Images/Parts/01ER568/01ER568_A.jpg</v>
      </c>
      <c r="N41" s="28" t="str">
        <f>IF(ISBLANK(Values!$F40),"",Values!N40)</f>
        <v>https://download.lenovo.com/Images/Parts/01ER568/01ER568_B.jpg</v>
      </c>
      <c r="O41" s="28" t="str">
        <f>IF(ISBLANK(Values!$F40),"",Values!O40)</f>
        <v>https://download.lenovo.com/Images/Parts/01ER568/01ER568_details.jpg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c r="X41" s="30"/>
      <c r="Y41" s="32"/>
      <c r="Z41" s="30"/>
      <c r="AA41" s="2" t="str">
        <f>IF(ISBLANK(Values!E40),"",Values!$B$20)</f>
        <v>PartialUpdate</v>
      </c>
      <c r="AB41" s="2"/>
      <c r="AC41" s="2"/>
      <c r="AD41" s="2"/>
      <c r="AE41" s="2"/>
      <c r="AF41" s="2"/>
      <c r="AG41" s="2"/>
      <c r="AH41" s="2"/>
      <c r="AI41" s="34"/>
      <c r="AJ41" s="35"/>
      <c r="AK41" s="2"/>
      <c r="AL41" s="2"/>
      <c r="AM41" s="2"/>
      <c r="AN41" s="2"/>
      <c r="AO41" s="2"/>
      <c r="AP41" s="2"/>
      <c r="AQ41" s="2"/>
      <c r="AR41" s="2"/>
      <c r="AS41" s="2"/>
      <c r="AT41" s="28"/>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8"/>
      <c r="FP41" s="2"/>
      <c r="FQ41" s="2"/>
      <c r="FR41" s="2"/>
      <c r="FS41" s="2"/>
      <c r="FT41" s="2"/>
      <c r="FU41" s="2"/>
      <c r="FV41" s="2"/>
      <c r="FW41" s="2"/>
      <c r="FX41" s="2"/>
      <c r="FY41" s="2"/>
      <c r="FZ41" s="2"/>
      <c r="GA41" s="2"/>
      <c r="GB41" s="2"/>
      <c r="GC41" s="2"/>
      <c r="GD41" s="2"/>
      <c r="GE41" s="2"/>
      <c r="GF41" s="2"/>
      <c r="GG41" s="2"/>
      <c r="GH41" s="2"/>
      <c r="GI41" s="2"/>
      <c r="GJ41" s="2"/>
      <c r="GK41" s="62">
        <f>K41</f>
        <v>0</v>
      </c>
    </row>
    <row r="42" spans="1:193" ht="16" x14ac:dyDescent="0.2">
      <c r="A42" s="2" t="str">
        <f>IF(ISBLANK(Values!E41),"",IF(Values!$B$37="EU","computercomponent","computer"))</f>
        <v>computercomponent</v>
      </c>
      <c r="B42" s="33" t="str">
        <f>IF(ISBLANK(Values!E41),"",Values!F41)</f>
        <v>Lenovo T570 BL - US INT</v>
      </c>
      <c r="C42" s="30"/>
      <c r="D42" s="29">
        <f>IF(ISBLANK(Values!E41),"",Values!E41)</f>
        <v>5714401570189</v>
      </c>
      <c r="E42" s="2" t="str">
        <f>IF(ISBLANK(Values!E41),"","EAN")</f>
        <v>EAN</v>
      </c>
      <c r="F42" s="28"/>
      <c r="G42" s="30"/>
      <c r="J42" s="32"/>
      <c r="K42" s="28"/>
      <c r="L42" s="28"/>
      <c r="M42" s="28" t="str">
        <f>IF(ISBLANK(Values!E41),"",Values!$M41)</f>
        <v>https://raw.githubusercontent.com/PatrickVibild/TellusAmazonPictures/master/pictures/Lenovo/T570/BL/USI/1.jpg</v>
      </c>
      <c r="N42" s="28" t="str">
        <f>IF(ISBLANK(Values!$F41),"",Values!N41)</f>
        <v>https://raw.githubusercontent.com/PatrickVibild/TellusAmazonPictures/master/pictures/Lenovo/T570/BL/USI/2.jpg</v>
      </c>
      <c r="O42" s="28" t="str">
        <f>IF(ISBLANK(Values!$F41),"",Values!O41)</f>
        <v>https://raw.githubusercontent.com/PatrickVibild/TellusAmazonPictures/master/pictures/Lenovo/T570/BL/USI/3.jpg</v>
      </c>
      <c r="P42" s="28" t="str">
        <f>IF(ISBLANK(Values!$F41),"",Values!P41)</f>
        <v>https://raw.githubusercontent.com/PatrickVibild/TellusAmazonPictures/master/pictures/Lenovo/T570/BL/USI/4.jpg</v>
      </c>
      <c r="Q42" s="28" t="str">
        <f>IF(ISBLANK(Values!$F41),"",Values!Q41)</f>
        <v>https://raw.githubusercontent.com/PatrickVibild/TellusAmazonPictures/master/pictures/Lenovo/T570/BL/USI/5.jpg</v>
      </c>
      <c r="R42" s="28" t="str">
        <f>IF(ISBLANK(Values!$F41),"",Values!R41)</f>
        <v>https://raw.githubusercontent.com/PatrickVibild/TellusAmazonPictures/master/pictures/Lenovo/T570/BL/USI/6.jpg</v>
      </c>
      <c r="S42" s="28" t="str">
        <f>IF(ISBLANK(Values!$F41),"",Values!S41)</f>
        <v>https://raw.githubusercontent.com/PatrickVibild/TellusAmazonPictures/master/pictures/Lenovo/T570/BL/USI/7.jpg</v>
      </c>
      <c r="T42" s="28" t="str">
        <f>IF(ISBLANK(Values!$F41),"",Values!T41)</f>
        <v>https://raw.githubusercontent.com/PatrickVibild/TellusAmazonPictures/master/pictures/Lenovo/T570/BL/USI/8.jpg</v>
      </c>
      <c r="U42" s="28" t="str">
        <f>IF(ISBLANK(Values!$F41),"",Values!U41)</f>
        <v>https://raw.githubusercontent.com/PatrickVibild/TellusAmazonPictures/master/pictures/Lenovo/T570/BL/USI/9.jpg</v>
      </c>
      <c r="W42" s="30"/>
      <c r="X42" s="30"/>
      <c r="Y42" s="32"/>
      <c r="Z42" s="30"/>
      <c r="AA42" s="2" t="str">
        <f>IF(ISBLANK(Values!E41),"",Values!$B$20)</f>
        <v>PartialUpdate</v>
      </c>
      <c r="AI42" s="34"/>
      <c r="AJ42" s="35"/>
      <c r="AT42" s="28"/>
      <c r="FO42" s="28"/>
      <c r="GK42" s="61">
        <f>K42</f>
        <v>0</v>
      </c>
    </row>
    <row r="43" spans="1:193" ht="16" x14ac:dyDescent="0.2">
      <c r="A43" s="2" t="str">
        <f>IF(ISBLANK(Values!E42),"",IF(Values!$B$37="EU","computercomponent","computer"))</f>
        <v>computercomponent</v>
      </c>
      <c r="B43" s="33" t="str">
        <f>IF(ISBLANK(Values!E42),"",Values!F42)</f>
        <v>Lenovo T570 BL - RUS</v>
      </c>
      <c r="C43" s="30"/>
      <c r="D43" s="29">
        <f>IF(ISBLANK(Values!E42),"",Values!E42)</f>
        <v>5714401570196</v>
      </c>
      <c r="E43" s="2" t="str">
        <f>IF(ISBLANK(Values!E42),"","EAN")</f>
        <v>EAN</v>
      </c>
      <c r="F43" s="28"/>
      <c r="G43" s="30"/>
      <c r="J43" s="32"/>
      <c r="K43" s="28"/>
      <c r="L43" s="28"/>
      <c r="M43" s="28" t="str">
        <f>IF(ISBLANK(Values!E42),"",Values!$M42)</f>
        <v>https://download.lenovo.com/Images/Parts/01ER605/01ER605_A.jpg</v>
      </c>
      <c r="N43" s="28" t="str">
        <f>IF(ISBLANK(Values!$F42),"",Values!N42)</f>
        <v>https://download.lenovo.com/Images/Parts/01ER605/01ER605_B.jpg</v>
      </c>
      <c r="O43" s="28" t="str">
        <f>IF(ISBLANK(Values!$F42),"",Values!O42)</f>
        <v>https://download.lenovo.com/Images/Parts/01ER605/01ER605_details.jpg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c r="X43" s="30"/>
      <c r="Y43" s="32"/>
      <c r="Z43" s="30"/>
      <c r="AA43" s="2" t="str">
        <f>IF(ISBLANK(Values!E42),"",Values!$B$20)</f>
        <v>PartialUpdate</v>
      </c>
      <c r="AI43" s="34"/>
      <c r="AJ43" s="35"/>
      <c r="AT43" s="28"/>
      <c r="FO43" s="28"/>
      <c r="GK43" s="61">
        <f>K43</f>
        <v>0</v>
      </c>
    </row>
    <row r="44" spans="1:193" ht="16" x14ac:dyDescent="0.2">
      <c r="A44" s="2" t="str">
        <f>IF(ISBLANK(Values!E43),"",IF(Values!$B$37="EU","computercomponent","computer"))</f>
        <v>computercomponent</v>
      </c>
      <c r="B44" s="33" t="str">
        <f>IF(ISBLANK(Values!E43),"",Values!F43)</f>
        <v>Lenovo T570 BL - US</v>
      </c>
      <c r="C44" s="30"/>
      <c r="D44" s="29">
        <f>IF(ISBLANK(Values!E43),"",Values!E43)</f>
        <v>5714401570202</v>
      </c>
      <c r="E44" s="2" t="str">
        <f>IF(ISBLANK(Values!E43),"","EAN")</f>
        <v>EAN</v>
      </c>
      <c r="F44" s="28"/>
      <c r="G44" s="30"/>
      <c r="J44" s="32"/>
      <c r="K44" s="28"/>
      <c r="L44" s="28"/>
      <c r="M44" s="28" t="str">
        <f>IF(ISBLANK(Values!E43),"",Values!$M43)</f>
        <v>https://raw.githubusercontent.com/PatrickVibild/TellusAmazonPictures/master/pictures/Lenovo/T570/BL/US/1.jpg</v>
      </c>
      <c r="N44" s="28" t="str">
        <f>IF(ISBLANK(Values!$F43),"",Values!N43)</f>
        <v>https://raw.githubusercontent.com/PatrickVibild/TellusAmazonPictures/master/pictures/Lenovo/T570/BL/US/2.jpg</v>
      </c>
      <c r="O44" s="28" t="str">
        <f>IF(ISBLANK(Values!$F43),"",Values!O43)</f>
        <v>https://raw.githubusercontent.com/PatrickVibild/TellusAmazonPictures/master/pictures/Lenovo/T570/BL/US/3.jpg</v>
      </c>
      <c r="P44" s="28" t="str">
        <f>IF(ISBLANK(Values!$F43),"",Values!P43)</f>
        <v>https://raw.githubusercontent.com/PatrickVibild/TellusAmazonPictures/master/pictures/Lenovo/T570/BL/US/4.jpg</v>
      </c>
      <c r="Q44" s="28" t="str">
        <f>IF(ISBLANK(Values!$F43),"",Values!Q43)</f>
        <v>https://raw.githubusercontent.com/PatrickVibild/TellusAmazonPictures/master/pictures/Lenovo/T570/BL/US/5.jpg</v>
      </c>
      <c r="R44" s="28" t="str">
        <f>IF(ISBLANK(Values!$F43),"",Values!R43)</f>
        <v>https://raw.githubusercontent.com/PatrickVibild/TellusAmazonPictures/master/pictures/Lenovo/T570/BL/US/6.jpg</v>
      </c>
      <c r="S44" s="28" t="str">
        <f>IF(ISBLANK(Values!$F43),"",Values!S43)</f>
        <v>https://raw.githubusercontent.com/PatrickVibild/TellusAmazonPictures/master/pictures/Lenovo/T570/BL/US/7.jpg</v>
      </c>
      <c r="T44" s="28" t="str">
        <f>IF(ISBLANK(Values!$F43),"",Values!T43)</f>
        <v>https://raw.githubusercontent.com/PatrickVibild/TellusAmazonPictures/master/pictures/Lenovo/T570/BL/US/8.jpg</v>
      </c>
      <c r="U44" s="28" t="str">
        <f>IF(ISBLANK(Values!$F43),"",Values!U43)</f>
        <v>https://raw.githubusercontent.com/PatrickVibild/TellusAmazonPictures/master/pictures/Lenovo/T570/BL/US/9.jpg</v>
      </c>
      <c r="W44" s="30"/>
      <c r="X44" s="30"/>
      <c r="Y44" s="32"/>
      <c r="Z44" s="30"/>
      <c r="AA44" s="2" t="str">
        <f>IF(ISBLANK(Values!E43),"",Values!$B$20)</f>
        <v>PartialUpdate</v>
      </c>
      <c r="AI44" s="34"/>
      <c r="AJ44" s="35"/>
      <c r="AT44" s="28"/>
      <c r="FO44" s="28"/>
      <c r="GK44" s="61">
        <f>K44</f>
        <v>0</v>
      </c>
    </row>
    <row r="45" spans="1:193" ht="17" x14ac:dyDescent="0.2">
      <c r="A45" s="2" t="str">
        <f>IF(ISBLANK(Values!E44),"",IF(Values!$B$37="EU","computercomponent","computer"))</f>
        <v/>
      </c>
      <c r="B45" s="33" t="str">
        <f>IF(ISBLANK(Values!E44),"",Values!F44)</f>
        <v/>
      </c>
      <c r="C45" s="30"/>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c r="X45" s="30"/>
      <c r="Y45" s="32"/>
      <c r="Z45" s="30"/>
      <c r="AA45" s="2" t="str">
        <f>IF(ISBLANK(Values!E44),"",Values!$B$20)</f>
        <v/>
      </c>
      <c r="AI45" s="34"/>
      <c r="AJ45" s="35"/>
      <c r="AT45" s="28"/>
      <c r="FO45" s="28"/>
      <c r="GK45" s="61" t="str">
        <f>K45</f>
        <v/>
      </c>
    </row>
    <row r="46" spans="1:193" ht="17" x14ac:dyDescent="0.2">
      <c r="A46" s="2" t="str">
        <f>IF(ISBLANK(Values!E45),"",IF(Values!$B$37="EU","computercomponent","computer"))</f>
        <v/>
      </c>
      <c r="B46" s="33" t="str">
        <f>IF(ISBLANK(Values!E45),"",Values!F45)</f>
        <v/>
      </c>
      <c r="C46" s="30"/>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c r="X46" s="30"/>
      <c r="Y46" s="32"/>
      <c r="Z46" s="30"/>
      <c r="AA46" s="2" t="str">
        <f>IF(ISBLANK(Values!E45),"",Values!$B$20)</f>
        <v/>
      </c>
      <c r="AI46" s="34"/>
      <c r="AJ46" s="35"/>
      <c r="AT46" s="28"/>
      <c r="FO46" s="28"/>
      <c r="GK46" s="61" t="str">
        <f>K46</f>
        <v/>
      </c>
    </row>
    <row r="47" spans="1:193" ht="17" x14ac:dyDescent="0.2">
      <c r="A47" s="2" t="str">
        <f>IF(ISBLANK(Values!E46),"",IF(Values!$B$37="EU","computercomponent","computer"))</f>
        <v/>
      </c>
      <c r="B47" s="33" t="str">
        <f>IF(ISBLANK(Values!E46),"",Values!F46)</f>
        <v/>
      </c>
      <c r="C47" s="30"/>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c r="X47" s="30"/>
      <c r="Y47" s="32"/>
      <c r="Z47" s="30"/>
      <c r="AA47" s="2" t="str">
        <f>IF(ISBLANK(Values!E46),"",Values!$B$20)</f>
        <v/>
      </c>
      <c r="AI47" s="34"/>
      <c r="AJ47" s="35"/>
      <c r="AT47" s="28"/>
      <c r="FO47" s="28"/>
      <c r="GK47" s="61" t="str">
        <f>K47</f>
        <v/>
      </c>
    </row>
    <row r="48" spans="1:193" ht="17" x14ac:dyDescent="0.2">
      <c r="A48" s="2" t="str">
        <f>IF(ISBLANK(Values!E47),"",IF(Values!$B$37="EU","computercomponent","computer"))</f>
        <v/>
      </c>
      <c r="B48" s="33" t="str">
        <f>IF(ISBLANK(Values!E47),"",Values!F47)</f>
        <v/>
      </c>
      <c r="C48" s="30"/>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c r="X48" s="30"/>
      <c r="Y48" s="32"/>
      <c r="Z48" s="30"/>
      <c r="AA48" s="2" t="str">
        <f>IF(ISBLANK(Values!E47),"",Values!$B$20)</f>
        <v/>
      </c>
      <c r="AI48" s="34"/>
      <c r="AJ48" s="35"/>
      <c r="AT48" s="28"/>
      <c r="FO48" s="28"/>
      <c r="GK48" s="61" t="str">
        <f>K48</f>
        <v/>
      </c>
    </row>
    <row r="49" spans="1:193" ht="17" x14ac:dyDescent="0.2">
      <c r="A49" s="2" t="str">
        <f>IF(ISBLANK(Values!E48),"",IF(Values!$B$37="EU","computercomponent","computer"))</f>
        <v/>
      </c>
      <c r="B49" s="33" t="str">
        <f>IF(ISBLANK(Values!E48),"",Values!F48)</f>
        <v/>
      </c>
      <c r="C49" s="30"/>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c r="X49" s="30"/>
      <c r="Y49" s="32"/>
      <c r="Z49" s="30"/>
      <c r="AA49" s="2" t="str">
        <f>IF(ISBLANK(Values!E48),"",Values!$B$20)</f>
        <v/>
      </c>
      <c r="AI49" s="34"/>
      <c r="AJ49" s="35"/>
      <c r="AT49" s="28"/>
      <c r="FO49" s="28"/>
      <c r="GK49" s="61" t="str">
        <f>K49</f>
        <v/>
      </c>
    </row>
    <row r="50" spans="1:193" ht="17" x14ac:dyDescent="0.2">
      <c r="A50" s="2" t="str">
        <f>IF(ISBLANK(Values!E49),"",IF(Values!$B$37="EU","computercomponent","computer"))</f>
        <v/>
      </c>
      <c r="B50" s="33" t="str">
        <f>IF(ISBLANK(Values!E49),"",Values!F49)</f>
        <v/>
      </c>
      <c r="C50" s="30"/>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c r="X50" s="30"/>
      <c r="Y50" s="32"/>
      <c r="Z50" s="30"/>
      <c r="AA50" s="2" t="str">
        <f>IF(ISBLANK(Values!E49),"",Values!$B$20)</f>
        <v/>
      </c>
      <c r="AI50" s="34"/>
      <c r="AJ50" s="35"/>
      <c r="AT50" s="28"/>
      <c r="FO50" s="28"/>
    </row>
    <row r="51" spans="1:193" ht="17" x14ac:dyDescent="0.2">
      <c r="A51" s="2" t="str">
        <f>IF(ISBLANK(Values!E50),"",IF(Values!$B$37="EU","computercomponent","computer"))</f>
        <v/>
      </c>
      <c r="B51" s="33" t="str">
        <f>IF(ISBLANK(Values!E50),"",Values!F50)</f>
        <v/>
      </c>
      <c r="C51" s="30"/>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c r="X51" s="30"/>
      <c r="Y51" s="32"/>
      <c r="Z51" s="30"/>
      <c r="AA51" s="2" t="str">
        <f>IF(ISBLANK(Values!E50),"",Values!$B$20)</f>
        <v/>
      </c>
      <c r="AI51" s="34"/>
      <c r="AJ51" s="35"/>
      <c r="AT51" s="28"/>
      <c r="FO51" s="28"/>
    </row>
    <row r="52" spans="1:193" ht="17" x14ac:dyDescent="0.2">
      <c r="A52" s="2" t="str">
        <f>IF(ISBLANK(Values!E51),"",IF(Values!$B$37="EU","computercomponent","computer"))</f>
        <v/>
      </c>
      <c r="B52" s="33" t="str">
        <f>IF(ISBLANK(Values!E51),"",Values!F51)</f>
        <v/>
      </c>
      <c r="C52" s="30"/>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c r="X52" s="30"/>
      <c r="Y52" s="32"/>
      <c r="Z52" s="30"/>
      <c r="AA52" s="2" t="str">
        <f>IF(ISBLANK(Values!E51),"",Values!$B$20)</f>
        <v/>
      </c>
      <c r="AI52" s="34"/>
      <c r="AJ52" s="35"/>
      <c r="AT52" s="28"/>
      <c r="FO52" s="28"/>
    </row>
    <row r="53" spans="1:193" ht="17" x14ac:dyDescent="0.2">
      <c r="A53" s="2" t="str">
        <f>IF(ISBLANK(Values!E52),"",IF(Values!$B$37="EU","computercomponent","computer"))</f>
        <v/>
      </c>
      <c r="B53" s="33" t="str">
        <f>IF(ISBLANK(Values!E52),"",Values!F52)</f>
        <v/>
      </c>
      <c r="C53" s="30"/>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c r="X53" s="30"/>
      <c r="Y53" s="32"/>
      <c r="Z53" s="30"/>
      <c r="AA53" s="2" t="str">
        <f>IF(ISBLANK(Values!E52),"",Values!$B$20)</f>
        <v/>
      </c>
      <c r="AI53" s="34"/>
      <c r="AJ53" s="35"/>
      <c r="AT53" s="28"/>
      <c r="FO53" s="28"/>
    </row>
    <row r="54" spans="1:193" ht="17" x14ac:dyDescent="0.2">
      <c r="A54" s="2" t="str">
        <f>IF(ISBLANK(Values!E53),"",IF(Values!$B$37="EU","computercomponent","computer"))</f>
        <v/>
      </c>
      <c r="B54" s="33" t="str">
        <f>IF(ISBLANK(Values!E53),"",Values!F53)</f>
        <v/>
      </c>
      <c r="C54" s="30"/>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c r="X54" s="30"/>
      <c r="Y54" s="32"/>
      <c r="Z54" s="30"/>
      <c r="AA54" s="2" t="str">
        <f>IF(ISBLANK(Values!E53),"",Values!$B$20)</f>
        <v/>
      </c>
      <c r="AI54" s="34"/>
      <c r="AJ54" s="35"/>
      <c r="AT54" s="28"/>
      <c r="FO54" s="28"/>
    </row>
    <row r="55" spans="1:193" ht="17" x14ac:dyDescent="0.2">
      <c r="A55" s="2" t="str">
        <f>IF(ISBLANK(Values!E54),"",IF(Values!$B$37="EU","computercomponent","computer"))</f>
        <v/>
      </c>
      <c r="B55" s="33" t="str">
        <f>IF(ISBLANK(Values!E54),"",Values!F54)</f>
        <v/>
      </c>
      <c r="C55" s="30"/>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c r="X55" s="30"/>
      <c r="Y55" s="32"/>
      <c r="Z55" s="30"/>
      <c r="AA55" s="2" t="str">
        <f>IF(ISBLANK(Values!E54),"",Values!$B$20)</f>
        <v/>
      </c>
      <c r="AI55" s="34"/>
      <c r="AJ55" s="35"/>
      <c r="AT55" s="28"/>
      <c r="FO55" s="28"/>
    </row>
    <row r="56" spans="1:193" ht="17" x14ac:dyDescent="0.2">
      <c r="A56" s="2" t="str">
        <f>IF(ISBLANK(Values!E55),"",IF(Values!$B$37="EU","computercomponent","computer"))</f>
        <v/>
      </c>
      <c r="B56" s="33" t="str">
        <f>IF(ISBLANK(Values!E55),"",Values!F55)</f>
        <v/>
      </c>
      <c r="C56" s="30"/>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c r="X56" s="30"/>
      <c r="Y56" s="32"/>
      <c r="Z56" s="30"/>
      <c r="AA56" s="2" t="str">
        <f>IF(ISBLANK(Values!E55),"",Values!$B$20)</f>
        <v/>
      </c>
      <c r="AI56" s="34"/>
      <c r="AJ56" s="35"/>
      <c r="AT56" s="28"/>
      <c r="FO56" s="28"/>
    </row>
    <row r="57" spans="1:193" ht="17" x14ac:dyDescent="0.2">
      <c r="A57" s="2" t="str">
        <f>IF(ISBLANK(Values!E56),"",IF(Values!$B$37="EU","computercomponent","computer"))</f>
        <v/>
      </c>
      <c r="B57" s="33" t="str">
        <f>IF(ISBLANK(Values!E56),"",Values!F56)</f>
        <v/>
      </c>
      <c r="C57" s="30"/>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c r="X57" s="30"/>
      <c r="Y57" s="32"/>
      <c r="Z57" s="30"/>
      <c r="AA57" s="2" t="str">
        <f>IF(ISBLANK(Values!E56),"",Values!$B$20)</f>
        <v/>
      </c>
      <c r="AI57" s="34"/>
      <c r="AJ57" s="35"/>
      <c r="AT57" s="28"/>
      <c r="FO57" s="28"/>
    </row>
    <row r="58" spans="1:193" ht="17" x14ac:dyDescent="0.2">
      <c r="A58" s="2" t="str">
        <f>IF(ISBLANK(Values!E57),"",IF(Values!$B$37="EU","computercomponent","computer"))</f>
        <v/>
      </c>
      <c r="B58" s="33" t="str">
        <f>IF(ISBLANK(Values!E57),"",Values!F57)</f>
        <v/>
      </c>
      <c r="C58" s="30"/>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c r="X58" s="30"/>
      <c r="Y58" s="32"/>
      <c r="Z58" s="30"/>
      <c r="AA58" s="2" t="str">
        <f>IF(ISBLANK(Values!E57),"",Values!$B$20)</f>
        <v/>
      </c>
      <c r="AI58" s="34"/>
      <c r="AJ58" s="35"/>
      <c r="AT58" s="28"/>
      <c r="FO58" s="28"/>
    </row>
    <row r="59" spans="1:193" ht="17" x14ac:dyDescent="0.2">
      <c r="A59" s="2" t="str">
        <f>IF(ISBLANK(Values!E58),"",IF(Values!$B$37="EU","computercomponent","computer"))</f>
        <v/>
      </c>
      <c r="B59" s="33" t="str">
        <f>IF(ISBLANK(Values!E58),"",Values!F58)</f>
        <v/>
      </c>
      <c r="C59" s="30"/>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c r="X59" s="30"/>
      <c r="Y59" s="32"/>
      <c r="Z59" s="30"/>
      <c r="AA59" s="2" t="str">
        <f>IF(ISBLANK(Values!E58),"",Values!$B$20)</f>
        <v/>
      </c>
      <c r="AI59" s="34"/>
      <c r="AJ59" s="35"/>
      <c r="AT59" s="28"/>
      <c r="FO59" s="28"/>
    </row>
    <row r="60" spans="1:193" ht="17" x14ac:dyDescent="0.2">
      <c r="A60" s="2" t="str">
        <f>IF(ISBLANK(Values!E59),"",IF(Values!$B$37="EU","computercomponent","computer"))</f>
        <v/>
      </c>
      <c r="B60" s="33" t="str">
        <f>IF(ISBLANK(Values!E59),"",Values!F59)</f>
        <v/>
      </c>
      <c r="C60" s="30"/>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c r="X60" s="30"/>
      <c r="Y60" s="32"/>
      <c r="Z60" s="30"/>
      <c r="AA60" s="2" t="str">
        <f>IF(ISBLANK(Values!E59),"",Values!$B$20)</f>
        <v/>
      </c>
      <c r="AI60" s="34"/>
      <c r="AJ60" s="35"/>
      <c r="AT60" s="28"/>
      <c r="FO60" s="28"/>
    </row>
    <row r="61" spans="1:193" ht="17" x14ac:dyDescent="0.2">
      <c r="A61" s="2" t="str">
        <f>IF(ISBLANK(Values!E60),"",IF(Values!$B$37="EU","computercomponent","computer"))</f>
        <v/>
      </c>
      <c r="B61" s="33" t="str">
        <f>IF(ISBLANK(Values!E60),"",Values!F60)</f>
        <v/>
      </c>
      <c r="C61" s="30"/>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c r="X61" s="30"/>
      <c r="Y61" s="32"/>
      <c r="Z61" s="30"/>
      <c r="AA61" s="2" t="str">
        <f>IF(ISBLANK(Values!E60),"",Values!$B$20)</f>
        <v/>
      </c>
      <c r="AI61" s="34"/>
      <c r="AJ61" s="35"/>
      <c r="AT61" s="28"/>
      <c r="FO61" s="28"/>
    </row>
    <row r="62" spans="1:193" ht="17" x14ac:dyDescent="0.2">
      <c r="A62" s="2" t="str">
        <f>IF(ISBLANK(Values!E61),"",IF(Values!$B$37="EU","computercomponent","computer"))</f>
        <v/>
      </c>
      <c r="B62" s="33" t="str">
        <f>IF(ISBLANK(Values!E61),"",Values!F61)</f>
        <v/>
      </c>
      <c r="C62" s="30"/>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c r="X62" s="30"/>
      <c r="Y62" s="32"/>
      <c r="Z62" s="30"/>
      <c r="AA62" s="2" t="str">
        <f>IF(ISBLANK(Values!E61),"",Values!$B$20)</f>
        <v/>
      </c>
      <c r="AI62" s="34"/>
      <c r="AJ62" s="35"/>
      <c r="AT62" s="28"/>
      <c r="FO62" s="28"/>
    </row>
    <row r="63" spans="1:193" ht="17" x14ac:dyDescent="0.2">
      <c r="A63" s="2" t="str">
        <f>IF(ISBLANK(Values!E62),"",IF(Values!$B$37="EU","computercomponent","computer"))</f>
        <v/>
      </c>
      <c r="B63" s="33"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c r="X63" s="30"/>
      <c r="Y63" s="32"/>
      <c r="Z63" s="30"/>
      <c r="AA63" s="2" t="str">
        <f>IF(ISBLANK(Values!E62),"",Values!$B$20)</f>
        <v/>
      </c>
      <c r="AI63" s="34"/>
      <c r="AJ63" s="35"/>
      <c r="AT63" s="28"/>
      <c r="FO63" s="28"/>
    </row>
    <row r="64" spans="1:193" ht="17" x14ac:dyDescent="0.2">
      <c r="A64" s="2" t="str">
        <f>IF(ISBLANK(Values!E63),"",IF(Values!$B$37="EU","computercomponent","computer"))</f>
        <v/>
      </c>
      <c r="B64" s="33"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c r="X64" s="30"/>
      <c r="Y64" s="32"/>
      <c r="Z64" s="30"/>
      <c r="AA64" s="2" t="str">
        <f>IF(ISBLANK(Values!E63),"",Values!$B$20)</f>
        <v/>
      </c>
      <c r="AI64" s="34"/>
      <c r="AJ64" s="35"/>
      <c r="AT64" s="28"/>
      <c r="FO64" s="28"/>
    </row>
    <row r="65" spans="1:171" ht="17" x14ac:dyDescent="0.2">
      <c r="A65" s="2" t="str">
        <f>IF(ISBLANK(Values!E64),"",IF(Values!$B$37="EU","computercomponent","computer"))</f>
        <v/>
      </c>
      <c r="B65" s="33"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c r="X65" s="30"/>
      <c r="Y65" s="32"/>
      <c r="Z65" s="30"/>
      <c r="AA65" s="2" t="str">
        <f>IF(ISBLANK(Values!E64),"",Values!$B$20)</f>
        <v/>
      </c>
      <c r="AI65" s="34"/>
      <c r="AJ65" s="35"/>
      <c r="AT65" s="28"/>
      <c r="FO65" s="28"/>
    </row>
    <row r="66" spans="1:171" ht="17" x14ac:dyDescent="0.2">
      <c r="A66" s="2" t="str">
        <f>IF(ISBLANK(Values!E65),"",IF(Values!$B$37="EU","computercomponent","computer"))</f>
        <v/>
      </c>
      <c r="B66" s="33"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c r="X66" s="30"/>
      <c r="Y66" s="32"/>
      <c r="Z66" s="30"/>
      <c r="AA66" s="2" t="str">
        <f>IF(ISBLANK(Values!E65),"",Values!$B$20)</f>
        <v/>
      </c>
      <c r="AI66" s="34"/>
      <c r="AJ66" s="35"/>
      <c r="AT66" s="28"/>
      <c r="FO66" s="28"/>
    </row>
    <row r="67" spans="1:171" ht="17" x14ac:dyDescent="0.2">
      <c r="A67" s="2" t="str">
        <f>IF(ISBLANK(Values!E66),"",IF(Values!$B$37="EU","computercomponent","computer"))</f>
        <v/>
      </c>
      <c r="B67" s="33"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c r="X67" s="30"/>
      <c r="Y67" s="32"/>
      <c r="Z67" s="30"/>
      <c r="AA67" s="2" t="str">
        <f>IF(ISBLANK(Values!E66),"",Values!$B$20)</f>
        <v/>
      </c>
      <c r="AI67" s="34"/>
      <c r="AJ67" s="35"/>
      <c r="AT67" s="28"/>
      <c r="FO67" s="28"/>
    </row>
    <row r="68" spans="1:171" ht="17" x14ac:dyDescent="0.2">
      <c r="A68" s="2" t="str">
        <f>IF(ISBLANK(Values!E67),"",IF(Values!$B$37="EU","computercomponent","computer"))</f>
        <v/>
      </c>
      <c r="B68" s="33"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c r="X68" s="30"/>
      <c r="Y68" s="32"/>
      <c r="Z68" s="30"/>
      <c r="AA68" s="2" t="str">
        <f>IF(ISBLANK(Values!E67),"",Values!$B$20)</f>
        <v/>
      </c>
      <c r="AI68" s="34"/>
      <c r="AJ68" s="35"/>
      <c r="AT68" s="28"/>
      <c r="FO68" s="28"/>
    </row>
    <row r="69" spans="1:171" ht="17" x14ac:dyDescent="0.2">
      <c r="A69" s="2" t="str">
        <f>IF(ISBLANK(Values!E68),"",IF(Values!$B$37="EU","computercomponent","computer"))</f>
        <v/>
      </c>
      <c r="B69" s="33"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c r="X69" s="30"/>
      <c r="Y69" s="32"/>
      <c r="Z69" s="30"/>
      <c r="AA69" s="2" t="str">
        <f>IF(ISBLANK(Values!E68),"",Values!$B$20)</f>
        <v/>
      </c>
      <c r="AI69" s="34"/>
      <c r="AJ69" s="35"/>
      <c r="AT69" s="28"/>
      <c r="FO69" s="28"/>
    </row>
    <row r="70" spans="1:171" ht="17" x14ac:dyDescent="0.2">
      <c r="A70" s="2" t="str">
        <f>IF(ISBLANK(Values!E69),"",IF(Values!$B$37="EU","computercomponent","computer"))</f>
        <v/>
      </c>
      <c r="B70" s="33"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c r="X70" s="30"/>
      <c r="Y70" s="32"/>
      <c r="Z70" s="30"/>
      <c r="AA70" s="2" t="str">
        <f>IF(ISBLANK(Values!E69),"",Values!$B$20)</f>
        <v/>
      </c>
      <c r="AI70" s="34"/>
      <c r="AJ70" s="35"/>
      <c r="AT70" s="28"/>
      <c r="FO70" s="28"/>
    </row>
    <row r="71" spans="1:171" ht="17" x14ac:dyDescent="0.2">
      <c r="A71" s="2" t="str">
        <f>IF(ISBLANK(Values!E70),"",IF(Values!$B$37="EU","computercomponent","computer"))</f>
        <v/>
      </c>
      <c r="B71" s="33"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c r="X71" s="30"/>
      <c r="Y71" s="32"/>
      <c r="Z71" s="30"/>
      <c r="AA71" s="2" t="str">
        <f>IF(ISBLANK(Values!E70),"",Values!$B$20)</f>
        <v/>
      </c>
      <c r="AI71" s="34"/>
      <c r="AJ71" s="35"/>
      <c r="AT71" s="28"/>
      <c r="FO71" s="28"/>
    </row>
    <row r="72" spans="1:171" ht="17" x14ac:dyDescent="0.2">
      <c r="A72" s="2" t="str">
        <f>IF(ISBLANK(Values!E71),"",IF(Values!$B$37="EU","computercomponent","computer"))</f>
        <v/>
      </c>
      <c r="B72" s="33"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c r="X72" s="30"/>
      <c r="Y72" s="32"/>
      <c r="Z72" s="30"/>
      <c r="AA72" s="2" t="str">
        <f>IF(ISBLANK(Values!E71),"",Values!$B$20)</f>
        <v/>
      </c>
      <c r="AI72" s="34"/>
      <c r="AJ72" s="35"/>
      <c r="AT72" s="28"/>
      <c r="FO72" s="28"/>
    </row>
    <row r="73" spans="1:171" ht="17" x14ac:dyDescent="0.2">
      <c r="A73" s="2" t="str">
        <f>IF(ISBLANK(Values!E72),"",IF(Values!$B$37="EU","computercomponent","computer"))</f>
        <v/>
      </c>
      <c r="B73" s="33"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c r="X73" s="30"/>
      <c r="Y73" s="32"/>
      <c r="Z73" s="30"/>
      <c r="AA73" s="2" t="str">
        <f>IF(ISBLANK(Values!E72),"",Values!$B$20)</f>
        <v/>
      </c>
      <c r="AI73" s="34"/>
      <c r="AJ73" s="35"/>
      <c r="AT73" s="28"/>
      <c r="FO73" s="28"/>
    </row>
    <row r="74" spans="1:171" ht="17" x14ac:dyDescent="0.2">
      <c r="A74" s="2" t="str">
        <f>IF(ISBLANK(Values!E73),"",IF(Values!$B$37="EU","computercomponent","computer"))</f>
        <v/>
      </c>
      <c r="B74" s="33"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c r="X74" s="30"/>
      <c r="Y74" s="32"/>
      <c r="Z74" s="30"/>
      <c r="AA74" s="2" t="str">
        <f>IF(ISBLANK(Values!E73),"",Values!$B$20)</f>
        <v/>
      </c>
      <c r="AI74" s="34"/>
      <c r="AJ74" s="35"/>
      <c r="AT74" s="28"/>
      <c r="FO74" s="28"/>
    </row>
    <row r="75" spans="1:171" ht="17" x14ac:dyDescent="0.2">
      <c r="A75" s="2" t="str">
        <f>IF(ISBLANK(Values!E74),"",IF(Values!$B$37="EU","computercomponent","computer"))</f>
        <v/>
      </c>
      <c r="B75" s="33"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c r="X75" s="30"/>
      <c r="Y75" s="32"/>
      <c r="Z75" s="30"/>
      <c r="AA75" s="2" t="str">
        <f>IF(ISBLANK(Values!E74),"",Values!$B$20)</f>
        <v/>
      </c>
      <c r="AI75" s="34"/>
      <c r="AJ75" s="35"/>
      <c r="AT75" s="28"/>
      <c r="FO75" s="28"/>
    </row>
    <row r="76" spans="1:171" ht="17" x14ac:dyDescent="0.2">
      <c r="A76" s="2" t="str">
        <f>IF(ISBLANK(Values!E75),"",IF(Values!$B$37="EU","computercomponent","computer"))</f>
        <v/>
      </c>
      <c r="B76" s="33"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c r="X76" s="30"/>
      <c r="Y76" s="32"/>
      <c r="Z76" s="30"/>
      <c r="AA76" s="2" t="str">
        <f>IF(ISBLANK(Values!E75),"",Values!$B$20)</f>
        <v/>
      </c>
      <c r="AI76" s="34"/>
      <c r="AJ76" s="35"/>
      <c r="AT76" s="28"/>
      <c r="FO76" s="28"/>
    </row>
    <row r="77" spans="1:171" ht="17" x14ac:dyDescent="0.2">
      <c r="A77" s="2" t="str">
        <f>IF(ISBLANK(Values!E76),"",IF(Values!$B$37="EU","computercomponent","computer"))</f>
        <v/>
      </c>
      <c r="B77" s="33"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c r="X77" s="30"/>
      <c r="Y77" s="32"/>
      <c r="Z77" s="30"/>
      <c r="AA77" s="2" t="str">
        <f>IF(ISBLANK(Values!E76),"",Values!$B$20)</f>
        <v/>
      </c>
      <c r="AI77" s="34"/>
      <c r="AJ77" s="35"/>
      <c r="AT77" s="28"/>
      <c r="FO77" s="28"/>
    </row>
    <row r="78" spans="1:171" ht="17" x14ac:dyDescent="0.2">
      <c r="A78" s="2" t="str">
        <f>IF(ISBLANK(Values!E77),"",IF(Values!$B$37="EU","computercomponent","computer"))</f>
        <v/>
      </c>
      <c r="B78" s="33"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c r="X78" s="30"/>
      <c r="Y78" s="32"/>
      <c r="Z78" s="30"/>
      <c r="AA78" s="2" t="str">
        <f>IF(ISBLANK(Values!E77),"",Values!$B$20)</f>
        <v/>
      </c>
      <c r="AI78" s="34"/>
      <c r="AJ78" s="35"/>
      <c r="AT78" s="28"/>
      <c r="FO78" s="28"/>
    </row>
    <row r="79" spans="1:171" ht="17" x14ac:dyDescent="0.2">
      <c r="A79" s="2" t="str">
        <f>IF(ISBLANK(Values!E78),"",IF(Values!$B$37="EU","computercomponent","computer"))</f>
        <v/>
      </c>
      <c r="B79" s="33"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c r="X79" s="30"/>
      <c r="Y79" s="32"/>
      <c r="Z79" s="30"/>
      <c r="AA79" s="2" t="str">
        <f>IF(ISBLANK(Values!E78),"",Values!$B$20)</f>
        <v/>
      </c>
      <c r="AI79" s="34"/>
      <c r="AJ79" s="35"/>
      <c r="AT79" s="28"/>
      <c r="FO79" s="28"/>
    </row>
    <row r="80" spans="1:171" ht="17" x14ac:dyDescent="0.2">
      <c r="A80" s="2" t="str">
        <f>IF(ISBLANK(Values!E79),"",IF(Values!$B$37="EU","computercomponent","computer"))</f>
        <v/>
      </c>
      <c r="B80" s="33"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c r="X80" s="30"/>
      <c r="Y80" s="32"/>
      <c r="Z80" s="30"/>
      <c r="AA80" s="2" t="str">
        <f>IF(ISBLANK(Values!E79),"",Values!$B$20)</f>
        <v/>
      </c>
      <c r="AI80" s="34"/>
      <c r="AJ80" s="35"/>
      <c r="AT80" s="28"/>
      <c r="FO80" s="28"/>
    </row>
    <row r="81" spans="1:171" ht="17" x14ac:dyDescent="0.2">
      <c r="A81" s="2" t="str">
        <f>IF(ISBLANK(Values!E80),"",IF(Values!$B$37="EU","computercomponent","computer"))</f>
        <v/>
      </c>
      <c r="B81" s="33"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c r="X81" s="30"/>
      <c r="Y81" s="32"/>
      <c r="Z81" s="30"/>
      <c r="AA81" s="2" t="str">
        <f>IF(ISBLANK(Values!E80),"",Values!$B$20)</f>
        <v/>
      </c>
      <c r="AI81" s="34"/>
      <c r="AJ81" s="35"/>
      <c r="AT81" s="28"/>
      <c r="FO81" s="28"/>
    </row>
    <row r="82" spans="1:171" ht="17" x14ac:dyDescent="0.2">
      <c r="A82" s="2" t="str">
        <f>IF(ISBLANK(Values!E81),"",IF(Values!$B$37="EU","computercomponent","computer"))</f>
        <v/>
      </c>
      <c r="B82" s="33"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c r="X82" s="30"/>
      <c r="Y82" s="32"/>
      <c r="Z82" s="30"/>
      <c r="AA82" s="2" t="str">
        <f>IF(ISBLANK(Values!E81),"",Values!$B$20)</f>
        <v/>
      </c>
      <c r="AI82" s="34"/>
      <c r="AJ82" s="35"/>
      <c r="AT82" s="28"/>
      <c r="FO82" s="28"/>
    </row>
    <row r="83" spans="1:171" ht="17" x14ac:dyDescent="0.2">
      <c r="A83" s="2" t="str">
        <f>IF(ISBLANK(Values!E82),"",IF(Values!$B$37="EU","computercomponent","computer"))</f>
        <v/>
      </c>
      <c r="B83" s="33"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c r="X83" s="30"/>
      <c r="Y83" s="32"/>
      <c r="Z83" s="30"/>
      <c r="AA83" s="2" t="str">
        <f>IF(ISBLANK(Values!E82),"",Values!$B$20)</f>
        <v/>
      </c>
      <c r="AI83" s="34"/>
      <c r="AJ83" s="35"/>
      <c r="AT83" s="28"/>
      <c r="FO83" s="28"/>
    </row>
    <row r="84" spans="1:171" ht="17" x14ac:dyDescent="0.2">
      <c r="A84" s="2" t="str">
        <f>IF(ISBLANK(Values!E83),"",IF(Values!$B$37="EU","computercomponent","computer"))</f>
        <v/>
      </c>
      <c r="B84" s="33"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c r="X84" s="30"/>
      <c r="Y84" s="32"/>
      <c r="Z84" s="30"/>
      <c r="AA84" s="2" t="str">
        <f>IF(ISBLANK(Values!E83),"",Values!$B$20)</f>
        <v/>
      </c>
      <c r="AI84" s="34"/>
      <c r="AJ84" s="35"/>
      <c r="AT84" s="28"/>
      <c r="FO84" s="28"/>
    </row>
    <row r="85" spans="1:171" ht="17" x14ac:dyDescent="0.2">
      <c r="A85" s="2" t="str">
        <f>IF(ISBLANK(Values!E84),"",IF(Values!$B$37="EU","computercomponent","computer"))</f>
        <v/>
      </c>
      <c r="B85" s="33"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c r="X85" s="30"/>
      <c r="Y85" s="32"/>
      <c r="Z85" s="30"/>
      <c r="AA85" s="2" t="str">
        <f>IF(ISBLANK(Values!E84),"",Values!$B$20)</f>
        <v/>
      </c>
      <c r="AI85" s="34"/>
      <c r="AJ85" s="35"/>
      <c r="AT85" s="28"/>
      <c r="FO85" s="28"/>
    </row>
    <row r="86" spans="1:171" ht="17" x14ac:dyDescent="0.2">
      <c r="A86" s="2" t="str">
        <f>IF(ISBLANK(Values!E85),"",IF(Values!$B$37="EU","computercomponent","computer"))</f>
        <v/>
      </c>
      <c r="B86" s="33"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c r="X86" s="30"/>
      <c r="Y86" s="32"/>
      <c r="Z86" s="30"/>
      <c r="AA86" s="2" t="str">
        <f>IF(ISBLANK(Values!E85),"",Values!$B$20)</f>
        <v/>
      </c>
      <c r="AI86" s="34"/>
      <c r="AJ86" s="35"/>
      <c r="AT86" s="28"/>
      <c r="FO86" s="28"/>
    </row>
    <row r="87" spans="1:171" ht="17" x14ac:dyDescent="0.2">
      <c r="A87" s="2" t="str">
        <f>IF(ISBLANK(Values!E86),"",IF(Values!$B$37="EU","computercomponent","computer"))</f>
        <v/>
      </c>
      <c r="B87" s="33"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c r="X87" s="30"/>
      <c r="Y87" s="32"/>
      <c r="Z87" s="30"/>
      <c r="AA87" s="2" t="str">
        <f>IF(ISBLANK(Values!E86),"",Values!$B$20)</f>
        <v/>
      </c>
      <c r="AI87" s="34"/>
      <c r="AJ87" s="35"/>
      <c r="AT87" s="28"/>
      <c r="FO87" s="28"/>
    </row>
    <row r="88" spans="1:171" ht="17" x14ac:dyDescent="0.2">
      <c r="A88" s="2" t="str">
        <f>IF(ISBLANK(Values!E87),"",IF(Values!$B$37="EU","computercomponent","computer"))</f>
        <v/>
      </c>
      <c r="B88" s="33"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c r="X88" s="30"/>
      <c r="Y88" s="32"/>
      <c r="Z88" s="30"/>
      <c r="AA88" s="2" t="str">
        <f>IF(ISBLANK(Values!E87),"",Values!$B$20)</f>
        <v/>
      </c>
      <c r="AI88" s="34"/>
      <c r="AJ88" s="35"/>
      <c r="AT88" s="28"/>
      <c r="FO88" s="28"/>
    </row>
    <row r="89" spans="1:171" ht="17" x14ac:dyDescent="0.2">
      <c r="A89" s="2" t="str">
        <f>IF(ISBLANK(Values!E88),"",IF(Values!$B$37="EU","computercomponent","computer"))</f>
        <v/>
      </c>
      <c r="B89" s="33"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c r="X89" s="30"/>
      <c r="Y89" s="32"/>
      <c r="Z89" s="30"/>
      <c r="AA89" s="2" t="str">
        <f>IF(ISBLANK(Values!E88),"",Values!$B$20)</f>
        <v/>
      </c>
      <c r="AI89" s="34"/>
      <c r="AJ89" s="35"/>
      <c r="AT89" s="28"/>
      <c r="FO89" s="28"/>
    </row>
    <row r="90" spans="1:171" ht="17" x14ac:dyDescent="0.2">
      <c r="A90" s="2" t="str">
        <f>IF(ISBLANK(Values!E89),"",IF(Values!$B$37="EU","computercomponent","computer"))</f>
        <v/>
      </c>
      <c r="B90" s="33"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c r="X90" s="30"/>
      <c r="Y90" s="32"/>
      <c r="Z90" s="30"/>
      <c r="AA90" s="2" t="str">
        <f>IF(ISBLANK(Values!E89),"",Values!$B$20)</f>
        <v/>
      </c>
      <c r="AI90" s="34"/>
      <c r="AJ90" s="35"/>
      <c r="AT90" s="28"/>
      <c r="FO90" s="28"/>
    </row>
    <row r="91" spans="1:171" ht="17" x14ac:dyDescent="0.2">
      <c r="A91" s="2" t="str">
        <f>IF(ISBLANK(Values!E90),"",IF(Values!$B$37="EU","computercomponent","computer"))</f>
        <v/>
      </c>
      <c r="B91" s="33"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c r="X91" s="30"/>
      <c r="Y91" s="32"/>
      <c r="Z91" s="30"/>
      <c r="AA91" s="2" t="str">
        <f>IF(ISBLANK(Values!E90),"",Values!$B$20)</f>
        <v/>
      </c>
      <c r="AI91" s="34"/>
      <c r="AJ91" s="35"/>
      <c r="AT91" s="28"/>
      <c r="FO91" s="28"/>
    </row>
    <row r="92" spans="1:171" ht="17" x14ac:dyDescent="0.2">
      <c r="A92" s="2" t="str">
        <f>IF(ISBLANK(Values!E91),"",IF(Values!$B$37="EU","computercomponent","computer"))</f>
        <v/>
      </c>
      <c r="B92" s="33"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c r="X92" s="30"/>
      <c r="Y92" s="32"/>
      <c r="Z92" s="30"/>
      <c r="AA92" s="2" t="str">
        <f>IF(ISBLANK(Values!E91),"",Values!$B$20)</f>
        <v/>
      </c>
      <c r="AI92" s="34"/>
      <c r="AJ92" s="35"/>
      <c r="AT92" s="28"/>
      <c r="FO92" s="28"/>
    </row>
    <row r="93" spans="1:171" ht="17" x14ac:dyDescent="0.2">
      <c r="A93" s="2" t="str">
        <f>IF(ISBLANK(Values!E92),"",IF(Values!$B$37="EU","computercomponent","computer"))</f>
        <v/>
      </c>
      <c r="B93" s="33"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c r="X93" s="30"/>
      <c r="Y93" s="32"/>
      <c r="Z93" s="30"/>
      <c r="AA93" s="2" t="str">
        <f>IF(ISBLANK(Values!E92),"",Values!$B$20)</f>
        <v/>
      </c>
      <c r="AI93" s="34"/>
      <c r="AJ93" s="35"/>
      <c r="AT93" s="28"/>
      <c r="FO93" s="28"/>
    </row>
    <row r="94" spans="1:171" ht="17" x14ac:dyDescent="0.2">
      <c r="A94" s="2" t="str">
        <f>IF(ISBLANK(Values!E93),"",IF(Values!$B$37="EU","computercomponent","computer"))</f>
        <v/>
      </c>
      <c r="B94" s="33"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c r="X94" s="30"/>
      <c r="Y94" s="32"/>
      <c r="Z94" s="30"/>
      <c r="AA94" s="2" t="str">
        <f>IF(ISBLANK(Values!E93),"",Values!$B$20)</f>
        <v/>
      </c>
      <c r="AI94" s="34"/>
      <c r="AJ94" s="35"/>
      <c r="AT94" s="28"/>
      <c r="FO94" s="28"/>
    </row>
    <row r="95" spans="1:171" ht="17" x14ac:dyDescent="0.2">
      <c r="A95" s="2" t="str">
        <f>IF(ISBLANK(Values!E94),"",IF(Values!$B$37="EU","computercomponent","computer"))</f>
        <v/>
      </c>
      <c r="B95" s="33"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c r="X95" s="30"/>
      <c r="Y95" s="32"/>
      <c r="Z95" s="30"/>
      <c r="AA95" s="2" t="str">
        <f>IF(ISBLANK(Values!E94),"",Values!$B$20)</f>
        <v/>
      </c>
      <c r="AI95" s="34"/>
      <c r="AJ95" s="35"/>
      <c r="AT95" s="28"/>
      <c r="FO95" s="28"/>
    </row>
    <row r="96" spans="1:171" ht="17" x14ac:dyDescent="0.2">
      <c r="A96" s="2" t="str">
        <f>IF(ISBLANK(Values!E95),"",IF(Values!$B$37="EU","computercomponent","computer"))</f>
        <v/>
      </c>
      <c r="B96" s="33"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c r="X96" s="30"/>
      <c r="Y96" s="32"/>
      <c r="Z96" s="30"/>
      <c r="AA96" s="2" t="str">
        <f>IF(ISBLANK(Values!E95),"",Values!$B$20)</f>
        <v/>
      </c>
      <c r="AI96" s="34"/>
      <c r="AJ96" s="35"/>
      <c r="AT96" s="28"/>
      <c r="FO96" s="28"/>
    </row>
    <row r="97" spans="1:171" ht="17" x14ac:dyDescent="0.2">
      <c r="A97" s="2" t="str">
        <f>IF(ISBLANK(Values!E96),"",IF(Values!$B$37="EU","computercomponent","computer"))</f>
        <v/>
      </c>
      <c r="B97" s="33"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c r="X97" s="30"/>
      <c r="Y97" s="32"/>
      <c r="Z97" s="30"/>
      <c r="AA97" s="2" t="str">
        <f>IF(ISBLANK(Values!E96),"",Values!$B$20)</f>
        <v/>
      </c>
      <c r="AI97" s="34"/>
      <c r="AJ97" s="35"/>
      <c r="AT97" s="28"/>
      <c r="FO97" s="28"/>
    </row>
    <row r="98" spans="1:171" ht="17" x14ac:dyDescent="0.2">
      <c r="A98" s="2" t="str">
        <f>IF(ISBLANK(Values!E97),"",IF(Values!$B$37="EU","computercomponent","computer"))</f>
        <v/>
      </c>
      <c r="B98" s="33"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c r="X98" s="30"/>
      <c r="Y98" s="32"/>
      <c r="Z98" s="30"/>
      <c r="AA98" s="2" t="str">
        <f>IF(ISBLANK(Values!E97),"",Values!$B$20)</f>
        <v/>
      </c>
      <c r="AI98" s="34"/>
      <c r="AJ98" s="35"/>
      <c r="AT98" s="28"/>
      <c r="FO98" s="28"/>
    </row>
    <row r="99" spans="1:171" ht="17" x14ac:dyDescent="0.2">
      <c r="A99" s="2" t="str">
        <f>IF(ISBLANK(Values!E98),"",IF(Values!$B$37="EU","computercomponent","computer"))</f>
        <v/>
      </c>
      <c r="B99" s="33"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c r="X99" s="30"/>
      <c r="Y99" s="32"/>
      <c r="Z99" s="30"/>
      <c r="AA99" s="2" t="str">
        <f>IF(ISBLANK(Values!E98),"",Values!$B$20)</f>
        <v/>
      </c>
      <c r="AI99" s="34"/>
      <c r="AJ99" s="35"/>
      <c r="AT99" s="28"/>
      <c r="FO99" s="28"/>
    </row>
    <row r="100" spans="1:171" ht="17" x14ac:dyDescent="0.2">
      <c r="A100" s="2" t="str">
        <f>IF(ISBLANK(Values!E99),"",IF(Values!$B$37="EU","computercomponent","computer"))</f>
        <v/>
      </c>
      <c r="B100" s="33"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c r="X100" s="30"/>
      <c r="Y100" s="32"/>
      <c r="Z100" s="30"/>
      <c r="AA100" s="2" t="str">
        <f>IF(ISBLANK(Values!E99),"",Values!$B$20)</f>
        <v/>
      </c>
      <c r="AI100" s="34"/>
      <c r="AJ100" s="35"/>
      <c r="AT100" s="28"/>
      <c r="FO100" s="28"/>
    </row>
    <row r="101" spans="1:171" ht="17" x14ac:dyDescent="0.2">
      <c r="A101" s="2" t="str">
        <f>IF(ISBLANK(Values!E100),"",IF(Values!$B$37="EU","computercomponent","computer"))</f>
        <v/>
      </c>
      <c r="B101" s="33"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c r="X101" s="30"/>
      <c r="Y101" s="32"/>
      <c r="Z101" s="30"/>
      <c r="AA101" s="2" t="str">
        <f>IF(ISBLANK(Values!E100),"",Values!$B$20)</f>
        <v/>
      </c>
      <c r="AI101" s="34"/>
      <c r="AJ101" s="35"/>
      <c r="AT101" s="28"/>
      <c r="FO101" s="28"/>
    </row>
    <row r="102" spans="1:171" ht="17" x14ac:dyDescent="0.2">
      <c r="A102" s="2" t="str">
        <f>IF(ISBLANK(Values!E101),"",IF(Values!$B$37="EU","computercomponent","computer"))</f>
        <v/>
      </c>
      <c r="B102" s="33"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c r="X102" s="30"/>
      <c r="Y102" s="32"/>
      <c r="Z102" s="30"/>
      <c r="AA102" s="2" t="str">
        <f>IF(ISBLANK(Values!E101),"",Values!$B$20)</f>
        <v/>
      </c>
      <c r="AI102" s="34"/>
      <c r="AJ102" s="35"/>
      <c r="AT102" s="28"/>
      <c r="FO102" s="28"/>
    </row>
    <row r="103" spans="1:171" ht="17" x14ac:dyDescent="0.2">
      <c r="A103" s="2" t="str">
        <f>IF(ISBLANK(Values!E102),"",IF(Values!$B$37="EU","computercomponent","computer"))</f>
        <v/>
      </c>
      <c r="B103" s="33"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c r="X103" s="30"/>
      <c r="Y103" s="32"/>
      <c r="Z103" s="30"/>
      <c r="AA103" s="2" t="str">
        <f>IF(ISBLANK(Values!E102),"",Values!$B$20)</f>
        <v/>
      </c>
      <c r="AI103" s="34"/>
      <c r="AJ103" s="35"/>
      <c r="AT103" s="28"/>
      <c r="FO103" s="28"/>
    </row>
    <row r="104" spans="1:171" ht="17" x14ac:dyDescent="0.2">
      <c r="A104" s="2" t="str">
        <f>IF(ISBLANK(Values!E103),"",IF(Values!$B$37="EU","computercomponent","computer"))</f>
        <v/>
      </c>
      <c r="B104" s="33"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c r="X104" s="30"/>
      <c r="Y104" s="32"/>
      <c r="Z104" s="30"/>
      <c r="AA104" s="2" t="str">
        <f>IF(ISBLANK(Values!E103),"",Values!$B$20)</f>
        <v/>
      </c>
      <c r="AI104" s="34"/>
      <c r="AJ104" s="35"/>
      <c r="AT104" s="28"/>
      <c r="FO104" s="28"/>
    </row>
    <row r="105" spans="1:171" ht="17" x14ac:dyDescent="0.2">
      <c r="A105" s="2" t="str">
        <f>IF(ISBLANK(Values!E104),"",IF(Values!$B$37="EU","computercomponent","computer"))</f>
        <v/>
      </c>
      <c r="B105" s="33"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c r="X105" s="30"/>
      <c r="Y105" s="32"/>
      <c r="Z105" s="30"/>
      <c r="AA105" s="2" t="str">
        <f>IF(ISBLANK(Values!E104),"",Values!$B$20)</f>
        <v/>
      </c>
      <c r="AI105" s="34"/>
      <c r="AJ105" s="35"/>
      <c r="AT105" s="28"/>
      <c r="FO105" s="28"/>
    </row>
    <row r="106" spans="1:171" ht="17" x14ac:dyDescent="0.2">
      <c r="A106" s="2" t="str">
        <f>IF(ISBLANK(Values!E105),"",IF(Values!$B$37="EU","computercomponent","computer"))</f>
        <v/>
      </c>
      <c r="B106" s="33"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I106" s="34"/>
      <c r="AJ106" s="35"/>
      <c r="AT106" s="28"/>
      <c r="FO106" s="28"/>
    </row>
    <row r="107" spans="1:171" ht="17" x14ac:dyDescent="0.2">
      <c r="A107" s="2" t="str">
        <f>IF(ISBLANK(Values!E106),"",IF(Values!$B$37="EU","computercomponent","computer"))</f>
        <v/>
      </c>
      <c r="B107" s="33"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I107" s="34"/>
      <c r="AJ107" s="35"/>
      <c r="AT107" s="28"/>
      <c r="FO107" s="28"/>
    </row>
    <row r="108" spans="1:171" ht="17" x14ac:dyDescent="0.2">
      <c r="A108" s="2" t="str">
        <f>IF(ISBLANK(Values!E107),"",IF(Values!$B$37="EU","computercomponent","computer"))</f>
        <v/>
      </c>
      <c r="B108" s="33"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I108" s="34"/>
      <c r="AJ108" s="35"/>
      <c r="AT108" s="28"/>
      <c r="FO108" s="28"/>
    </row>
    <row r="109" spans="1:171" ht="17" x14ac:dyDescent="0.2">
      <c r="A109" s="2" t="str">
        <f>IF(ISBLANK(Values!E108),"",IF(Values!$B$37="EU","computercomponent","computer"))</f>
        <v/>
      </c>
      <c r="B109" s="33"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I109" s="34"/>
      <c r="AJ109" s="35"/>
      <c r="AT109" s="28"/>
      <c r="FO109" s="28"/>
    </row>
    <row r="110" spans="1:171" ht="17" x14ac:dyDescent="0.2">
      <c r="A110" s="2" t="str">
        <f>IF(ISBLANK(Values!E109),"",IF(Values!$B$37="EU","computercomponent","computer"))</f>
        <v/>
      </c>
      <c r="B110" s="33"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I110" s="34"/>
      <c r="AJ110" s="35"/>
      <c r="AT110" s="28"/>
      <c r="FO110" s="28"/>
    </row>
    <row r="111" spans="1:171" ht="17" x14ac:dyDescent="0.2">
      <c r="A111" s="2" t="str">
        <f>IF(ISBLANK(Values!E110),"",IF(Values!$B$37="EU","computercomponent","computer"))</f>
        <v/>
      </c>
      <c r="B111" s="33"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I111" s="34"/>
      <c r="AJ111" s="35"/>
      <c r="AT111" s="28"/>
      <c r="FO111" s="28"/>
    </row>
    <row r="112" spans="1:171" ht="17" x14ac:dyDescent="0.2">
      <c r="A112" s="2" t="str">
        <f>IF(ISBLANK(Values!E111),"",IF(Values!$B$37="EU","computercomponent","computer"))</f>
        <v/>
      </c>
      <c r="B112" s="33"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I112" s="34"/>
      <c r="AJ112" s="35"/>
      <c r="AT112" s="28"/>
      <c r="FO112" s="28"/>
    </row>
    <row r="113" spans="1:171" ht="17" x14ac:dyDescent="0.2">
      <c r="A113" s="2" t="str">
        <f>IF(ISBLANK(Values!E112),"",IF(Values!$B$37="EU","computercomponent","computer"))</f>
        <v/>
      </c>
      <c r="B113" s="33"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I113" s="34"/>
      <c r="AJ113" s="35"/>
      <c r="AT113" s="28"/>
      <c r="FO113" s="28"/>
    </row>
    <row r="114" spans="1:171" ht="17" x14ac:dyDescent="0.2">
      <c r="A114" s="2" t="str">
        <f>IF(ISBLANK(Values!E113),"",IF(Values!$B$37="EU","computercomponent","computer"))</f>
        <v/>
      </c>
      <c r="B114" s="33"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I114" s="34"/>
      <c r="AJ114" s="35"/>
      <c r="AT114" s="28"/>
      <c r="FO114" s="28"/>
    </row>
    <row r="115" spans="1:171" ht="17" x14ac:dyDescent="0.2">
      <c r="A115" s="2" t="str">
        <f>IF(ISBLANK(Values!E114),"",IF(Values!$B$37="EU","computercomponent","computer"))</f>
        <v/>
      </c>
      <c r="B115" s="33"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I115" s="34"/>
      <c r="AJ115" s="35"/>
      <c r="AT115" s="28"/>
      <c r="FO115" s="28"/>
    </row>
    <row r="116" spans="1:171" ht="17" x14ac:dyDescent="0.2">
      <c r="A116" s="2" t="str">
        <f>IF(ISBLANK(Values!E115),"",IF(Values!$B$37="EU","computercomponent","computer"))</f>
        <v/>
      </c>
      <c r="B116" s="33"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I116" s="34"/>
      <c r="AJ116" s="35"/>
      <c r="AT116" s="28"/>
      <c r="FO116" s="28"/>
    </row>
    <row r="117" spans="1:171" ht="17" x14ac:dyDescent="0.2">
      <c r="A117" s="2" t="str">
        <f>IF(ISBLANK(Values!E116),"",IF(Values!$B$37="EU","computercomponent","computer"))</f>
        <v/>
      </c>
      <c r="B117" s="33"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I117" s="34"/>
      <c r="AJ117" s="35"/>
      <c r="AT117" s="28"/>
      <c r="FO117" s="28"/>
    </row>
    <row r="118" spans="1:171" ht="17" x14ac:dyDescent="0.2">
      <c r="A118" s="2" t="str">
        <f>IF(ISBLANK(Values!E117),"",IF(Values!$B$37="EU","computercomponent","computer"))</f>
        <v/>
      </c>
      <c r="B118" s="33"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I118" s="34"/>
      <c r="AJ118" s="35"/>
      <c r="AT118" s="28"/>
      <c r="FO118" s="28"/>
    </row>
    <row r="119" spans="1:171" ht="17" x14ac:dyDescent="0.2">
      <c r="A119" s="2" t="str">
        <f>IF(ISBLANK(Values!E118),"",IF(Values!$B$37="EU","computercomponent","computer"))</f>
        <v/>
      </c>
      <c r="B119" s="33"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I119" s="34"/>
      <c r="AJ119" s="35"/>
      <c r="AT119" s="28"/>
      <c r="FO119" s="28"/>
    </row>
    <row r="120" spans="1:171" ht="17" x14ac:dyDescent="0.2">
      <c r="A120" s="2" t="str">
        <f>IF(ISBLANK(Values!E119),"",IF(Values!$B$37="EU","computercomponent","computer"))</f>
        <v/>
      </c>
      <c r="B120" s="33"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I120" s="34"/>
      <c r="AJ120" s="35"/>
      <c r="AT120" s="28"/>
      <c r="FO120" s="28"/>
    </row>
    <row r="121" spans="1:171" ht="17" x14ac:dyDescent="0.2">
      <c r="A121" s="2" t="str">
        <f>IF(ISBLANK(Values!E120),"",IF(Values!$B$37="EU","computercomponent","computer"))</f>
        <v/>
      </c>
      <c r="B121" s="33"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I121" s="34"/>
      <c r="AJ121" s="35"/>
      <c r="AT121" s="28"/>
      <c r="FO121" s="28"/>
    </row>
    <row r="122" spans="1:171" ht="17" x14ac:dyDescent="0.2">
      <c r="A122" s="2" t="str">
        <f>IF(ISBLANK(Values!E121),"",IF(Values!$B$37="EU","computercomponent","computer"))</f>
        <v/>
      </c>
      <c r="B122" s="33"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I122" s="34"/>
      <c r="AJ122" s="35"/>
      <c r="AT122" s="28"/>
      <c r="FO122" s="28"/>
    </row>
    <row r="123" spans="1:171" ht="17" x14ac:dyDescent="0.2">
      <c r="A123" s="2" t="str">
        <f>IF(ISBLANK(Values!E122),"",IF(Values!$B$37="EU","computercomponent","computer"))</f>
        <v/>
      </c>
      <c r="B123" s="33"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I123" s="34"/>
      <c r="AJ123" s="35"/>
      <c r="AT123" s="28"/>
      <c r="FO123" s="28"/>
    </row>
    <row r="124" spans="1:171" ht="17" x14ac:dyDescent="0.2">
      <c r="A124" s="2" t="str">
        <f>IF(ISBLANK(Values!E123),"",IF(Values!$B$37="EU","computercomponent","computer"))</f>
        <v/>
      </c>
      <c r="B124" s="33"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I124" s="34"/>
      <c r="AJ124" s="35"/>
      <c r="AT124" s="28"/>
      <c r="FO124" s="28"/>
    </row>
    <row r="125" spans="1:171" ht="17" x14ac:dyDescent="0.2">
      <c r="A125" s="2" t="str">
        <f>IF(ISBLANK(Values!E124),"",IF(Values!$B$37="EU","computercomponent","computer"))</f>
        <v/>
      </c>
      <c r="B125" s="33"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I125" s="34"/>
      <c r="AJ125" s="35"/>
      <c r="AT125" s="28"/>
      <c r="FO125" s="28"/>
    </row>
    <row r="126" spans="1:171" ht="17" x14ac:dyDescent="0.2">
      <c r="A126" s="2" t="str">
        <f>IF(ISBLANK(Values!E125),"",IF(Values!$B$37="EU","computercomponent","computer"))</f>
        <v/>
      </c>
      <c r="B126" s="33"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I126" s="34"/>
      <c r="AJ126" s="35"/>
      <c r="AT126" s="28"/>
      <c r="FO126" s="28"/>
    </row>
    <row r="127" spans="1:171" ht="17" x14ac:dyDescent="0.2">
      <c r="A127" s="2" t="str">
        <f>IF(ISBLANK(Values!E126),"",IF(Values!$B$37="EU","computercomponent","computer"))</f>
        <v/>
      </c>
      <c r="B127" s="33"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I127" s="34"/>
      <c r="AJ127" s="35"/>
      <c r="AT127" s="28"/>
      <c r="FO127" s="28"/>
    </row>
    <row r="128" spans="1:171" ht="17" x14ac:dyDescent="0.2">
      <c r="A128" s="2" t="str">
        <f>IF(ISBLANK(Values!E127),"",IF(Values!$B$37="EU","computercomponent","computer"))</f>
        <v/>
      </c>
      <c r="B128" s="33"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I128" s="34"/>
      <c r="AJ128" s="35"/>
      <c r="AT128" s="28"/>
      <c r="FO128" s="28"/>
    </row>
    <row r="129" spans="1:171" ht="17" x14ac:dyDescent="0.2">
      <c r="A129" s="2" t="str">
        <f>IF(ISBLANK(Values!E128),"",IF(Values!$B$37="EU","computercomponent","computer"))</f>
        <v/>
      </c>
      <c r="B129" s="33"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I129" s="34"/>
      <c r="AJ129" s="35"/>
      <c r="AT129" s="28"/>
      <c r="FO129" s="28"/>
    </row>
    <row r="130" spans="1:171" ht="17" x14ac:dyDescent="0.2">
      <c r="A130" s="2" t="str">
        <f>IF(ISBLANK(Values!E129),"",IF(Values!$B$37="EU","computercomponent","computer"))</f>
        <v/>
      </c>
      <c r="B130" s="33"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I130" s="34"/>
      <c r="AJ130" s="35"/>
      <c r="AT130" s="28"/>
      <c r="FO130" s="28"/>
    </row>
    <row r="131" spans="1:171" ht="17" x14ac:dyDescent="0.2">
      <c r="A131" s="2" t="str">
        <f>IF(ISBLANK(Values!E130),"",IF(Values!$B$37="EU","computercomponent","computer"))</f>
        <v/>
      </c>
      <c r="B131" s="33"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I131" s="34"/>
      <c r="AJ131" s="35"/>
      <c r="AT131" s="28"/>
      <c r="FO131" s="28"/>
    </row>
    <row r="132" spans="1:171" ht="17" x14ac:dyDescent="0.2">
      <c r="A132" s="2" t="str">
        <f>IF(ISBLANK(Values!E131),"",IF(Values!$B$37="EU","computercomponent","computer"))</f>
        <v/>
      </c>
      <c r="B132" s="33"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I132" s="34"/>
      <c r="AJ132" s="35"/>
      <c r="AT132" s="28"/>
      <c r="FO132" s="28"/>
    </row>
    <row r="133" spans="1:171" ht="17" x14ac:dyDescent="0.2">
      <c r="A133" s="2" t="str">
        <f>IF(ISBLANK(Values!E132),"",IF(Values!$B$37="EU","computercomponent","computer"))</f>
        <v/>
      </c>
      <c r="B133" s="33"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I133" s="34"/>
      <c r="AJ133" s="35"/>
      <c r="AT133" s="28"/>
      <c r="FO133" s="28"/>
    </row>
    <row r="134" spans="1:171" ht="17" x14ac:dyDescent="0.2">
      <c r="A134" s="2" t="str">
        <f>IF(ISBLANK(Values!E133),"",IF(Values!$B$37="EU","computercomponent","computer"))</f>
        <v/>
      </c>
      <c r="B134" s="33"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I134" s="34"/>
      <c r="AJ134" s="35"/>
      <c r="AT134" s="28"/>
      <c r="FO134" s="28"/>
    </row>
    <row r="135" spans="1:171" ht="17" x14ac:dyDescent="0.2">
      <c r="A135" s="2" t="str">
        <f>IF(ISBLANK(Values!E134),"",IF(Values!$B$37="EU","computercomponent","computer"))</f>
        <v/>
      </c>
      <c r="B135" s="33"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I135" s="34"/>
      <c r="AJ135" s="35"/>
      <c r="AT135" s="28"/>
      <c r="FO135" s="28"/>
    </row>
    <row r="136" spans="1:171" ht="17" x14ac:dyDescent="0.2">
      <c r="A136" s="2" t="str">
        <f>IF(ISBLANK(Values!E135),"",IF(Values!$B$37="EU","computercomponent","computer"))</f>
        <v/>
      </c>
      <c r="B136" s="33"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I136" s="34"/>
      <c r="AJ136" s="35"/>
      <c r="AT136" s="28"/>
      <c r="FO136" s="28"/>
    </row>
    <row r="137" spans="1:171" ht="17" x14ac:dyDescent="0.2">
      <c r="A137" s="2" t="str">
        <f>IF(ISBLANK(Values!E136),"",IF(Values!$B$37="EU","computercomponent","computer"))</f>
        <v/>
      </c>
      <c r="B137" s="33"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I137" s="34"/>
      <c r="AJ137" s="35"/>
      <c r="AT137" s="28"/>
      <c r="FO137" s="28"/>
    </row>
    <row r="138" spans="1:171" ht="17" x14ac:dyDescent="0.2">
      <c r="A138" s="2" t="str">
        <f>IF(ISBLANK(Values!E137),"",IF(Values!$B$37="EU","computercomponent","computer"))</f>
        <v/>
      </c>
      <c r="B138" s="33"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I138" s="34"/>
      <c r="AJ138" s="35"/>
      <c r="AT138" s="28"/>
      <c r="FO138" s="28"/>
    </row>
    <row r="139" spans="1:171" ht="17" x14ac:dyDescent="0.2">
      <c r="A139" s="2" t="str">
        <f>IF(ISBLANK(Values!E138),"",IF(Values!$B$37="EU","computercomponent","computer"))</f>
        <v/>
      </c>
      <c r="B139" s="33"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I139" s="34"/>
      <c r="AJ139" s="35"/>
      <c r="AT139" s="28"/>
      <c r="FO139" s="28"/>
    </row>
    <row r="140" spans="1:171" ht="17" x14ac:dyDescent="0.2">
      <c r="A140" s="2" t="str">
        <f>IF(ISBLANK(Values!E139),"",IF(Values!$B$37="EU","computercomponent","computer"))</f>
        <v/>
      </c>
      <c r="B140" s="33"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I140" s="34"/>
      <c r="AJ140" s="35"/>
      <c r="AT140" s="28"/>
      <c r="FO140" s="28"/>
    </row>
    <row r="141" spans="1:171" ht="17" x14ac:dyDescent="0.2">
      <c r="A141" s="2" t="str">
        <f>IF(ISBLANK(Values!E140),"",IF(Values!$B$37="EU","computercomponent","computer"))</f>
        <v/>
      </c>
      <c r="B141" s="33"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I141" s="34"/>
      <c r="AJ141" s="35"/>
      <c r="AT141" s="28"/>
      <c r="FO141" s="28"/>
    </row>
    <row r="142" spans="1:171" ht="17" x14ac:dyDescent="0.2">
      <c r="A142" s="2" t="str">
        <f>IF(ISBLANK(Values!E141),"",IF(Values!$B$37="EU","computercomponent","computer"))</f>
        <v/>
      </c>
      <c r="B142" s="33"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I142" s="34"/>
      <c r="AJ142" s="35"/>
      <c r="AT142" s="28"/>
      <c r="FO142" s="28"/>
    </row>
    <row r="143" spans="1:171" ht="17" x14ac:dyDescent="0.2">
      <c r="A143" s="2" t="str">
        <f>IF(ISBLANK(Values!E142),"",IF(Values!$B$37="EU","computercomponent","computer"))</f>
        <v/>
      </c>
      <c r="B143" s="33"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I143" s="34"/>
      <c r="AJ143" s="35"/>
      <c r="AT143" s="28"/>
      <c r="FO143" s="28"/>
    </row>
    <row r="144" spans="1:171" ht="17" x14ac:dyDescent="0.2">
      <c r="A144" s="2" t="str">
        <f>IF(ISBLANK(Values!E143),"",IF(Values!$B$37="EU","computercomponent","computer"))</f>
        <v/>
      </c>
      <c r="B144" s="33"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I144" s="34"/>
      <c r="AJ144" s="35"/>
      <c r="AT144" s="28"/>
      <c r="FO144" s="28"/>
    </row>
    <row r="145" spans="1:171" ht="17" x14ac:dyDescent="0.2">
      <c r="A145" s="2" t="str">
        <f>IF(ISBLANK(Values!E144),"",IF(Values!$B$37="EU","computercomponent","computer"))</f>
        <v/>
      </c>
      <c r="B145" s="33"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I145" s="34"/>
      <c r="AJ145" s="35"/>
      <c r="AT145" s="28"/>
      <c r="FO145" s="28"/>
    </row>
    <row r="146" spans="1:171" ht="17" x14ac:dyDescent="0.2">
      <c r="A146" s="2" t="str">
        <f>IF(ISBLANK(Values!E145),"",IF(Values!$B$37="EU","computercomponent","computer"))</f>
        <v/>
      </c>
      <c r="B146" s="33"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I146" s="34"/>
      <c r="AJ146" s="35"/>
      <c r="AT146" s="28"/>
      <c r="FO146" s="28"/>
    </row>
    <row r="147" spans="1:171" ht="17" x14ac:dyDescent="0.2">
      <c r="A147" s="2" t="str">
        <f>IF(ISBLANK(Values!E146),"",IF(Values!$B$37="EU","computercomponent","computer"))</f>
        <v/>
      </c>
      <c r="B147" s="33"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I147" s="34"/>
      <c r="AJ147" s="35"/>
      <c r="AT147" s="28"/>
      <c r="FO147" s="28"/>
    </row>
    <row r="148" spans="1:171" ht="17" x14ac:dyDescent="0.2">
      <c r="A148" s="2" t="str">
        <f>IF(ISBLANK(Values!E147),"",IF(Values!$B$37="EU","computercomponent","computer"))</f>
        <v/>
      </c>
      <c r="B148" s="33"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I148" s="34"/>
      <c r="AJ148" s="35"/>
      <c r="AT148" s="28"/>
      <c r="FO148" s="28"/>
    </row>
    <row r="149" spans="1:171" ht="17" x14ac:dyDescent="0.2">
      <c r="A149" s="2" t="str">
        <f>IF(ISBLANK(Values!E148),"",IF(Values!$B$37="EU","computercomponent","computer"))</f>
        <v/>
      </c>
      <c r="B149" s="33"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I149" s="34"/>
      <c r="AJ149" s="35"/>
      <c r="AT149" s="28"/>
      <c r="FO149" s="28"/>
    </row>
    <row r="150" spans="1:171" ht="17" x14ac:dyDescent="0.2">
      <c r="A150" s="2" t="str">
        <f>IF(ISBLANK(Values!E149),"",IF(Values!$B$37="EU","computercomponent","computer"))</f>
        <v/>
      </c>
      <c r="B150" s="33"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I150" s="34"/>
      <c r="AJ150" s="35"/>
      <c r="AT150" s="28"/>
      <c r="FO150" s="28"/>
    </row>
    <row r="151" spans="1:171" ht="17" x14ac:dyDescent="0.2">
      <c r="A151" s="2" t="str">
        <f>IF(ISBLANK(Values!E150),"",IF(Values!$B$37="EU","computercomponent","computer"))</f>
        <v/>
      </c>
      <c r="B151" s="33"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I151" s="34"/>
      <c r="AJ151" s="35"/>
      <c r="AT151" s="28"/>
      <c r="FO151" s="28"/>
    </row>
    <row r="152" spans="1:171" ht="17" x14ac:dyDescent="0.2">
      <c r="A152" s="2" t="str">
        <f>IF(ISBLANK(Values!E151),"",IF(Values!$B$37="EU","computercomponent","computer"))</f>
        <v/>
      </c>
      <c r="B152" s="33"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I152" s="34"/>
      <c r="AJ152" s="35"/>
      <c r="AT152" s="28"/>
      <c r="FO152" s="28"/>
    </row>
    <row r="153" spans="1:171" ht="17" x14ac:dyDescent="0.2">
      <c r="A153" s="2" t="str">
        <f>IF(ISBLANK(Values!E152),"",IF(Values!$B$37="EU","computercomponent","computer"))</f>
        <v/>
      </c>
      <c r="B153" s="33"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I153" s="34"/>
      <c r="AJ153" s="35"/>
      <c r="AT153" s="28"/>
      <c r="FO153" s="28"/>
    </row>
    <row r="154" spans="1:171" ht="17" x14ac:dyDescent="0.2">
      <c r="A154" s="2" t="str">
        <f>IF(ISBLANK(Values!E153),"",IF(Values!$B$37="EU","computercomponent","computer"))</f>
        <v/>
      </c>
      <c r="B154" s="33"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I154" s="34"/>
      <c r="AJ154" s="35"/>
      <c r="AT154" s="28"/>
      <c r="FO154" s="28"/>
    </row>
    <row r="155" spans="1:171" ht="17" x14ac:dyDescent="0.2">
      <c r="A155" s="2" t="str">
        <f>IF(ISBLANK(Values!E154),"",IF(Values!$B$37="EU","computercomponent","computer"))</f>
        <v/>
      </c>
      <c r="B155" s="33"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I155" s="34"/>
      <c r="AJ155" s="35"/>
      <c r="AT155" s="28"/>
      <c r="FO155" s="28"/>
    </row>
    <row r="156" spans="1:171" ht="17" x14ac:dyDescent="0.2">
      <c r="A156" s="2" t="str">
        <f>IF(ISBLANK(Values!E155),"",IF(Values!$B$37="EU","computercomponent","computer"))</f>
        <v/>
      </c>
      <c r="B156" s="33"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I156" s="34"/>
      <c r="AJ156" s="35"/>
      <c r="AT156" s="28"/>
      <c r="FO156" s="28"/>
    </row>
    <row r="157" spans="1:171" ht="17" x14ac:dyDescent="0.2">
      <c r="A157" s="2" t="str">
        <f>IF(ISBLANK(Values!E156),"",IF(Values!$B$37="EU","computercomponent","computer"))</f>
        <v/>
      </c>
      <c r="B157" s="33"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I157" s="34"/>
      <c r="AJ157" s="35"/>
      <c r="AT157" s="28"/>
      <c r="FO157" s="28"/>
    </row>
    <row r="158" spans="1:171" ht="17" x14ac:dyDescent="0.2">
      <c r="A158" s="2" t="str">
        <f>IF(ISBLANK(Values!E157),"",IF(Values!$B$37="EU","computercomponent","computer"))</f>
        <v/>
      </c>
      <c r="B158" s="33"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I158" s="34"/>
      <c r="AJ158" s="35"/>
      <c r="AT158" s="28"/>
      <c r="FO158" s="28"/>
    </row>
    <row r="159" spans="1:171" ht="17" x14ac:dyDescent="0.2">
      <c r="A159" s="2" t="str">
        <f>IF(ISBLANK(Values!E158),"",IF(Values!$B$37="EU","computercomponent","computer"))</f>
        <v/>
      </c>
      <c r="B159" s="33"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I159" s="34"/>
      <c r="AJ159" s="35"/>
      <c r="AT159" s="28"/>
      <c r="FO159" s="28"/>
    </row>
    <row r="160" spans="1:171" ht="17" x14ac:dyDescent="0.2">
      <c r="A160" s="2" t="str">
        <f>IF(ISBLANK(Values!E159),"",IF(Values!$B$37="EU","computercomponent","computer"))</f>
        <v/>
      </c>
      <c r="B160" s="33"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I160" s="34"/>
      <c r="AJ160" s="35"/>
      <c r="AT160" s="28"/>
      <c r="FO160" s="28"/>
    </row>
    <row r="161" spans="1:171" ht="17" x14ac:dyDescent="0.2">
      <c r="A161" s="2" t="str">
        <f>IF(ISBLANK(Values!E160),"",IF(Values!$B$37="EU","computercomponent","computer"))</f>
        <v/>
      </c>
      <c r="B161" s="33"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I161" s="34"/>
      <c r="AJ161" s="35"/>
      <c r="AT161" s="28"/>
      <c r="FO161" s="28"/>
    </row>
    <row r="162" spans="1:171" ht="17" x14ac:dyDescent="0.2">
      <c r="A162" s="2" t="str">
        <f>IF(ISBLANK(Values!E161),"",IF(Values!$B$37="EU","computercomponent","computer"))</f>
        <v/>
      </c>
      <c r="B162" s="33"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I162" s="34"/>
      <c r="AJ162" s="35"/>
      <c r="AT162" s="28"/>
      <c r="FO162" s="28"/>
    </row>
    <row r="163" spans="1:171" ht="17" x14ac:dyDescent="0.2">
      <c r="A163" s="2" t="str">
        <f>IF(ISBLANK(Values!E162),"",IF(Values!$B$37="EU","computercomponent","computer"))</f>
        <v/>
      </c>
      <c r="B163" s="33"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I163" s="34"/>
      <c r="AJ163" s="35"/>
      <c r="AT163" s="28"/>
      <c r="FO163" s="28"/>
    </row>
    <row r="164" spans="1:171" ht="17" x14ac:dyDescent="0.2">
      <c r="A164" s="2" t="str">
        <f>IF(ISBLANK(Values!E163),"",IF(Values!$B$37="EU","computercomponent","computer"))</f>
        <v/>
      </c>
      <c r="B164" s="33"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I164" s="34"/>
      <c r="AJ164" s="35"/>
      <c r="AT164" s="28"/>
      <c r="FO164" s="28"/>
    </row>
    <row r="165" spans="1:171" ht="17" x14ac:dyDescent="0.2">
      <c r="A165" s="2" t="str">
        <f>IF(ISBLANK(Values!E164),"",IF(Values!$B$37="EU","computercomponent","computer"))</f>
        <v/>
      </c>
      <c r="B165" s="33"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I165" s="34"/>
      <c r="AJ165" s="35"/>
      <c r="AT165" s="28"/>
      <c r="FO165" s="28"/>
    </row>
    <row r="166" spans="1:171" ht="17" x14ac:dyDescent="0.2">
      <c r="A166" s="2" t="str">
        <f>IF(ISBLANK(Values!E165),"",IF(Values!$B$37="EU","computercomponent","computer"))</f>
        <v/>
      </c>
      <c r="B166" s="33"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I166" s="34"/>
      <c r="AJ166" s="35"/>
      <c r="AT166" s="28"/>
      <c r="FO166" s="28"/>
    </row>
    <row r="167" spans="1:171" ht="17" x14ac:dyDescent="0.2">
      <c r="A167" s="2" t="str">
        <f>IF(ISBLANK(Values!E166),"",IF(Values!$B$37="EU","computercomponent","computer"))</f>
        <v/>
      </c>
      <c r="B167" s="33"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I167" s="34"/>
      <c r="AJ167" s="35"/>
      <c r="AV167" s="28"/>
      <c r="FO167" s="28"/>
    </row>
    <row r="168" spans="1:171" ht="17" x14ac:dyDescent="0.2">
      <c r="A168" s="2" t="str">
        <f>IF(ISBLANK(Values!E167),"",IF(Values!$B$37="EU","computercomponent","computer"))</f>
        <v/>
      </c>
      <c r="B168" s="33"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I168" s="34"/>
      <c r="AJ168" s="35"/>
      <c r="AV168" s="28"/>
      <c r="FO168" s="28"/>
    </row>
    <row r="169" spans="1:171" ht="17" x14ac:dyDescent="0.2">
      <c r="A169" s="2" t="str">
        <f>IF(ISBLANK(Values!E168),"",IF(Values!$B$37="EU","computercomponent","computer"))</f>
        <v/>
      </c>
      <c r="B169" s="33"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I169" s="34"/>
      <c r="AJ169" s="35"/>
      <c r="AV169" s="28"/>
      <c r="FO169" s="28"/>
    </row>
    <row r="170" spans="1:171" ht="17" x14ac:dyDescent="0.2">
      <c r="A170" s="2" t="str">
        <f>IF(ISBLANK(Values!E169),"",IF(Values!$B$37="EU","computercomponent","computer"))</f>
        <v/>
      </c>
      <c r="B170" s="33"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I170" s="34"/>
      <c r="AJ170" s="35"/>
      <c r="AV170" s="28"/>
      <c r="FO170" s="28"/>
    </row>
    <row r="171" spans="1:171" ht="17" x14ac:dyDescent="0.2">
      <c r="A171" s="2" t="str">
        <f>IF(ISBLANK(Values!E170),"",IF(Values!$B$37="EU","computercomponent","computer"))</f>
        <v/>
      </c>
      <c r="B171" s="33"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I171" s="34"/>
      <c r="AJ171" s="35"/>
      <c r="AV171" s="28"/>
      <c r="FO171" s="28"/>
    </row>
    <row r="172" spans="1:171" ht="17" x14ac:dyDescent="0.2">
      <c r="A172" s="2" t="str">
        <f>IF(ISBLANK(Values!E171),"",IF(Values!$B$37="EU","computercomponent","computer"))</f>
        <v/>
      </c>
      <c r="B172" s="33"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I172" s="34"/>
      <c r="AJ172" s="35"/>
      <c r="AV172" s="28"/>
      <c r="FO172" s="28"/>
    </row>
    <row r="173" spans="1:171" ht="17" x14ac:dyDescent="0.2">
      <c r="A173" s="2" t="str">
        <f>IF(ISBLANK(Values!E172),"",IF(Values!$B$37="EU","computercomponent","computer"))</f>
        <v/>
      </c>
      <c r="B173" s="33"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I173" s="34"/>
      <c r="AJ173" s="35"/>
      <c r="AV173" s="28"/>
      <c r="FO173" s="28"/>
    </row>
    <row r="174" spans="1:171" ht="17" x14ac:dyDescent="0.2">
      <c r="A174" s="2" t="str">
        <f>IF(ISBLANK(Values!E173),"",IF(Values!$B$37="EU","computercomponent","computer"))</f>
        <v/>
      </c>
      <c r="B174" s="33"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I174" s="34"/>
      <c r="AJ174" s="35"/>
      <c r="AV174" s="28"/>
      <c r="FO174" s="28"/>
    </row>
    <row r="175" spans="1:171" ht="17" x14ac:dyDescent="0.2">
      <c r="A175" s="2" t="str">
        <f>IF(ISBLANK(Values!E174),"",IF(Values!$B$37="EU","computercomponent","computer"))</f>
        <v/>
      </c>
      <c r="B175" s="33"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I175" s="34"/>
      <c r="AJ175" s="35"/>
      <c r="AV175" s="28"/>
      <c r="FO175" s="28"/>
    </row>
    <row r="176" spans="1:171" ht="17" x14ac:dyDescent="0.2">
      <c r="A176" s="2" t="str">
        <f>IF(ISBLANK(Values!E175),"",IF(Values!$B$37="EU","computercomponent","computer"))</f>
        <v/>
      </c>
      <c r="B176" s="33"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I176" s="34"/>
      <c r="AJ176" s="35"/>
      <c r="AV176" s="28"/>
      <c r="FO176" s="28"/>
    </row>
    <row r="177" spans="1:178" ht="17" x14ac:dyDescent="0.2">
      <c r="A177" s="2" t="str">
        <f>IF(ISBLANK(Values!E176),"",IF(Values!$B$37="EU","computercomponent","computer"))</f>
        <v/>
      </c>
      <c r="B177" s="33"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4" t="str">
        <f>IF(ISBLANK(Values!E176),"",IF(Values!I176,Values!$B$23,Values!$B$33))</f>
        <v/>
      </c>
      <c r="AJ177" s="35"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3"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4" t="str">
        <f>IF(ISBLANK(Values!E177),"",IF(Values!I177,Values!$B$23,Values!$B$33))</f>
        <v/>
      </c>
      <c r="AJ178" s="35"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3"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4" t="str">
        <f>IF(ISBLANK(Values!E178),"",IF(Values!I178,Values!$B$23,Values!$B$33))</f>
        <v/>
      </c>
      <c r="AJ179" s="35"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3"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4" t="str">
        <f>IF(ISBLANK(Values!E179),"",IF(Values!I179,Values!$B$23,Values!$B$33))</f>
        <v/>
      </c>
      <c r="AJ180" s="35"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3"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4" t="str">
        <f>IF(ISBLANK(Values!E180),"",IF(Values!I180,Values!$B$23,Values!$B$33))</f>
        <v/>
      </c>
      <c r="AJ181" s="35"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3"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4" t="str">
        <f>IF(ISBLANK(Values!E181),"",IF(Values!I181,Values!$B$23,Values!$B$33))</f>
        <v/>
      </c>
      <c r="AJ182" s="35"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3"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4" t="str">
        <f>IF(ISBLANK(Values!E182),"",IF(Values!I182,Values!$B$23,Values!$B$33))</f>
        <v/>
      </c>
      <c r="AJ183" s="35"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3"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4" t="str">
        <f>IF(ISBLANK(Values!E183),"",IF(Values!I183,Values!$B$23,Values!$B$33))</f>
        <v/>
      </c>
      <c r="AJ184" s="35"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3"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4" t="str">
        <f>IF(ISBLANK(Values!E184),"",IF(Values!I184,Values!$B$23,Values!$B$33))</f>
        <v/>
      </c>
      <c r="AJ185" s="35"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3"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4" t="str">
        <f>IF(ISBLANK(Values!E185),"",IF(Values!I185,Values!$B$23,Values!$B$33))</f>
        <v/>
      </c>
      <c r="AJ186" s="35"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3"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4" t="str">
        <f>IF(ISBLANK(Values!E186),"",IF(Values!I186,Values!$B$23,Values!$B$33))</f>
        <v/>
      </c>
      <c r="AJ187" s="35"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3"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4" t="str">
        <f>IF(ISBLANK(Values!E187),"",IF(Values!I187,Values!$B$23,Values!$B$33))</f>
        <v/>
      </c>
      <c r="AJ188" s="35"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3"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4" t="str">
        <f>IF(ISBLANK(Values!E188),"",IF(Values!I188,Values!$B$23,Values!$B$33))</f>
        <v/>
      </c>
      <c r="AJ189" s="35"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3"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4" t="str">
        <f>IF(ISBLANK(Values!E189),"",IF(Values!I189,Values!$B$23,Values!$B$33))</f>
        <v/>
      </c>
      <c r="AJ190" s="35"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3"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4" t="str">
        <f>IF(ISBLANK(Values!E190),"",IF(Values!I190,Values!$B$23,Values!$B$33))</f>
        <v/>
      </c>
      <c r="AJ191" s="35"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3"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4" t="str">
        <f>IF(ISBLANK(Values!E191),"",IF(Values!I191,Values!$B$23,Values!$B$33))</f>
        <v/>
      </c>
      <c r="AJ192" s="35"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3"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4" t="str">
        <f>IF(ISBLANK(Values!E192),"",IF(Values!I192,Values!$B$23,Values!$B$33))</f>
        <v/>
      </c>
      <c r="AJ193" s="35"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3"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4" t="str">
        <f>IF(ISBLANK(Values!E193),"",IF(Values!I193,Values!$B$23,Values!$B$33))</f>
        <v/>
      </c>
      <c r="AJ194" s="35"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3"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4" t="str">
        <f>IF(ISBLANK(Values!E194),"",IF(Values!I194,Values!$B$23,Values!$B$33))</f>
        <v/>
      </c>
      <c r="AJ195" s="35"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3"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4" t="str">
        <f>IF(ISBLANK(Values!E195),"",IF(Values!I195,Values!$B$23,Values!$B$33))</f>
        <v/>
      </c>
      <c r="AJ196" s="35"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3"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4" t="str">
        <f>IF(ISBLANK(Values!E196),"",IF(Values!I196,Values!$B$23,Values!$B$33))</f>
        <v/>
      </c>
      <c r="AJ197" s="35"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3"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4" t="str">
        <f>IF(ISBLANK(Values!E197),"",IF(Values!I197,Values!$B$23,Values!$B$33))</f>
        <v/>
      </c>
      <c r="AJ198" s="35"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3"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4" t="str">
        <f>IF(ISBLANK(Values!E198),"",IF(Values!I198,Values!$B$23,Values!$B$33))</f>
        <v/>
      </c>
      <c r="AJ199" s="35"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3"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4" t="str">
        <f>IF(ISBLANK(Values!E199),"",IF(Values!I199,Values!$B$23,Values!$B$33))</f>
        <v/>
      </c>
      <c r="AJ200" s="35"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3"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4" t="str">
        <f>IF(ISBLANK(Values!E200),"",IF(Values!I200,Values!$B$23,Values!$B$33))</f>
        <v/>
      </c>
      <c r="AJ201" s="35"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3"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4" t="str">
        <f>IF(ISBLANK(Values!E201),"",IF(Values!I201,Values!$B$23,Values!$B$33))</f>
        <v/>
      </c>
      <c r="AJ202" s="35"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3"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4" t="str">
        <f>IF(ISBLANK(Values!E202),"",IF(Values!I202,Values!$B$23,Values!$B$33))</f>
        <v/>
      </c>
      <c r="AJ203" s="35"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3"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4" t="str">
        <f>IF(ISBLANK(Values!E203),"",IF(Values!I203,Values!$B$23,Values!$B$33))</f>
        <v/>
      </c>
      <c r="AJ204" s="35"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5"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5"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5"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5"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5"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5"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5"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5"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5"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5"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5"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5"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5"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5"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5"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5"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5"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4 FK4:FO4 FQ4:FZ1041 GB4:GE1041 GG4:GJ1041 C5:C1041 K5:V204 AB5:AB1041 AI5:AI1041 AK5:AS221 DP5:DP1041 FC5:FO204 F24:F1041 G25:G1041 AT167:AT1041 B205:B1041 D205:D1041 J205:V1041 AC205:AC1041 AV205:AV1041 FC205:FI1041 FK205:FO1041 AJ222:AS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opLeftCell="A2" zoomScaleNormal="100" workbookViewId="0">
      <selection activeCell="L38" activeCellId="1" sqref="AB5:HK176 L38"/>
    </sheetView>
  </sheetViews>
  <sheetFormatPr baseColWidth="10" defaultColWidth="12" defaultRowHeight="13" x14ac:dyDescent="0.15"/>
  <cols>
    <col min="1" max="1" width="18.83203125" customWidth="1"/>
    <col min="2" max="2" width="63.1640625" style="38"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9" t="s">
        <v>345</v>
      </c>
      <c r="B1" s="40"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1" t="s">
        <v>346</v>
      </c>
      <c r="F1" s="1"/>
      <c r="G1" s="1"/>
      <c r="H1" s="41"/>
      <c r="I1" s="41"/>
    </row>
    <row r="2" spans="1:22" ht="14" x14ac:dyDescent="0.15">
      <c r="A2" s="39" t="s">
        <v>347</v>
      </c>
      <c r="B2" s="40"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ht="14" x14ac:dyDescent="0.15">
      <c r="A3" s="39" t="s">
        <v>348</v>
      </c>
      <c r="B3" s="40" t="s">
        <v>349</v>
      </c>
      <c r="C3" s="39" t="s">
        <v>350</v>
      </c>
      <c r="D3" s="39" t="s">
        <v>351</v>
      </c>
      <c r="E3" s="39" t="s">
        <v>352</v>
      </c>
      <c r="F3" s="39" t="s">
        <v>353</v>
      </c>
      <c r="G3" s="39" t="s">
        <v>354</v>
      </c>
      <c r="H3" s="39" t="s">
        <v>355</v>
      </c>
      <c r="I3" s="39" t="s">
        <v>356</v>
      </c>
      <c r="J3" s="39" t="s">
        <v>357</v>
      </c>
      <c r="K3" s="39" t="s">
        <v>358</v>
      </c>
      <c r="L3" s="39" t="s">
        <v>359</v>
      </c>
      <c r="M3" s="39" t="s">
        <v>360</v>
      </c>
      <c r="N3" s="39" t="s">
        <v>361</v>
      </c>
      <c r="O3" s="39" t="s">
        <v>362</v>
      </c>
      <c r="V3" t="s">
        <v>363</v>
      </c>
    </row>
    <row r="4" spans="1:22" ht="28" x14ac:dyDescent="0.15">
      <c r="A4" s="39" t="s">
        <v>364</v>
      </c>
      <c r="B4" s="42">
        <v>49.99</v>
      </c>
      <c r="C4" s="43" t="b">
        <f>FALSE()</f>
        <v>0</v>
      </c>
      <c r="D4" t="b">
        <f>FALSE()</f>
        <v>0</v>
      </c>
      <c r="E4" s="44">
        <v>5714401574019</v>
      </c>
      <c r="F4" s="38" t="s">
        <v>365</v>
      </c>
      <c r="G4" s="45" t="s">
        <v>366</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6" t="b">
        <f>TRUE()</f>
        <v>1</v>
      </c>
      <c r="J4" s="47" t="b">
        <f>FALSE()</f>
        <v>0</v>
      </c>
      <c r="K4" s="38" t="s">
        <v>367</v>
      </c>
      <c r="L4" s="48" t="b">
        <v>1</v>
      </c>
      <c r="M4" s="49"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9"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50"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5">
        <f>MATCH(G4,options!$D$1:$D$20,0)</f>
        <v>1</v>
      </c>
    </row>
    <row r="5" spans="1:22" ht="28" x14ac:dyDescent="0.15">
      <c r="A5" s="39" t="s">
        <v>368</v>
      </c>
      <c r="B5" s="42">
        <v>65.989999999999995</v>
      </c>
      <c r="C5" s="43" t="b">
        <f>FALSE()</f>
        <v>0</v>
      </c>
      <c r="D5" t="b">
        <f>FALSE()</f>
        <v>0</v>
      </c>
      <c r="E5" s="44">
        <v>5714401574026</v>
      </c>
      <c r="F5" s="38" t="s">
        <v>369</v>
      </c>
      <c r="G5" s="45" t="s">
        <v>370</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6" t="b">
        <f>TRUE()</f>
        <v>1</v>
      </c>
      <c r="J5" s="47" t="b">
        <f>FALSE()</f>
        <v>0</v>
      </c>
      <c r="K5" s="38" t="s">
        <v>371</v>
      </c>
      <c r="L5" s="48" t="b">
        <v>1</v>
      </c>
      <c r="M5" s="49" t="str">
        <f t="shared" si="0"/>
        <v>https://raw.githubusercontent.com/PatrickVibild/TellusAmazonPictures/master/pictures/Lenovo/T570/RG/FR/1.jpg</v>
      </c>
      <c r="N5" s="49" t="str">
        <f t="shared" si="1"/>
        <v>https://raw.githubusercontent.com/PatrickVibild/TellusAmazonPictures/master/pictures/Lenovo/T570/RG/FR/2.jpg</v>
      </c>
      <c r="O5" s="50"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5">
        <f>MATCH(G5,options!$D$1:$D$20,0)</f>
        <v>2</v>
      </c>
    </row>
    <row r="6" spans="1:22" ht="28" x14ac:dyDescent="0.15">
      <c r="A6" s="39" t="s">
        <v>372</v>
      </c>
      <c r="B6" s="51" t="s">
        <v>373</v>
      </c>
      <c r="C6" s="43" t="b">
        <f>FALSE()</f>
        <v>0</v>
      </c>
      <c r="D6" t="b">
        <f>FALSE()</f>
        <v>0</v>
      </c>
      <c r="E6" s="44">
        <v>5714401574033</v>
      </c>
      <c r="F6" s="38" t="s">
        <v>374</v>
      </c>
      <c r="G6" s="45"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6" t="b">
        <f>TRUE()</f>
        <v>1</v>
      </c>
      <c r="J6" s="47" t="b">
        <f>FALSE()</f>
        <v>0</v>
      </c>
      <c r="K6" s="38" t="s">
        <v>376</v>
      </c>
      <c r="L6" s="48" t="b">
        <v>1</v>
      </c>
      <c r="M6" s="49" t="str">
        <f t="shared" si="0"/>
        <v>https://raw.githubusercontent.com/PatrickVibild/TellusAmazonPictures/master/pictures/Lenovo/T570/RG/IT/1.jpg</v>
      </c>
      <c r="N6" s="49" t="str">
        <f t="shared" si="1"/>
        <v>https://raw.githubusercontent.com/PatrickVibild/TellusAmazonPictures/master/pictures/Lenovo/T570/RG/IT/2.jpg</v>
      </c>
      <c r="O6" s="50"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5">
        <f>MATCH(G6,options!$D$1:$D$20,0)</f>
        <v>3</v>
      </c>
    </row>
    <row r="7" spans="1:22" ht="28" x14ac:dyDescent="0.15">
      <c r="A7" s="39" t="s">
        <v>377</v>
      </c>
      <c r="B7" s="52" t="str">
        <f>IF(B6=options!C1,"41","41")</f>
        <v>41</v>
      </c>
      <c r="C7" s="43" t="b">
        <f>FALSE()</f>
        <v>0</v>
      </c>
      <c r="D7" t="b">
        <f>FALSE()</f>
        <v>0</v>
      </c>
      <c r="E7" s="44">
        <v>5714401574040</v>
      </c>
      <c r="F7" s="38" t="s">
        <v>378</v>
      </c>
      <c r="G7" s="45"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6" t="b">
        <f>TRUE()</f>
        <v>1</v>
      </c>
      <c r="J7" s="47" t="b">
        <f>FALSE()</f>
        <v>0</v>
      </c>
      <c r="K7" s="38" t="s">
        <v>380</v>
      </c>
      <c r="L7" s="48" t="b">
        <v>1</v>
      </c>
      <c r="M7" s="49" t="str">
        <f t="shared" si="0"/>
        <v>https://raw.githubusercontent.com/PatrickVibild/TellusAmazonPictures/master/pictures/Lenovo/T570/RG/ES/1.jpg</v>
      </c>
      <c r="N7" s="49" t="str">
        <f t="shared" si="1"/>
        <v>https://raw.githubusercontent.com/PatrickVibild/TellusAmazonPictures/master/pictures/Lenovo/T570/RG/ES/2.jpg</v>
      </c>
      <c r="O7" s="50"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5">
        <f>MATCH(G7,options!$D$1:$D$20,0)</f>
        <v>4</v>
      </c>
    </row>
    <row r="8" spans="1:22" ht="28" x14ac:dyDescent="0.15">
      <c r="A8" s="39" t="s">
        <v>381</v>
      </c>
      <c r="B8" s="52" t="str">
        <f>IF(B6=options!C1,"17","17")</f>
        <v>17</v>
      </c>
      <c r="C8" s="43" t="b">
        <f>FALSE()</f>
        <v>0</v>
      </c>
      <c r="D8" t="b">
        <f>FALSE()</f>
        <v>0</v>
      </c>
      <c r="E8" s="44">
        <v>5714401574057</v>
      </c>
      <c r="F8" s="38" t="s">
        <v>382</v>
      </c>
      <c r="G8" s="45" t="s">
        <v>383</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6" t="b">
        <f>TRUE()</f>
        <v>1</v>
      </c>
      <c r="J8" s="47" t="b">
        <f>FALSE()</f>
        <v>0</v>
      </c>
      <c r="K8" s="38" t="s">
        <v>384</v>
      </c>
      <c r="L8" s="48" t="b">
        <v>1</v>
      </c>
      <c r="M8" s="49" t="str">
        <f t="shared" si="0"/>
        <v>https://raw.githubusercontent.com/PatrickVibild/TellusAmazonPictures/master/pictures/Lenovo/T570/RG/UK/1.jpg</v>
      </c>
      <c r="N8" s="49" t="str">
        <f t="shared" si="1"/>
        <v>https://raw.githubusercontent.com/PatrickVibild/TellusAmazonPictures/master/pictures/Lenovo/T570/RG/UK/2.jpg</v>
      </c>
      <c r="O8" s="50"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5">
        <f>MATCH(G8,options!$D$1:$D$20,0)</f>
        <v>5</v>
      </c>
    </row>
    <row r="9" spans="1:22" ht="28" x14ac:dyDescent="0.15">
      <c r="A9" s="39" t="s">
        <v>385</v>
      </c>
      <c r="B9" s="52" t="str">
        <f>IF(B6=options!C1,"5","5")</f>
        <v>5</v>
      </c>
      <c r="C9" s="43" t="b">
        <f>FALSE()</f>
        <v>0</v>
      </c>
      <c r="D9" t="b">
        <f>FALSE()</f>
        <v>0</v>
      </c>
      <c r="E9" s="44">
        <v>5714401574064</v>
      </c>
      <c r="F9" s="38" t="s">
        <v>386</v>
      </c>
      <c r="G9" s="45" t="s">
        <v>387</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6" t="b">
        <f>TRUE()</f>
        <v>1</v>
      </c>
      <c r="J9" s="47" t="b">
        <f>FALSE()</f>
        <v>0</v>
      </c>
      <c r="K9" s="38" t="s">
        <v>388</v>
      </c>
      <c r="L9" s="48" t="b">
        <v>1</v>
      </c>
      <c r="M9" s="49" t="str">
        <f t="shared" si="0"/>
        <v>https://raw.githubusercontent.com/PatrickVibild/TellusAmazonPictures/master/pictures/Lenovo/T570/RG/NOR/1.jpg</v>
      </c>
      <c r="N9" s="49" t="str">
        <f t="shared" si="1"/>
        <v>https://raw.githubusercontent.com/PatrickVibild/TellusAmazonPictures/master/pictures/Lenovo/T570/RG/NOR/2.jpg</v>
      </c>
      <c r="O9" s="50"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5">
        <f>MATCH(G9,options!$D$1:$D$20,0)</f>
        <v>6</v>
      </c>
    </row>
    <row r="10" spans="1:22" ht="14" x14ac:dyDescent="0.15">
      <c r="A10" t="s">
        <v>389</v>
      </c>
      <c r="B10" s="53"/>
      <c r="C10" s="43" t="b">
        <f>FALSE()</f>
        <v>0</v>
      </c>
      <c r="D10" s="43" t="b">
        <f>FALSE()</f>
        <v>0</v>
      </c>
      <c r="E10" s="44">
        <v>5714401574071</v>
      </c>
      <c r="F10" s="38" t="s">
        <v>390</v>
      </c>
      <c r="G10" s="45"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6" t="b">
        <f>TRUE()</f>
        <v>1</v>
      </c>
      <c r="J10" s="47" t="b">
        <f>FALSE()</f>
        <v>0</v>
      </c>
      <c r="K10" s="38" t="s">
        <v>392</v>
      </c>
      <c r="L10" s="48" t="b">
        <f>FALSE()</f>
        <v>0</v>
      </c>
      <c r="M10" s="49" t="str">
        <f t="shared" si="0"/>
        <v>https://download.lenovo.com/Images/Parts/01EN934/01EN934_A.jpg</v>
      </c>
      <c r="N10" s="49" t="str">
        <f t="shared" si="1"/>
        <v>https://download.lenovo.com/Images/Parts/01EN934/01EN934_B.jpg</v>
      </c>
      <c r="O10" s="50" t="str">
        <f t="shared" si="2"/>
        <v>https://download.lenovo.com/Images/Parts/01EN934/01EN934_details.jpg</v>
      </c>
      <c r="P10" t="str">
        <f t="shared" si="3"/>
        <v/>
      </c>
      <c r="Q10" t="str">
        <f t="shared" si="4"/>
        <v/>
      </c>
      <c r="R10" t="str">
        <f t="shared" si="5"/>
        <v/>
      </c>
      <c r="S10" t="str">
        <f t="shared" si="6"/>
        <v/>
      </c>
      <c r="T10" t="str">
        <f t="shared" si="7"/>
        <v/>
      </c>
      <c r="U10" t="str">
        <f t="shared" si="8"/>
        <v/>
      </c>
      <c r="V10" s="45">
        <f>MATCH(G10,options!$D$1:$D$20,0)</f>
        <v>7</v>
      </c>
    </row>
    <row r="11" spans="1:22" ht="14" x14ac:dyDescent="0.15">
      <c r="A11" s="39" t="s">
        <v>393</v>
      </c>
      <c r="B11" s="42">
        <v>150</v>
      </c>
      <c r="C11" s="43" t="b">
        <f>FALSE()</f>
        <v>0</v>
      </c>
      <c r="D11" s="43" t="b">
        <f>FALSE()</f>
        <v>0</v>
      </c>
      <c r="E11" s="44">
        <v>5714401574088</v>
      </c>
      <c r="F11" s="38" t="s">
        <v>394</v>
      </c>
      <c r="G11" s="45" t="s">
        <v>395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46" t="b">
        <f>TRUE()</f>
        <v>1</v>
      </c>
      <c r="J11" s="47" t="b">
        <f>FALSE()</f>
        <v>0</v>
      </c>
      <c r="K11" s="38" t="s">
        <v>396</v>
      </c>
      <c r="L11" s="48" t="b">
        <f>FALSE()</f>
        <v>0</v>
      </c>
      <c r="M11" s="49" t="str">
        <f t="shared" si="0"/>
        <v>https://download.lenovo.com/Images/Parts/01EN935/01EN935_A.jpg</v>
      </c>
      <c r="N11" s="49" t="str">
        <f t="shared" si="1"/>
        <v>https://download.lenovo.com/Images/Parts/01EN935/01EN935_B.jpg</v>
      </c>
      <c r="O11" s="50" t="str">
        <f t="shared" si="2"/>
        <v>https://download.lenovo.com/Images/Parts/01EN935/01EN935_details.jpg</v>
      </c>
      <c r="P11" t="str">
        <f t="shared" si="3"/>
        <v/>
      </c>
      <c r="Q11" t="str">
        <f t="shared" si="4"/>
        <v/>
      </c>
      <c r="R11" t="str">
        <f t="shared" si="5"/>
        <v/>
      </c>
      <c r="S11" t="str">
        <f t="shared" si="6"/>
        <v/>
      </c>
      <c r="T11" t="str">
        <f t="shared" si="7"/>
        <v/>
      </c>
      <c r="U11" t="str">
        <f t="shared" si="8"/>
        <v/>
      </c>
      <c r="V11" s="45">
        <f>MATCH(G11,options!$D$1:$D$20,0)</f>
        <v>8</v>
      </c>
    </row>
    <row r="12" spans="1:22" ht="14" x14ac:dyDescent="0.15">
      <c r="B12" s="53"/>
      <c r="C12" s="43" t="b">
        <f>FALSE()</f>
        <v>0</v>
      </c>
      <c r="D12" s="43" t="b">
        <f>FALSE()</f>
        <v>0</v>
      </c>
      <c r="E12" s="44">
        <v>5714401574095</v>
      </c>
      <c r="F12" s="38" t="s">
        <v>397</v>
      </c>
      <c r="G12" s="45" t="s">
        <v>398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46" t="b">
        <f>TRUE()</f>
        <v>1</v>
      </c>
      <c r="J12" s="47" t="b">
        <f>FALSE()</f>
        <v>0</v>
      </c>
      <c r="K12" s="38" t="s">
        <v>399</v>
      </c>
      <c r="L12" s="48" t="b">
        <f>FALSE()</f>
        <v>0</v>
      </c>
      <c r="M12" s="49" t="str">
        <f t="shared" si="0"/>
        <v>https://download.lenovo.com/Images/Parts/01ER508/01ER508_A.jpg</v>
      </c>
      <c r="N12" s="49" t="str">
        <f t="shared" si="1"/>
        <v>https://download.lenovo.com/Images/Parts/01ER508/01ER508_B.jpg</v>
      </c>
      <c r="O12" s="50" t="str">
        <f t="shared" si="2"/>
        <v>https://download.lenovo.com/Images/Parts/01ER508/01ER508_details.jpg</v>
      </c>
      <c r="P12" t="str">
        <f t="shared" si="3"/>
        <v/>
      </c>
      <c r="Q12" t="str">
        <f t="shared" si="4"/>
        <v/>
      </c>
      <c r="R12" t="str">
        <f t="shared" si="5"/>
        <v/>
      </c>
      <c r="S12" t="str">
        <f t="shared" si="6"/>
        <v/>
      </c>
      <c r="T12" t="str">
        <f t="shared" si="7"/>
        <v/>
      </c>
      <c r="U12" t="str">
        <f t="shared" si="8"/>
        <v/>
      </c>
      <c r="V12" s="45">
        <f>MATCH(G12,options!$D$1:$D$20,0)</f>
        <v>20</v>
      </c>
    </row>
    <row r="13" spans="1:22" ht="14" x14ac:dyDescent="0.15">
      <c r="A13" s="39" t="s">
        <v>400</v>
      </c>
      <c r="B13" s="38" t="s">
        <v>401</v>
      </c>
      <c r="C13" s="43" t="b">
        <f>FALSE()</f>
        <v>0</v>
      </c>
      <c r="D13" s="43" t="b">
        <f>FALSE()</f>
        <v>0</v>
      </c>
      <c r="E13" s="44">
        <v>5714401574101</v>
      </c>
      <c r="F13" s="38" t="s">
        <v>402</v>
      </c>
      <c r="G13" s="45" t="s">
        <v>403</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46" t="b">
        <f>TRUE()</f>
        <v>1</v>
      </c>
      <c r="J13" s="47" t="b">
        <f>FALSE()</f>
        <v>0</v>
      </c>
      <c r="K13" s="38" t="s">
        <v>404</v>
      </c>
      <c r="L13" s="48" t="b">
        <f>FALSE()</f>
        <v>0</v>
      </c>
      <c r="M13" s="49" t="str">
        <f t="shared" si="0"/>
        <v>https://download.lenovo.com/Images/Parts/01ER509/01ER509_A.jpg</v>
      </c>
      <c r="N13" s="49" t="str">
        <f t="shared" si="1"/>
        <v>https://download.lenovo.com/Images/Parts/01ER509/01ER509_B.jpg</v>
      </c>
      <c r="O13" s="50" t="str">
        <f t="shared" si="2"/>
        <v>https://download.lenovo.com/Images/Parts/01ER509/01ER509_details.jpg</v>
      </c>
      <c r="P13" t="str">
        <f t="shared" si="3"/>
        <v/>
      </c>
      <c r="Q13" t="str">
        <f t="shared" si="4"/>
        <v/>
      </c>
      <c r="R13" t="str">
        <f t="shared" si="5"/>
        <v/>
      </c>
      <c r="S13" t="str">
        <f t="shared" si="6"/>
        <v/>
      </c>
      <c r="T13" t="str">
        <f t="shared" si="7"/>
        <v/>
      </c>
      <c r="U13" t="str">
        <f t="shared" si="8"/>
        <v/>
      </c>
      <c r="V13" s="45">
        <f>MATCH(G13,options!$D$1:$D$20,0)</f>
        <v>9</v>
      </c>
    </row>
    <row r="14" spans="1:22" ht="14" x14ac:dyDescent="0.15">
      <c r="A14" s="39" t="s">
        <v>405</v>
      </c>
      <c r="B14" s="44">
        <v>5714401570998</v>
      </c>
      <c r="C14" s="43" t="b">
        <f>FALSE()</f>
        <v>0</v>
      </c>
      <c r="D14" s="43" t="b">
        <f>FALSE()</f>
        <v>0</v>
      </c>
      <c r="E14" s="44">
        <v>5714401574118</v>
      </c>
      <c r="F14" s="38" t="s">
        <v>406</v>
      </c>
      <c r="G14" s="45" t="s">
        <v>407</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6" t="b">
        <f>TRUE()</f>
        <v>1</v>
      </c>
      <c r="J14" s="47" t="b">
        <f>FALSE()</f>
        <v>0</v>
      </c>
      <c r="K14" s="38" t="s">
        <v>408</v>
      </c>
      <c r="L14" s="48" t="b">
        <f>FALSE()</f>
        <v>0</v>
      </c>
      <c r="M14" s="49" t="str">
        <f t="shared" si="0"/>
        <v>https://download.lenovo.com/Images/Parts/01EN943/01EN943_A.jpg</v>
      </c>
      <c r="N14" s="49" t="str">
        <f t="shared" si="1"/>
        <v>https://download.lenovo.com/Images/Parts/01EN943/01EN943_B.jpg</v>
      </c>
      <c r="O14" s="50" t="str">
        <f t="shared" si="2"/>
        <v>https://download.lenovo.com/Images/Parts/01EN943/01EN943_details.jpg</v>
      </c>
      <c r="P14" t="str">
        <f t="shared" si="3"/>
        <v/>
      </c>
      <c r="Q14" t="str">
        <f t="shared" si="4"/>
        <v/>
      </c>
      <c r="R14" t="str">
        <f t="shared" si="5"/>
        <v/>
      </c>
      <c r="S14" t="str">
        <f t="shared" si="6"/>
        <v/>
      </c>
      <c r="T14" t="str">
        <f t="shared" si="7"/>
        <v/>
      </c>
      <c r="U14" t="str">
        <f t="shared" si="8"/>
        <v/>
      </c>
      <c r="V14" s="45">
        <f>MATCH(G14,options!$D$1:$D$20,0)</f>
        <v>19</v>
      </c>
    </row>
    <row r="15" spans="1:22" ht="14" x14ac:dyDescent="0.15">
      <c r="B15" s="53"/>
      <c r="C15" s="43" t="b">
        <f>FALSE()</f>
        <v>0</v>
      </c>
      <c r="D15" s="43" t="b">
        <f>FALSE()</f>
        <v>0</v>
      </c>
      <c r="E15" s="44">
        <v>5714401574125</v>
      </c>
      <c r="F15" s="38" t="s">
        <v>409</v>
      </c>
      <c r="G15" s="45" t="s">
        <v>410</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6" t="b">
        <f>TRUE()</f>
        <v>1</v>
      </c>
      <c r="J15" s="47" t="b">
        <f>FALSE()</f>
        <v>0</v>
      </c>
      <c r="K15" s="38" t="s">
        <v>411</v>
      </c>
      <c r="L15" s="48" t="b">
        <f>FALSE()</f>
        <v>0</v>
      </c>
      <c r="M15" s="49" t="str">
        <f t="shared" si="0"/>
        <v>https://download.lenovo.com/Images/Parts/01EN947/01EN947_A.jpg</v>
      </c>
      <c r="N15" s="49" t="str">
        <f t="shared" si="1"/>
        <v>https://download.lenovo.com/Images/Parts/01EN947/01EN947_B.jpg</v>
      </c>
      <c r="O15" s="50" t="str">
        <f t="shared" si="2"/>
        <v>https://download.lenovo.com/Images/Parts/01EN947/01EN947_details.jpg</v>
      </c>
      <c r="P15" t="str">
        <f t="shared" si="3"/>
        <v/>
      </c>
      <c r="Q15" t="str">
        <f t="shared" si="4"/>
        <v/>
      </c>
      <c r="R15" t="str">
        <f t="shared" si="5"/>
        <v/>
      </c>
      <c r="S15" t="str">
        <f t="shared" si="6"/>
        <v/>
      </c>
      <c r="T15" t="str">
        <f t="shared" si="7"/>
        <v/>
      </c>
      <c r="U15" t="str">
        <f t="shared" si="8"/>
        <v/>
      </c>
      <c r="V15" s="45">
        <f>MATCH(G15,options!$D$1:$D$20,0)</f>
        <v>10</v>
      </c>
    </row>
    <row r="16" spans="1:22" ht="14" x14ac:dyDescent="0.15">
      <c r="A16" s="39" t="s">
        <v>412</v>
      </c>
      <c r="B16" s="40" t="s">
        <v>413</v>
      </c>
      <c r="C16" s="43" t="b">
        <f>FALSE()</f>
        <v>0</v>
      </c>
      <c r="D16" s="43" t="b">
        <f>FALSE()</f>
        <v>0</v>
      </c>
      <c r="E16" s="44">
        <v>5714401574132</v>
      </c>
      <c r="F16" s="38" t="s">
        <v>414</v>
      </c>
      <c r="G16" s="45" t="s">
        <v>415</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6" t="b">
        <f>TRUE()</f>
        <v>1</v>
      </c>
      <c r="J16" s="47" t="b">
        <f>FALSE()</f>
        <v>0</v>
      </c>
      <c r="K16" s="38" t="s">
        <v>416</v>
      </c>
      <c r="L16" s="48" t="b">
        <f>FALSE()</f>
        <v>0</v>
      </c>
      <c r="M16" s="49" t="str">
        <f t="shared" si="0"/>
        <v>https://download.lenovo.com/Images/Parts/01ER520/01ER520_A.jpg</v>
      </c>
      <c r="N16" s="49" t="str">
        <f t="shared" si="1"/>
        <v>https://download.lenovo.com/Images/Parts/01ER520/01ER520_B.jpg</v>
      </c>
      <c r="O16" s="50" t="str">
        <f t="shared" si="2"/>
        <v>https://download.lenovo.com/Images/Parts/01ER520/01ER520_details.jpg</v>
      </c>
      <c r="P16" t="str">
        <f t="shared" si="3"/>
        <v/>
      </c>
      <c r="Q16" t="str">
        <f t="shared" si="4"/>
        <v/>
      </c>
      <c r="R16" t="str">
        <f t="shared" si="5"/>
        <v/>
      </c>
      <c r="S16" t="str">
        <f t="shared" si="6"/>
        <v/>
      </c>
      <c r="T16" t="str">
        <f t="shared" si="7"/>
        <v/>
      </c>
      <c r="U16" t="str">
        <f t="shared" si="8"/>
        <v/>
      </c>
      <c r="V16" s="45">
        <f>MATCH(G16,options!$D$1:$D$20,0)</f>
        <v>11</v>
      </c>
    </row>
    <row r="17" spans="1:22" ht="14" x14ac:dyDescent="0.15">
      <c r="B17" s="53"/>
      <c r="C17" s="43" t="b">
        <f>FALSE()</f>
        <v>0</v>
      </c>
      <c r="D17" s="43" t="b">
        <f>FALSE()</f>
        <v>0</v>
      </c>
      <c r="E17" s="44">
        <v>5714401574149</v>
      </c>
      <c r="F17" s="38" t="s">
        <v>417</v>
      </c>
      <c r="G17" s="45" t="s">
        <v>418</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6" t="b">
        <f>TRUE()</f>
        <v>1</v>
      </c>
      <c r="J17" s="47" t="b">
        <f>FALSE()</f>
        <v>0</v>
      </c>
      <c r="K17" s="38"/>
      <c r="L17" s="48" t="b">
        <f>FALSE()</f>
        <v>0</v>
      </c>
      <c r="M17" s="49" t="str">
        <f t="shared" si="0"/>
        <v/>
      </c>
      <c r="N17" s="49" t="str">
        <f t="shared" si="1"/>
        <v/>
      </c>
      <c r="O17" s="50" t="str">
        <f t="shared" si="2"/>
        <v/>
      </c>
      <c r="P17" t="str">
        <f t="shared" si="3"/>
        <v/>
      </c>
      <c r="Q17" t="str">
        <f t="shared" si="4"/>
        <v/>
      </c>
      <c r="R17" t="str">
        <f t="shared" si="5"/>
        <v/>
      </c>
      <c r="S17" t="str">
        <f t="shared" si="6"/>
        <v/>
      </c>
      <c r="T17" t="str">
        <f t="shared" si="7"/>
        <v/>
      </c>
      <c r="U17" t="str">
        <f t="shared" si="8"/>
        <v/>
      </c>
      <c r="V17" s="45">
        <f>MATCH(G17,options!$D$1:$D$20,0)</f>
        <v>12</v>
      </c>
    </row>
    <row r="18" spans="1:22" ht="14" x14ac:dyDescent="0.15">
      <c r="A18" s="39" t="s">
        <v>419</v>
      </c>
      <c r="B18" s="42">
        <v>5</v>
      </c>
      <c r="C18" s="43" t="b">
        <f>FALSE()</f>
        <v>0</v>
      </c>
      <c r="D18" s="43" t="b">
        <f>FALSE()</f>
        <v>0</v>
      </c>
      <c r="E18" s="44">
        <v>5714401574156</v>
      </c>
      <c r="F18" s="38" t="s">
        <v>420</v>
      </c>
      <c r="G18" s="45" t="s">
        <v>421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6" t="b">
        <f>TRUE()</f>
        <v>1</v>
      </c>
      <c r="J18" s="47" t="b">
        <f>FALSE()</f>
        <v>0</v>
      </c>
      <c r="K18" s="38" t="s">
        <v>422</v>
      </c>
      <c r="L18" s="48" t="b">
        <f>FALSE()</f>
        <v>0</v>
      </c>
      <c r="M18" s="49" t="str">
        <f t="shared" si="0"/>
        <v>https://download.lenovo.com/Images/Parts/01EN950/01EN950_A.jpg</v>
      </c>
      <c r="N18" s="49" t="str">
        <f t="shared" si="1"/>
        <v>https://download.lenovo.com/Images/Parts/01EN950/01EN950_B.jpg</v>
      </c>
      <c r="O18" s="50" t="str">
        <f t="shared" si="2"/>
        <v>https://download.lenovo.com/Images/Parts/01EN950/01EN950_details.jpg</v>
      </c>
      <c r="P18" t="str">
        <f t="shared" si="3"/>
        <v/>
      </c>
      <c r="Q18" t="str">
        <f t="shared" si="4"/>
        <v/>
      </c>
      <c r="R18" t="str">
        <f t="shared" si="5"/>
        <v/>
      </c>
      <c r="S18" t="str">
        <f t="shared" si="6"/>
        <v/>
      </c>
      <c r="T18" t="str">
        <f t="shared" si="7"/>
        <v/>
      </c>
      <c r="U18" t="str">
        <f t="shared" si="8"/>
        <v/>
      </c>
      <c r="V18" s="45">
        <f>MATCH(G18,options!$D$1:$D$20,0)</f>
        <v>13</v>
      </c>
    </row>
    <row r="19" spans="1:22" ht="14" x14ac:dyDescent="0.15">
      <c r="B19" s="53"/>
      <c r="C19" s="43" t="b">
        <f>FALSE()</f>
        <v>0</v>
      </c>
      <c r="D19" s="43" t="b">
        <f>FALSE()</f>
        <v>0</v>
      </c>
      <c r="E19" s="44">
        <v>5714401574163</v>
      </c>
      <c r="F19" s="38" t="s">
        <v>423</v>
      </c>
      <c r="G19" s="45" t="s">
        <v>424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6" t="b">
        <f>TRUE()</f>
        <v>1</v>
      </c>
      <c r="J19" s="47" t="b">
        <f>FALSE()</f>
        <v>0</v>
      </c>
      <c r="K19" s="38" t="s">
        <v>425</v>
      </c>
      <c r="L19" s="48" t="b">
        <f>FALSE()</f>
        <v>0</v>
      </c>
      <c r="M19" s="49" t="str">
        <f t="shared" si="0"/>
        <v>https://download.lenovo.com/Images/Parts/01EN954/01EN954_A.jpg</v>
      </c>
      <c r="N19" s="49" t="str">
        <f t="shared" si="1"/>
        <v>https://download.lenovo.com/Images/Parts/01EN954/01EN954_B.jpg</v>
      </c>
      <c r="O19" s="50" t="str">
        <f t="shared" si="2"/>
        <v>https://download.lenovo.com/Images/Parts/01EN954/01EN954_details.jpg</v>
      </c>
      <c r="P19" t="str">
        <f t="shared" si="3"/>
        <v/>
      </c>
      <c r="Q19" t="str">
        <f t="shared" si="4"/>
        <v/>
      </c>
      <c r="R19" t="str">
        <f t="shared" si="5"/>
        <v/>
      </c>
      <c r="S19" t="str">
        <f t="shared" si="6"/>
        <v/>
      </c>
      <c r="T19" t="str">
        <f t="shared" si="7"/>
        <v/>
      </c>
      <c r="U19" t="str">
        <f t="shared" si="8"/>
        <v/>
      </c>
      <c r="V19" s="45">
        <f>MATCH(G19,options!$D$1:$D$20,0)</f>
        <v>14</v>
      </c>
    </row>
    <row r="20" spans="1:22" ht="14" x14ac:dyDescent="0.15">
      <c r="A20" s="39" t="s">
        <v>426</v>
      </c>
      <c r="B20" s="54" t="s">
        <v>427</v>
      </c>
      <c r="C20" s="43" t="b">
        <f>FALSE()</f>
        <v>0</v>
      </c>
      <c r="D20" s="43" t="b">
        <f>FALSE()</f>
        <v>0</v>
      </c>
      <c r="E20" s="44">
        <v>5714401574170</v>
      </c>
      <c r="F20" s="38" t="s">
        <v>428</v>
      </c>
      <c r="G20" s="45" t="s">
        <v>429</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6" t="b">
        <f>TRUE()</f>
        <v>1</v>
      </c>
      <c r="J20" s="47" t="b">
        <f>FALSE()</f>
        <v>0</v>
      </c>
      <c r="K20" s="38" t="s">
        <v>430</v>
      </c>
      <c r="L20" s="48" t="b">
        <f>FALSE()</f>
        <v>0</v>
      </c>
      <c r="M20" s="49" t="str">
        <f t="shared" si="0"/>
        <v>https://download.lenovo.com/Images/Parts/01EN955/01EN955_A.jpg</v>
      </c>
      <c r="N20" s="49" t="str">
        <f t="shared" si="1"/>
        <v>https://download.lenovo.com/Images/Parts/01EN955/01EN955_B.jpg</v>
      </c>
      <c r="O20" s="50" t="str">
        <f t="shared" si="2"/>
        <v>https://download.lenovo.com/Images/Parts/01EN955/01EN955_details.jpg</v>
      </c>
      <c r="P20" t="str">
        <f t="shared" si="3"/>
        <v/>
      </c>
      <c r="Q20" t="str">
        <f t="shared" si="4"/>
        <v/>
      </c>
      <c r="R20" t="str">
        <f t="shared" si="5"/>
        <v/>
      </c>
      <c r="S20" t="str">
        <f t="shared" si="6"/>
        <v/>
      </c>
      <c r="T20" t="str">
        <f t="shared" si="7"/>
        <v/>
      </c>
      <c r="U20" t="str">
        <f t="shared" si="8"/>
        <v/>
      </c>
      <c r="V20" s="45">
        <f>MATCH(G20,options!$D$1:$D$20,0)</f>
        <v>15</v>
      </c>
    </row>
    <row r="21" spans="1:22" ht="28" x14ac:dyDescent="0.15">
      <c r="B21" s="53"/>
      <c r="C21" s="43" t="b">
        <f>FALSE()</f>
        <v>0</v>
      </c>
      <c r="D21" s="43" t="b">
        <f>FALSE()</f>
        <v>0</v>
      </c>
      <c r="E21" s="44">
        <v>5714401574187</v>
      </c>
      <c r="F21" s="38" t="s">
        <v>431</v>
      </c>
      <c r="G21" s="45" t="s">
        <v>432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6" t="b">
        <f>TRUE()</f>
        <v>1</v>
      </c>
      <c r="J21" s="47" t="b">
        <f>FALSE()</f>
        <v>0</v>
      </c>
      <c r="K21" s="38" t="s">
        <v>433</v>
      </c>
      <c r="L21" s="48" t="b">
        <v>1</v>
      </c>
      <c r="M21" s="49" t="str">
        <f t="shared" si="0"/>
        <v>https://raw.githubusercontent.com/PatrickVibild/TellusAmazonPictures/master/pictures/Lenovo/T570/RG/USI/1.jpg</v>
      </c>
      <c r="N21" s="49" t="str">
        <f t="shared" si="1"/>
        <v>https://raw.githubusercontent.com/PatrickVibild/TellusAmazonPictures/master/pictures/Lenovo/T570/RG/USI/2.jpg</v>
      </c>
      <c r="O21" s="50"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5">
        <f>MATCH(G21,options!$D$1:$D$20,0)</f>
        <v>16</v>
      </c>
    </row>
    <row r="22" spans="1:22" ht="14" x14ac:dyDescent="0.15">
      <c r="B22" s="53"/>
      <c r="C22" s="43" t="b">
        <f>FALSE()</f>
        <v>0</v>
      </c>
      <c r="D22" s="43" t="b">
        <f>FALSE()</f>
        <v>0</v>
      </c>
      <c r="E22" s="44">
        <v>5714401574194</v>
      </c>
      <c r="F22" s="38" t="s">
        <v>434</v>
      </c>
      <c r="G22" s="45" t="s">
        <v>435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6" t="b">
        <f>TRUE()</f>
        <v>1</v>
      </c>
      <c r="J22" s="47" t="b">
        <f>FALSE()</f>
        <v>0</v>
      </c>
      <c r="K22" s="38" t="s">
        <v>436</v>
      </c>
      <c r="L22" s="48" t="b">
        <f>FALSE()</f>
        <v>0</v>
      </c>
      <c r="M22" s="49" t="str">
        <f t="shared" si="0"/>
        <v>https://download.lenovo.com/Images/Parts/01ER523/01ER523_A.jpg</v>
      </c>
      <c r="N22" s="49" t="str">
        <f t="shared" si="1"/>
        <v>https://download.lenovo.com/Images/Parts/01ER523/01ER523_B.jpg</v>
      </c>
      <c r="O22" s="50" t="str">
        <f t="shared" si="2"/>
        <v>https://download.lenovo.com/Images/Parts/01ER523/01ER523_details.jpg</v>
      </c>
      <c r="P22" t="str">
        <f t="shared" si="3"/>
        <v/>
      </c>
      <c r="Q22" t="str">
        <f t="shared" si="4"/>
        <v/>
      </c>
      <c r="R22" t="str">
        <f t="shared" si="5"/>
        <v/>
      </c>
      <c r="S22" t="str">
        <f t="shared" si="6"/>
        <v/>
      </c>
      <c r="T22" t="str">
        <f t="shared" si="7"/>
        <v/>
      </c>
      <c r="U22" t="str">
        <f t="shared" si="8"/>
        <v/>
      </c>
      <c r="V22" s="45">
        <f>MATCH(G22,options!$D$1:$D$20,0)</f>
        <v>17</v>
      </c>
    </row>
    <row r="23" spans="1:22" ht="56" x14ac:dyDescent="0.15">
      <c r="A23" s="39" t="s">
        <v>437</v>
      </c>
      <c r="B23" s="40"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3" t="b">
        <f>FALSE()</f>
        <v>0</v>
      </c>
      <c r="D23" s="43" t="b">
        <f>FALSE()</f>
        <v>0</v>
      </c>
      <c r="E23" s="44">
        <v>5714401574200</v>
      </c>
      <c r="F23" s="38" t="s">
        <v>438</v>
      </c>
      <c r="G23" s="45" t="s">
        <v>439</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6" t="b">
        <f>TRUE()</f>
        <v>1</v>
      </c>
      <c r="J23" s="47" t="b">
        <f>FALSE()</f>
        <v>0</v>
      </c>
      <c r="K23" s="38" t="s">
        <v>440</v>
      </c>
      <c r="L23" s="48" t="b">
        <v>1</v>
      </c>
      <c r="M23" s="49" t="str">
        <f t="shared" si="0"/>
        <v>https://raw.githubusercontent.com/PatrickVibild/TellusAmazonPictures/master/pictures/Lenovo/T570/RG/US/1.jpg</v>
      </c>
      <c r="N23" s="49" t="str">
        <f t="shared" si="1"/>
        <v>https://raw.githubusercontent.com/PatrickVibild/TellusAmazonPictures/master/pictures/Lenovo/T570/RG/US/2.jpg</v>
      </c>
      <c r="O23" s="50" t="str">
        <f t="shared" si="2"/>
        <v>https://raw.githubusercontent.com/PatrickVibild/TellusAmazonPictures/master/pictures/Lenovo/T570/RG/US/3.jpg</v>
      </c>
      <c r="P23" t="str">
        <f t="shared" si="3"/>
        <v>https://raw.githubusercontent.com/PatrickVibild/TellusAmazonPictures/master/pictures/Lenovo/T570/RG/US/4.jpg</v>
      </c>
      <c r="Q23" t="str">
        <f t="shared" si="4"/>
        <v>https://raw.githubusercontent.com/PatrickVibild/TellusAmazonPictures/master/pictures/Lenovo/T570/RG/US/5.jpg</v>
      </c>
      <c r="R23" t="str">
        <f t="shared" si="5"/>
        <v>https://raw.githubusercontent.com/PatrickVibild/TellusAmazonPictures/master/pictures/Lenovo/T570/RG/US/6.jpg</v>
      </c>
      <c r="S23" t="str">
        <f t="shared" si="6"/>
        <v>https://raw.githubusercontent.com/PatrickVibild/TellusAmazonPictures/master/pictures/Lenovo/T570/RG/US/7.jpg</v>
      </c>
      <c r="T23" t="str">
        <f t="shared" si="7"/>
        <v>https://raw.githubusercontent.com/PatrickVibild/TellusAmazonPictures/master/pictures/Lenovo/T570/RG/US/8.jpg</v>
      </c>
      <c r="U23" t="str">
        <f t="shared" si="8"/>
        <v>https://raw.githubusercontent.com/PatrickVibild/TellusAmazonPictures/master/pictures/Lenovo/T570/RG/US/9.jpg</v>
      </c>
      <c r="V23" s="45">
        <f>MATCH(G23,options!$D$1:$D$20,0)</f>
        <v>18</v>
      </c>
    </row>
    <row r="24" spans="1:22" ht="70" x14ac:dyDescent="0.15">
      <c r="A24" s="39" t="s">
        <v>441</v>
      </c>
      <c r="B24" s="40"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3" t="b">
        <f>FALSE()</f>
        <v>0</v>
      </c>
      <c r="D24" s="43" t="b">
        <f>FALSE()</f>
        <v>0</v>
      </c>
      <c r="E24" s="44">
        <v>5714401570011</v>
      </c>
      <c r="F24" s="38" t="s">
        <v>442</v>
      </c>
      <c r="G24" s="45" t="s">
        <v>366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46" t="b">
        <f>TRUE()</f>
        <v>1</v>
      </c>
      <c r="J24" s="47" t="b">
        <f>TRUE()</f>
        <v>1</v>
      </c>
      <c r="K24" s="38" t="s">
        <v>443</v>
      </c>
      <c r="L24" s="48" t="b">
        <f>TRUE()</f>
        <v>1</v>
      </c>
      <c r="M24" s="49" t="str">
        <f t="shared" si="0"/>
        <v>https://raw.githubusercontent.com/PatrickVibild/TellusAmazonPictures/master/pictures/Lenovo/T570/BL/DE/1.jpg</v>
      </c>
      <c r="N24" s="49" t="str">
        <f t="shared" si="1"/>
        <v>https://raw.githubusercontent.com/PatrickVibild/TellusAmazonPictures/master/pictures/Lenovo/T570/BL/DE/2.jpg</v>
      </c>
      <c r="O24" s="50"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5">
        <f>MATCH(G24,options!$D$1:$D$20,0)</f>
        <v>1</v>
      </c>
    </row>
    <row r="25" spans="1:22" ht="42" x14ac:dyDescent="0.15">
      <c r="A25" s="39" t="s">
        <v>444</v>
      </c>
      <c r="B25" s="40"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3" t="b">
        <f>FALSE()</f>
        <v>0</v>
      </c>
      <c r="D25" s="43" t="b">
        <f>FALSE()</f>
        <v>0</v>
      </c>
      <c r="E25" s="44">
        <v>5714401570028</v>
      </c>
      <c r="F25" s="38" t="s">
        <v>445</v>
      </c>
      <c r="G25" s="45" t="s">
        <v>370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46" t="b">
        <f>TRUE()</f>
        <v>1</v>
      </c>
      <c r="J25" s="47" t="b">
        <f>TRUE()</f>
        <v>1</v>
      </c>
      <c r="K25" s="38" t="s">
        <v>446</v>
      </c>
      <c r="L25" s="48" t="b">
        <f>TRUE()</f>
        <v>1</v>
      </c>
      <c r="M25" s="49" t="str">
        <f t="shared" si="0"/>
        <v>https://raw.githubusercontent.com/PatrickVibild/TellusAmazonPictures/master/pictures/Lenovo/T570/BL/FR/1.jpg</v>
      </c>
      <c r="N25" s="49" t="str">
        <f t="shared" si="1"/>
        <v>https://raw.githubusercontent.com/PatrickVibild/TellusAmazonPictures/master/pictures/Lenovo/T570/BL/FR/2.jpg</v>
      </c>
      <c r="O25" s="50"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5">
        <f>MATCH(G25,options!$D$1:$D$20,0)</f>
        <v>2</v>
      </c>
    </row>
    <row r="26" spans="1:22" ht="28" x14ac:dyDescent="0.15">
      <c r="A26" s="39" t="s">
        <v>447</v>
      </c>
      <c r="B26" s="40"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3" t="b">
        <f>FALSE()</f>
        <v>0</v>
      </c>
      <c r="D26" s="43" t="b">
        <f>FALSE()</f>
        <v>0</v>
      </c>
      <c r="E26" s="44">
        <v>5714401570035</v>
      </c>
      <c r="F26" s="38" t="s">
        <v>448</v>
      </c>
      <c r="G26" s="45"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46" t="b">
        <f>TRUE()</f>
        <v>1</v>
      </c>
      <c r="J26" s="47" t="b">
        <f>TRUE()</f>
        <v>1</v>
      </c>
      <c r="K26" s="38" t="s">
        <v>449</v>
      </c>
      <c r="L26" s="48" t="b">
        <f>TRUE()</f>
        <v>1</v>
      </c>
      <c r="M26" s="49" t="str">
        <f t="shared" si="0"/>
        <v>https://raw.githubusercontent.com/PatrickVibild/TellusAmazonPictures/master/pictures/Lenovo/T570/BL/IT/1.jpg</v>
      </c>
      <c r="N26" s="49" t="str">
        <f t="shared" si="1"/>
        <v>https://raw.githubusercontent.com/PatrickVibild/TellusAmazonPictures/master/pictures/Lenovo/T570/BL/IT/2.jpg</v>
      </c>
      <c r="O26" s="50"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5">
        <f>MATCH(G26,options!$D$1:$D$20,0)</f>
        <v>3</v>
      </c>
    </row>
    <row r="27" spans="1:22" ht="56" x14ac:dyDescent="0.15">
      <c r="A27" s="39" t="s">
        <v>444</v>
      </c>
      <c r="B27" s="40"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43" t="b">
        <f>FALSE()</f>
        <v>0</v>
      </c>
      <c r="D27" s="43" t="b">
        <f>FALSE()</f>
        <v>0</v>
      </c>
      <c r="E27" s="44">
        <v>5714401570042</v>
      </c>
      <c r="F27" s="38" t="s">
        <v>450</v>
      </c>
      <c r="G27" s="45"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46" t="b">
        <f>TRUE()</f>
        <v>1</v>
      </c>
      <c r="J27" s="47" t="b">
        <f>TRUE()</f>
        <v>1</v>
      </c>
      <c r="K27" s="38" t="s">
        <v>451</v>
      </c>
      <c r="L27" s="48" t="b">
        <f>TRUE()</f>
        <v>1</v>
      </c>
      <c r="M27" s="49" t="str">
        <f t="shared" si="0"/>
        <v>https://raw.githubusercontent.com/PatrickVibild/TellusAmazonPictures/master/pictures/Lenovo/T570/BL/ES/1.jpg</v>
      </c>
      <c r="N27" s="49" t="str">
        <f t="shared" si="1"/>
        <v>https://raw.githubusercontent.com/PatrickVibild/TellusAmazonPictures/master/pictures/Lenovo/T570/BL/ES/2.jpg</v>
      </c>
      <c r="O27" s="50"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5">
        <f>MATCH(G27,options!$D$1:$D$20,0)</f>
        <v>4</v>
      </c>
    </row>
    <row r="28" spans="1:22" ht="28" x14ac:dyDescent="0.15">
      <c r="B28" s="55"/>
      <c r="C28" s="43" t="b">
        <f>FALSE()</f>
        <v>0</v>
      </c>
      <c r="D28" s="43" t="b">
        <f>FALSE()</f>
        <v>0</v>
      </c>
      <c r="E28" s="44">
        <v>5714401570059</v>
      </c>
      <c r="F28" s="38" t="s">
        <v>452</v>
      </c>
      <c r="G28" s="45" t="s">
        <v>383</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6" t="b">
        <f>TRUE()</f>
        <v>1</v>
      </c>
      <c r="J28" s="47" t="b">
        <f>TRUE()</f>
        <v>1</v>
      </c>
      <c r="K28" s="38" t="s">
        <v>453</v>
      </c>
      <c r="L28" s="48" t="b">
        <f>TRUE()</f>
        <v>1</v>
      </c>
      <c r="M28" s="49" t="str">
        <f t="shared" si="0"/>
        <v>https://raw.githubusercontent.com/PatrickVibild/TellusAmazonPictures/master/pictures/Lenovo/T570/BL/UK/1.jpg</v>
      </c>
      <c r="N28" s="49" t="str">
        <f t="shared" si="1"/>
        <v>https://raw.githubusercontent.com/PatrickVibild/TellusAmazonPictures/master/pictures/Lenovo/T570/BL/UK/2.jpg</v>
      </c>
      <c r="O28" s="50"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5">
        <f>MATCH(G28,options!$D$1:$D$20,0)</f>
        <v>5</v>
      </c>
    </row>
    <row r="29" spans="1:22" ht="56" x14ac:dyDescent="0.15">
      <c r="A29" s="39" t="s">
        <v>454</v>
      </c>
      <c r="B29" s="40"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3" t="b">
        <f>FALSE()</f>
        <v>0</v>
      </c>
      <c r="D29" s="43" t="b">
        <f>FALSE()</f>
        <v>0</v>
      </c>
      <c r="E29" s="44">
        <v>5714401570066</v>
      </c>
      <c r="F29" s="38" t="s">
        <v>455</v>
      </c>
      <c r="G29" s="45" t="s">
        <v>387</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46" t="b">
        <f>TRUE()</f>
        <v>1</v>
      </c>
      <c r="J29" s="47" t="b">
        <f>TRUE()</f>
        <v>1</v>
      </c>
      <c r="K29" s="38" t="s">
        <v>456</v>
      </c>
      <c r="L29" s="48" t="b">
        <v>1</v>
      </c>
      <c r="M29" s="49" t="str">
        <f t="shared" si="0"/>
        <v>https://raw.githubusercontent.com/PatrickVibild/TellusAmazonPictures/master/pictures/Lenovo/T570/BL/NOR/1.jpg</v>
      </c>
      <c r="N29" s="49" t="str">
        <f t="shared" si="1"/>
        <v>https://raw.githubusercontent.com/PatrickVibild/TellusAmazonPictures/master/pictures/Lenovo/T570/BL/NOR/2.jpg</v>
      </c>
      <c r="O29" s="50"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5">
        <f>MATCH(G29,options!$D$1:$D$20,0)</f>
        <v>6</v>
      </c>
    </row>
    <row r="30" spans="1:22" ht="14" x14ac:dyDescent="0.15">
      <c r="B30" s="55"/>
      <c r="C30" s="43" t="b">
        <f>FALSE()</f>
        <v>0</v>
      </c>
      <c r="D30" s="43" t="b">
        <f>FALSE()</f>
        <v>0</v>
      </c>
      <c r="E30" s="44">
        <v>5714401570073</v>
      </c>
      <c r="F30" s="38" t="s">
        <v>457</v>
      </c>
      <c r="G30" s="45"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46" t="b">
        <f>TRUE()</f>
        <v>1</v>
      </c>
      <c r="J30" s="47" t="b">
        <f>TRUE()</f>
        <v>1</v>
      </c>
      <c r="K30" s="38" t="s">
        <v>458</v>
      </c>
      <c r="L30" s="48" t="b">
        <f>FALSE()</f>
        <v>0</v>
      </c>
      <c r="M30" s="49" t="str">
        <f t="shared" si="0"/>
        <v>https://download.lenovo.com/Images/Parts/01ER547/01ER547_A.jpg</v>
      </c>
      <c r="N30" s="49" t="str">
        <f t="shared" si="1"/>
        <v>https://download.lenovo.com/Images/Parts/01ER547/01ER547_B.jpg</v>
      </c>
      <c r="O30" s="50" t="str">
        <f t="shared" si="2"/>
        <v>https://download.lenovo.com/Images/Parts/01ER547/01ER547_details.jpg</v>
      </c>
      <c r="P30" t="str">
        <f t="shared" si="3"/>
        <v/>
      </c>
      <c r="Q30" t="str">
        <f t="shared" si="4"/>
        <v/>
      </c>
      <c r="R30" t="str">
        <f t="shared" si="5"/>
        <v/>
      </c>
      <c r="S30" t="str">
        <f t="shared" si="6"/>
        <v/>
      </c>
      <c r="T30" t="str">
        <f t="shared" si="7"/>
        <v/>
      </c>
      <c r="U30" t="str">
        <f t="shared" si="8"/>
        <v/>
      </c>
      <c r="V30" s="45">
        <f>MATCH(G30,options!$D$1:$D$20,0)</f>
        <v>7</v>
      </c>
    </row>
    <row r="31" spans="1:22" ht="56" x14ac:dyDescent="0.15">
      <c r="A31" s="39" t="s">
        <v>459</v>
      </c>
      <c r="B31" s="40"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3" t="b">
        <f>FALSE()</f>
        <v>0</v>
      </c>
      <c r="D31" s="43" t="b">
        <f>FALSE()</f>
        <v>0</v>
      </c>
      <c r="E31" s="44">
        <v>5714401570080</v>
      </c>
      <c r="F31" s="38" t="s">
        <v>460</v>
      </c>
      <c r="G31" s="45"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46" t="b">
        <f>TRUE()</f>
        <v>1</v>
      </c>
      <c r="J31" s="47" t="b">
        <f>TRUE()</f>
        <v>1</v>
      </c>
      <c r="K31" s="38" t="s">
        <v>461</v>
      </c>
      <c r="L31" s="48" t="b">
        <f>FALSE()</f>
        <v>0</v>
      </c>
      <c r="M31" s="49" t="str">
        <f t="shared" si="0"/>
        <v>https://download.lenovo.com/Images/Parts/01ER548/01ER548_A.jpg</v>
      </c>
      <c r="N31" s="49" t="str">
        <f t="shared" si="1"/>
        <v>https://download.lenovo.com/Images/Parts/01ER548/01ER548_B.jpg</v>
      </c>
      <c r="O31" s="50" t="str">
        <f t="shared" si="2"/>
        <v>https://download.lenovo.com/Images/Parts/01ER548/01ER548_details.jpg</v>
      </c>
      <c r="P31" t="str">
        <f t="shared" si="3"/>
        <v/>
      </c>
      <c r="Q31" t="str">
        <f t="shared" si="4"/>
        <v/>
      </c>
      <c r="R31" t="str">
        <f t="shared" si="5"/>
        <v/>
      </c>
      <c r="S31" t="str">
        <f t="shared" si="6"/>
        <v/>
      </c>
      <c r="T31" t="str">
        <f t="shared" si="7"/>
        <v/>
      </c>
      <c r="U31" t="str">
        <f t="shared" si="8"/>
        <v/>
      </c>
      <c r="V31" s="45">
        <f>MATCH(G31,options!$D$1:$D$20,0)</f>
        <v>8</v>
      </c>
    </row>
    <row r="32" spans="1:22" ht="14" x14ac:dyDescent="0.15">
      <c r="C32" s="43" t="b">
        <f>FALSE()</f>
        <v>0</v>
      </c>
      <c r="D32" s="43" t="b">
        <f>FALSE()</f>
        <v>0</v>
      </c>
      <c r="E32" s="44">
        <v>5714401570097</v>
      </c>
      <c r="F32" s="38" t="s">
        <v>462</v>
      </c>
      <c r="G32" s="45"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46" t="b">
        <f>TRUE()</f>
        <v>1</v>
      </c>
      <c r="J32" s="47" t="b">
        <f>TRUE()</f>
        <v>1</v>
      </c>
      <c r="K32" s="38" t="s">
        <v>463</v>
      </c>
      <c r="L32" s="48" t="b">
        <f>FALSE()</f>
        <v>0</v>
      </c>
      <c r="M32" s="49" t="str">
        <f t="shared" si="0"/>
        <v>https://download.lenovo.com/Images/Parts/01ER549/01ER549_A.jpg</v>
      </c>
      <c r="N32" s="49" t="str">
        <f t="shared" si="1"/>
        <v>https://download.lenovo.com/Images/Parts/01ER549/01ER549_B.jpg</v>
      </c>
      <c r="O32" s="50" t="str">
        <f t="shared" si="2"/>
        <v>https://download.lenovo.com/Images/Parts/01ER549/01ER549_details.jpg</v>
      </c>
      <c r="P32" t="str">
        <f t="shared" si="3"/>
        <v/>
      </c>
      <c r="Q32" t="str">
        <f t="shared" si="4"/>
        <v/>
      </c>
      <c r="R32" t="str">
        <f t="shared" si="5"/>
        <v/>
      </c>
      <c r="S32" t="str">
        <f t="shared" si="6"/>
        <v/>
      </c>
      <c r="T32" t="str">
        <f t="shared" si="7"/>
        <v/>
      </c>
      <c r="U32" t="str">
        <f t="shared" si="8"/>
        <v/>
      </c>
      <c r="V32" s="45">
        <f>MATCH(G32,options!$D$1:$D$20,0)</f>
        <v>20</v>
      </c>
    </row>
    <row r="33" spans="1:22" ht="14" x14ac:dyDescent="0.15">
      <c r="A33" s="39" t="s">
        <v>464</v>
      </c>
      <c r="B33" s="40"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3" t="b">
        <f>FALSE()</f>
        <v>0</v>
      </c>
      <c r="D33" s="43" t="b">
        <f>FALSE()</f>
        <v>0</v>
      </c>
      <c r="E33" s="44">
        <v>5714401570103</v>
      </c>
      <c r="F33" s="38" t="s">
        <v>465</v>
      </c>
      <c r="G33" s="45" t="s">
        <v>403</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46" t="b">
        <f>TRUE()</f>
        <v>1</v>
      </c>
      <c r="J33" s="47" t="b">
        <f>TRUE()</f>
        <v>1</v>
      </c>
      <c r="K33" s="38" t="s">
        <v>466</v>
      </c>
      <c r="L33" s="48" t="b">
        <f>FALSE()</f>
        <v>0</v>
      </c>
      <c r="M33" s="49" t="str">
        <f t="shared" si="0"/>
        <v>https://download.lenovo.com/Images/Parts/01ER591/01ER591_A.jpg</v>
      </c>
      <c r="N33" s="49" t="str">
        <f t="shared" si="1"/>
        <v>https://download.lenovo.com/Images/Parts/01ER591/01ER591_B.jpg</v>
      </c>
      <c r="O33" s="50" t="str">
        <f t="shared" si="2"/>
        <v>https://download.lenovo.com/Images/Parts/01ER591/01ER591_details.jpg</v>
      </c>
      <c r="P33" t="str">
        <f t="shared" si="3"/>
        <v/>
      </c>
      <c r="Q33" t="str">
        <f t="shared" si="4"/>
        <v/>
      </c>
      <c r="R33" t="str">
        <f t="shared" si="5"/>
        <v/>
      </c>
      <c r="S33" t="str">
        <f t="shared" si="6"/>
        <v/>
      </c>
      <c r="T33" t="str">
        <f t="shared" si="7"/>
        <v/>
      </c>
      <c r="U33" t="str">
        <f t="shared" si="8"/>
        <v/>
      </c>
      <c r="V33" s="45">
        <f>MATCH(G33,options!$D$1:$D$20,0)</f>
        <v>9</v>
      </c>
    </row>
    <row r="34" spans="1:22" ht="14" x14ac:dyDescent="0.15">
      <c r="C34" s="43" t="b">
        <f>FALSE()</f>
        <v>0</v>
      </c>
      <c r="D34" s="43" t="b">
        <f>FALSE()</f>
        <v>0</v>
      </c>
      <c r="E34" s="44">
        <v>5714401570110</v>
      </c>
      <c r="F34" s="38" t="s">
        <v>467</v>
      </c>
      <c r="G34" s="45" t="s">
        <v>407</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46" t="b">
        <f>TRUE()</f>
        <v>1</v>
      </c>
      <c r="J34" s="47" t="b">
        <f>TRUE()</f>
        <v>1</v>
      </c>
      <c r="K34" s="38" t="s">
        <v>468</v>
      </c>
      <c r="L34" s="48" t="b">
        <f>FALSE()</f>
        <v>0</v>
      </c>
      <c r="M34" s="49" t="str">
        <f t="shared" si="0"/>
        <v>https://download.lenovo.com/Images/Parts/01ER556/01ER556_A.jpg</v>
      </c>
      <c r="N34" s="49" t="str">
        <f t="shared" si="1"/>
        <v>https://download.lenovo.com/Images/Parts/01ER556/01ER556_B.jpg</v>
      </c>
      <c r="O34" s="50" t="str">
        <f t="shared" si="2"/>
        <v>https://download.lenovo.com/Images/Parts/01ER556/01ER556_details.jpg</v>
      </c>
      <c r="P34" t="str">
        <f t="shared" si="3"/>
        <v/>
      </c>
      <c r="Q34" t="str">
        <f t="shared" si="4"/>
        <v/>
      </c>
      <c r="R34" t="str">
        <f t="shared" si="5"/>
        <v/>
      </c>
      <c r="S34" t="str">
        <f t="shared" si="6"/>
        <v/>
      </c>
      <c r="T34" t="str">
        <f t="shared" si="7"/>
        <v/>
      </c>
      <c r="U34" t="str">
        <f t="shared" si="8"/>
        <v/>
      </c>
      <c r="V34" s="45">
        <f>MATCH(G34,options!$D$1:$D$20,0)</f>
        <v>19</v>
      </c>
    </row>
    <row r="35" spans="1:22" ht="14" x14ac:dyDescent="0.15">
      <c r="C35" s="43" t="b">
        <f>FALSE()</f>
        <v>0</v>
      </c>
      <c r="D35" s="43" t="b">
        <f>FALSE()</f>
        <v>0</v>
      </c>
      <c r="E35" s="44">
        <v>5714401570127</v>
      </c>
      <c r="F35" s="38" t="s">
        <v>469</v>
      </c>
      <c r="G35" s="45" t="s">
        <v>410</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46" t="b">
        <f>TRUE()</f>
        <v>1</v>
      </c>
      <c r="J35" s="47" t="b">
        <f>TRUE()</f>
        <v>1</v>
      </c>
      <c r="K35" s="38" t="s">
        <v>470</v>
      </c>
      <c r="L35" s="48" t="b">
        <f>FALSE()</f>
        <v>0</v>
      </c>
      <c r="M35" s="49" t="str">
        <f t="shared" si="0"/>
        <v>https://download.lenovo.com/Images/Parts/01ER601/01ER601_A.jpg</v>
      </c>
      <c r="N35" s="49" t="str">
        <f t="shared" si="1"/>
        <v>https://download.lenovo.com/Images/Parts/01ER601/01ER601_B.jpg</v>
      </c>
      <c r="O35" s="50" t="str">
        <f t="shared" si="2"/>
        <v>https://download.lenovo.com/Images/Parts/01ER601/01ER601_details.jpg</v>
      </c>
      <c r="P35" t="str">
        <f t="shared" si="3"/>
        <v/>
      </c>
      <c r="Q35" t="str">
        <f t="shared" si="4"/>
        <v/>
      </c>
      <c r="R35" t="str">
        <f t="shared" si="5"/>
        <v/>
      </c>
      <c r="S35" t="str">
        <f t="shared" si="6"/>
        <v/>
      </c>
      <c r="T35" t="str">
        <f t="shared" si="7"/>
        <v/>
      </c>
      <c r="U35" t="str">
        <f t="shared" si="8"/>
        <v/>
      </c>
      <c r="V35" s="45">
        <f>MATCH(G35,options!$D$1:$D$20,0)</f>
        <v>10</v>
      </c>
    </row>
    <row r="36" spans="1:22" ht="14" x14ac:dyDescent="0.15">
      <c r="A36" s="39" t="s">
        <v>471</v>
      </c>
      <c r="B36" s="54" t="s">
        <v>366</v>
      </c>
      <c r="C36" s="43" t="b">
        <f>FALSE()</f>
        <v>0</v>
      </c>
      <c r="D36" s="43" t="b">
        <f>FALSE()</f>
        <v>0</v>
      </c>
      <c r="E36" s="44">
        <v>5714401570134</v>
      </c>
      <c r="F36" s="38" t="s">
        <v>472</v>
      </c>
      <c r="G36" s="45" t="s">
        <v>415</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46" t="b">
        <f>TRUE()</f>
        <v>1</v>
      </c>
      <c r="J36" s="47" t="b">
        <f>TRUE()</f>
        <v>1</v>
      </c>
      <c r="K36" s="38" t="s">
        <v>473</v>
      </c>
      <c r="L36" s="48" t="b">
        <f>FALSE()</f>
        <v>0</v>
      </c>
      <c r="M36" s="49" t="str">
        <f t="shared" ref="M36:M67" si="9">IF(ISBLANK(K36),"",IF(L36, "https://raw.githubusercontent.com/PatrickVibild/TellusAmazonPictures/master/pictures/"&amp;K36&amp;"/1.jpg","https://download.lenovo.com/Images/Parts/"&amp;K36&amp;"/"&amp;K36&amp;"_A.jpg"))</f>
        <v>https://download.lenovo.com/Images/Parts/01ER602/01ER602_A.jpg</v>
      </c>
      <c r="N36" s="49" t="str">
        <f t="shared" ref="N36:N67" si="10">IF(ISBLANK(K36),"",IF(L36, "https://raw.githubusercontent.com/PatrickVibild/TellusAmazonPictures/master/pictures/"&amp;K36&amp;"/2.jpg","https://download.lenovo.com/Images/Parts/"&amp;K36&amp;"/"&amp;K36&amp;"_B.jpg"))</f>
        <v>https://download.lenovo.com/Images/Parts/01ER602/01ER602_B.jpg</v>
      </c>
      <c r="O36" s="50"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5">
        <f>MATCH(G36,options!$D$1:$D$20,0)</f>
        <v>11</v>
      </c>
    </row>
    <row r="37" spans="1:22" ht="14" x14ac:dyDescent="0.15">
      <c r="A37" t="s">
        <v>474</v>
      </c>
      <c r="B37" s="54" t="s">
        <v>475</v>
      </c>
      <c r="C37" s="43" t="b">
        <f>FALSE()</f>
        <v>0</v>
      </c>
      <c r="D37" s="43" t="b">
        <f>FALSE()</f>
        <v>0</v>
      </c>
      <c r="E37" s="44">
        <v>5714401570141</v>
      </c>
      <c r="F37" s="38" t="s">
        <v>476</v>
      </c>
      <c r="G37" s="45" t="s">
        <v>418</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46" t="b">
        <f>TRUE()</f>
        <v>1</v>
      </c>
      <c r="J37" s="47" t="b">
        <f>TRUE()</f>
        <v>1</v>
      </c>
      <c r="K37" s="38"/>
      <c r="L37" s="48" t="b">
        <f>FALSE()</f>
        <v>0</v>
      </c>
      <c r="M37" s="49" t="str">
        <f t="shared" si="9"/>
        <v/>
      </c>
      <c r="N37" s="49" t="str">
        <f t="shared" si="10"/>
        <v/>
      </c>
      <c r="O37" s="50" t="str">
        <f t="shared" si="11"/>
        <v/>
      </c>
      <c r="P37" t="str">
        <f t="shared" si="12"/>
        <v/>
      </c>
      <c r="Q37" t="str">
        <f t="shared" si="13"/>
        <v/>
      </c>
      <c r="R37" t="str">
        <f t="shared" si="14"/>
        <v/>
      </c>
      <c r="S37" t="str">
        <f t="shared" si="15"/>
        <v/>
      </c>
      <c r="T37" t="str">
        <f t="shared" si="16"/>
        <v/>
      </c>
      <c r="U37" t="str">
        <f t="shared" si="17"/>
        <v/>
      </c>
      <c r="V37" s="45">
        <f>MATCH(G37,options!$D$1:$D$20,0)</f>
        <v>12</v>
      </c>
    </row>
    <row r="38" spans="1:22" ht="14" x14ac:dyDescent="0.15">
      <c r="C38" s="43" t="b">
        <f>FALSE()</f>
        <v>0</v>
      </c>
      <c r="D38" s="43" t="b">
        <f>FALSE()</f>
        <v>0</v>
      </c>
      <c r="E38" s="44">
        <v>5714401570158</v>
      </c>
      <c r="F38" s="38" t="s">
        <v>477</v>
      </c>
      <c r="G38" s="45" t="s">
        <v>421</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46" t="b">
        <f>TRUE()</f>
        <v>1</v>
      </c>
      <c r="J38" s="47" t="b">
        <f>TRUE()</f>
        <v>1</v>
      </c>
      <c r="K38" s="38" t="s">
        <v>478</v>
      </c>
      <c r="L38" s="48" t="b">
        <f>FALSE()</f>
        <v>0</v>
      </c>
      <c r="M38" s="49" t="str">
        <f t="shared" si="9"/>
        <v>https://download.lenovo.com/Images/Parts/01ER563/01ER563_A.jpg</v>
      </c>
      <c r="N38" s="49" t="str">
        <f t="shared" si="10"/>
        <v>https://download.lenovo.com/Images/Parts/01ER563/01ER563_B.jpg</v>
      </c>
      <c r="O38" s="50" t="str">
        <f t="shared" si="11"/>
        <v>https://download.lenovo.com/Images/Parts/01ER563/01ER563_details.jpg</v>
      </c>
      <c r="P38" t="str">
        <f t="shared" si="12"/>
        <v/>
      </c>
      <c r="Q38" t="str">
        <f t="shared" si="13"/>
        <v/>
      </c>
      <c r="R38" t="str">
        <f t="shared" si="14"/>
        <v/>
      </c>
      <c r="S38" t="str">
        <f t="shared" si="15"/>
        <v/>
      </c>
      <c r="T38" t="str">
        <f t="shared" si="16"/>
        <v/>
      </c>
      <c r="U38" t="str">
        <f t="shared" si="17"/>
        <v/>
      </c>
      <c r="V38" s="45">
        <f>MATCH(G38,options!$D$1:$D$20,0)</f>
        <v>13</v>
      </c>
    </row>
    <row r="39" spans="1:22" ht="14" x14ac:dyDescent="0.15">
      <c r="C39" s="43" t="b">
        <f>FALSE()</f>
        <v>0</v>
      </c>
      <c r="D39" s="43" t="b">
        <f>FALSE()</f>
        <v>0</v>
      </c>
      <c r="E39" s="44">
        <v>5714401570165</v>
      </c>
      <c r="F39" s="38" t="s">
        <v>479</v>
      </c>
      <c r="G39" s="45" t="s">
        <v>424</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46" t="b">
        <f>TRUE()</f>
        <v>1</v>
      </c>
      <c r="J39" s="47" t="b">
        <f>TRUE()</f>
        <v>1</v>
      </c>
      <c r="K39" s="38" t="s">
        <v>480</v>
      </c>
      <c r="L39" s="48" t="b">
        <f>FALSE()</f>
        <v>0</v>
      </c>
      <c r="M39" s="49" t="str">
        <f t="shared" si="9"/>
        <v>https://download.lenovo.com/Images/Parts/01ER567/01ER567_A.jpg</v>
      </c>
      <c r="N39" s="49" t="str">
        <f t="shared" si="10"/>
        <v>https://download.lenovo.com/Images/Parts/01ER567/01ER567_B.jpg</v>
      </c>
      <c r="O39" s="50" t="str">
        <f t="shared" si="11"/>
        <v>https://download.lenovo.com/Images/Parts/01ER567/01ER567_details.jpg</v>
      </c>
      <c r="P39" t="str">
        <f t="shared" si="12"/>
        <v/>
      </c>
      <c r="Q39" t="str">
        <f t="shared" si="13"/>
        <v/>
      </c>
      <c r="R39" t="str">
        <f t="shared" si="14"/>
        <v/>
      </c>
      <c r="S39" t="str">
        <f t="shared" si="15"/>
        <v/>
      </c>
      <c r="T39" t="str">
        <f t="shared" si="16"/>
        <v/>
      </c>
      <c r="U39" t="str">
        <f t="shared" si="17"/>
        <v/>
      </c>
      <c r="V39" s="45">
        <f>MATCH(G39,options!$D$1:$D$20,0)</f>
        <v>14</v>
      </c>
    </row>
    <row r="40" spans="1:22" ht="14" x14ac:dyDescent="0.15">
      <c r="C40" s="43" t="b">
        <f>FALSE()</f>
        <v>0</v>
      </c>
      <c r="D40" s="43" t="b">
        <f>FALSE()</f>
        <v>0</v>
      </c>
      <c r="E40" s="44">
        <v>5714401570172</v>
      </c>
      <c r="F40" s="38" t="s">
        <v>481</v>
      </c>
      <c r="G40" s="45" t="s">
        <v>429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46" t="b">
        <f>TRUE()</f>
        <v>1</v>
      </c>
      <c r="J40" s="47" t="b">
        <f>TRUE()</f>
        <v>1</v>
      </c>
      <c r="K40" s="38" t="s">
        <v>482</v>
      </c>
      <c r="L40" s="48" t="b">
        <f>FALSE()</f>
        <v>0</v>
      </c>
      <c r="M40" s="49" t="str">
        <f t="shared" si="9"/>
        <v>https://download.lenovo.com/Images/Parts/01ER568/01ER568_A.jpg</v>
      </c>
      <c r="N40" s="49" t="str">
        <f t="shared" si="10"/>
        <v>https://download.lenovo.com/Images/Parts/01ER568/01ER568_B.jpg</v>
      </c>
      <c r="O40" s="50" t="str">
        <f t="shared" si="11"/>
        <v>https://download.lenovo.com/Images/Parts/01ER568/01ER568_details.jpg</v>
      </c>
      <c r="P40" t="str">
        <f t="shared" si="12"/>
        <v/>
      </c>
      <c r="Q40" t="str">
        <f t="shared" si="13"/>
        <v/>
      </c>
      <c r="R40" t="str">
        <f t="shared" si="14"/>
        <v/>
      </c>
      <c r="S40" t="str">
        <f t="shared" si="15"/>
        <v/>
      </c>
      <c r="T40" t="str">
        <f t="shared" si="16"/>
        <v/>
      </c>
      <c r="U40" t="str">
        <f t="shared" si="17"/>
        <v/>
      </c>
      <c r="V40" s="45">
        <f>MATCH(G40,options!$D$1:$D$20,0)</f>
        <v>15</v>
      </c>
    </row>
    <row r="41" spans="1:22" ht="28" x14ac:dyDescent="0.15">
      <c r="C41" s="43" t="b">
        <f>FALSE()</f>
        <v>0</v>
      </c>
      <c r="D41" s="43" t="b">
        <f>FALSE()</f>
        <v>0</v>
      </c>
      <c r="E41" s="44">
        <v>5714401570189</v>
      </c>
      <c r="F41" s="38" t="s">
        <v>483</v>
      </c>
      <c r="G41" s="45" t="s">
        <v>432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6" t="b">
        <f>TRUE()</f>
        <v>1</v>
      </c>
      <c r="J41" s="47" t="b">
        <f>TRUE()</f>
        <v>1</v>
      </c>
      <c r="K41" s="38" t="s">
        <v>484</v>
      </c>
      <c r="L41" s="48" t="b">
        <f>TRUE()</f>
        <v>1</v>
      </c>
      <c r="M41" s="49" t="str">
        <f t="shared" si="9"/>
        <v>https://raw.githubusercontent.com/PatrickVibild/TellusAmazonPictures/master/pictures/Lenovo/T570/BL/USI/1.jpg</v>
      </c>
      <c r="N41" s="49" t="str">
        <f t="shared" si="10"/>
        <v>https://raw.githubusercontent.com/PatrickVibild/TellusAmazonPictures/master/pictures/Lenovo/T570/BL/USI/2.jpg</v>
      </c>
      <c r="O41" s="50"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5">
        <f>MATCH(G41,options!$D$1:$D$20,0)</f>
        <v>16</v>
      </c>
    </row>
    <row r="42" spans="1:22" ht="14" x14ac:dyDescent="0.15">
      <c r="C42" s="43" t="b">
        <f>FALSE()</f>
        <v>0</v>
      </c>
      <c r="D42" s="43" t="b">
        <f>FALSE()</f>
        <v>0</v>
      </c>
      <c r="E42" s="44">
        <v>5714401570196</v>
      </c>
      <c r="F42" s="38" t="s">
        <v>485</v>
      </c>
      <c r="G42" s="45" t="s">
        <v>435</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6" t="b">
        <f>TRUE()</f>
        <v>1</v>
      </c>
      <c r="J42" s="47" t="b">
        <f>TRUE()</f>
        <v>1</v>
      </c>
      <c r="K42" s="38" t="s">
        <v>486</v>
      </c>
      <c r="L42" s="48" t="b">
        <f>FALSE()</f>
        <v>0</v>
      </c>
      <c r="M42" s="49" t="str">
        <f t="shared" si="9"/>
        <v>https://download.lenovo.com/Images/Parts/01ER605/01ER605_A.jpg</v>
      </c>
      <c r="N42" s="49" t="str">
        <f t="shared" si="10"/>
        <v>https://download.lenovo.com/Images/Parts/01ER605/01ER605_B.jpg</v>
      </c>
      <c r="O42" s="50" t="str">
        <f t="shared" si="11"/>
        <v>https://download.lenovo.com/Images/Parts/01ER605/01ER605_details.jpg</v>
      </c>
      <c r="P42" t="str">
        <f t="shared" si="12"/>
        <v/>
      </c>
      <c r="Q42" t="str">
        <f t="shared" si="13"/>
        <v/>
      </c>
      <c r="R42" t="str">
        <f t="shared" si="14"/>
        <v/>
      </c>
      <c r="S42" t="str">
        <f t="shared" si="15"/>
        <v/>
      </c>
      <c r="T42" t="str">
        <f t="shared" si="16"/>
        <v/>
      </c>
      <c r="U42" t="str">
        <f t="shared" si="17"/>
        <v/>
      </c>
      <c r="V42" s="45">
        <f>MATCH(G42,options!$D$1:$D$20,0)</f>
        <v>17</v>
      </c>
    </row>
    <row r="43" spans="1:22" ht="28" x14ac:dyDescent="0.15">
      <c r="C43" s="43" t="b">
        <f>FALSE()</f>
        <v>0</v>
      </c>
      <c r="D43" s="43" t="b">
        <f>FALSE()</f>
        <v>0</v>
      </c>
      <c r="E43" s="44">
        <v>5714401570202</v>
      </c>
      <c r="F43" s="38" t="s">
        <v>487</v>
      </c>
      <c r="G43" s="45" t="s">
        <v>439</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6" t="b">
        <f>TRUE()</f>
        <v>1</v>
      </c>
      <c r="J43" s="47" t="b">
        <f>TRUE()</f>
        <v>1</v>
      </c>
      <c r="K43" s="38" t="s">
        <v>488</v>
      </c>
      <c r="L43" s="48" t="b">
        <f>TRUE()</f>
        <v>1</v>
      </c>
      <c r="M43" s="49" t="str">
        <f t="shared" si="9"/>
        <v>https://raw.githubusercontent.com/PatrickVibild/TellusAmazonPictures/master/pictures/Lenovo/T570/BL/US/1.jpg</v>
      </c>
      <c r="N43" s="49" t="str">
        <f t="shared" si="10"/>
        <v>https://raw.githubusercontent.com/PatrickVibild/TellusAmazonPictures/master/pictures/Lenovo/T570/BL/US/2.jpg</v>
      </c>
      <c r="O43" s="50" t="str">
        <f t="shared" si="11"/>
        <v>https://raw.githubusercontent.com/PatrickVibild/TellusAmazonPictures/master/pictures/Lenovo/T570/BL/US/3.jpg</v>
      </c>
      <c r="P43" t="str">
        <f t="shared" si="12"/>
        <v>https://raw.githubusercontent.com/PatrickVibild/TellusAmazonPictures/master/pictures/Lenovo/T570/BL/US/4.jpg</v>
      </c>
      <c r="Q43" t="str">
        <f t="shared" si="13"/>
        <v>https://raw.githubusercontent.com/PatrickVibild/TellusAmazonPictures/master/pictures/Lenovo/T570/BL/US/5.jpg</v>
      </c>
      <c r="R43" t="str">
        <f t="shared" si="14"/>
        <v>https://raw.githubusercontent.com/PatrickVibild/TellusAmazonPictures/master/pictures/Lenovo/T570/BL/US/6.jpg</v>
      </c>
      <c r="S43" t="str">
        <f t="shared" si="15"/>
        <v>https://raw.githubusercontent.com/PatrickVibild/TellusAmazonPictures/master/pictures/Lenovo/T570/BL/US/7.jpg</v>
      </c>
      <c r="T43" t="str">
        <f t="shared" si="16"/>
        <v>https://raw.githubusercontent.com/PatrickVibild/TellusAmazonPictures/master/pictures/Lenovo/T570/BL/US/8.jpg</v>
      </c>
      <c r="U43" t="str">
        <f t="shared" si="17"/>
        <v>https://raw.githubusercontent.com/PatrickVibild/TellusAmazonPictures/master/pictures/Lenovo/T570/BL/US/9.jpg</v>
      </c>
      <c r="V43" s="45">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9"/>
      <c r="L44" s="49"/>
      <c r="M44" s="49" t="str">
        <f t="shared" si="9"/>
        <v/>
      </c>
      <c r="N44" s="49" t="str">
        <f t="shared" si="10"/>
        <v/>
      </c>
      <c r="O44" s="50" t="str">
        <f t="shared" si="11"/>
        <v/>
      </c>
      <c r="P44" t="str">
        <f t="shared" si="12"/>
        <v/>
      </c>
      <c r="Q44" t="str">
        <f t="shared" si="13"/>
        <v/>
      </c>
      <c r="R44" t="str">
        <f t="shared" si="14"/>
        <v/>
      </c>
      <c r="S44" t="str">
        <f t="shared" si="15"/>
        <v/>
      </c>
      <c r="T44" t="str">
        <f t="shared" si="16"/>
        <v/>
      </c>
      <c r="U44" t="str">
        <f t="shared" si="17"/>
        <v/>
      </c>
      <c r="V44" s="45"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9"/>
      <c r="L45" s="49"/>
      <c r="M45" s="49" t="str">
        <f t="shared" si="9"/>
        <v/>
      </c>
      <c r="N45" s="49" t="str">
        <f t="shared" si="10"/>
        <v/>
      </c>
      <c r="O45" s="50" t="str">
        <f t="shared" si="11"/>
        <v/>
      </c>
      <c r="P45" t="str">
        <f t="shared" si="12"/>
        <v/>
      </c>
      <c r="Q45" t="str">
        <f t="shared" si="13"/>
        <v/>
      </c>
      <c r="R45" t="str">
        <f t="shared" si="14"/>
        <v/>
      </c>
      <c r="S45" t="str">
        <f t="shared" si="15"/>
        <v/>
      </c>
      <c r="T45" t="str">
        <f t="shared" si="16"/>
        <v/>
      </c>
      <c r="U45" t="str">
        <f t="shared" si="17"/>
        <v/>
      </c>
      <c r="V45" s="45"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9"/>
      <c r="L46" s="49"/>
      <c r="M46" s="49" t="str">
        <f t="shared" si="9"/>
        <v/>
      </c>
      <c r="N46" s="49" t="str">
        <f t="shared" si="10"/>
        <v/>
      </c>
      <c r="O46" s="50" t="str">
        <f t="shared" si="11"/>
        <v/>
      </c>
      <c r="P46" t="str">
        <f t="shared" si="12"/>
        <v/>
      </c>
      <c r="Q46" t="str">
        <f t="shared" si="13"/>
        <v/>
      </c>
      <c r="R46" t="str">
        <f t="shared" si="14"/>
        <v/>
      </c>
      <c r="S46" t="str">
        <f t="shared" si="15"/>
        <v/>
      </c>
      <c r="T46" t="str">
        <f t="shared" si="16"/>
        <v/>
      </c>
      <c r="U46" t="str">
        <f t="shared" si="17"/>
        <v/>
      </c>
      <c r="V46" s="45"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9"/>
      <c r="L47" s="49"/>
      <c r="M47" s="49" t="str">
        <f t="shared" si="9"/>
        <v/>
      </c>
      <c r="N47" s="49" t="str">
        <f t="shared" si="10"/>
        <v/>
      </c>
      <c r="O47" s="50" t="str">
        <f t="shared" si="11"/>
        <v/>
      </c>
      <c r="P47" t="str">
        <f t="shared" si="12"/>
        <v/>
      </c>
      <c r="Q47" t="str">
        <f t="shared" si="13"/>
        <v/>
      </c>
      <c r="R47" t="str">
        <f t="shared" si="14"/>
        <v/>
      </c>
      <c r="S47" t="str">
        <f t="shared" si="15"/>
        <v/>
      </c>
      <c r="T47" t="str">
        <f t="shared" si="16"/>
        <v/>
      </c>
      <c r="U47" t="str">
        <f t="shared" si="17"/>
        <v/>
      </c>
      <c r="V47" s="45"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9"/>
      <c r="L48" s="49"/>
      <c r="M48" s="49" t="str">
        <f t="shared" si="9"/>
        <v/>
      </c>
      <c r="N48" s="49" t="str">
        <f t="shared" si="10"/>
        <v/>
      </c>
      <c r="O48" s="50" t="str">
        <f t="shared" si="11"/>
        <v/>
      </c>
      <c r="P48" t="str">
        <f t="shared" si="12"/>
        <v/>
      </c>
      <c r="Q48" t="str">
        <f t="shared" si="13"/>
        <v/>
      </c>
      <c r="R48" t="str">
        <f t="shared" si="14"/>
        <v/>
      </c>
      <c r="S48" t="str">
        <f t="shared" si="15"/>
        <v/>
      </c>
      <c r="T48" t="str">
        <f t="shared" si="16"/>
        <v/>
      </c>
      <c r="U48" t="str">
        <f t="shared" si="17"/>
        <v/>
      </c>
      <c r="V48" s="45"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9"/>
      <c r="L49" s="49"/>
      <c r="M49" s="49" t="str">
        <f t="shared" si="9"/>
        <v/>
      </c>
      <c r="N49" s="49" t="str">
        <f t="shared" si="10"/>
        <v/>
      </c>
      <c r="O49" s="50" t="str">
        <f t="shared" si="11"/>
        <v/>
      </c>
      <c r="P49" t="str">
        <f t="shared" si="12"/>
        <v/>
      </c>
      <c r="Q49" t="str">
        <f t="shared" si="13"/>
        <v/>
      </c>
      <c r="R49" t="str">
        <f t="shared" si="14"/>
        <v/>
      </c>
      <c r="S49" t="str">
        <f t="shared" si="15"/>
        <v/>
      </c>
      <c r="T49" t="str">
        <f t="shared" si="16"/>
        <v/>
      </c>
      <c r="U49" t="str">
        <f t="shared" si="17"/>
        <v/>
      </c>
      <c r="V49" s="45"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9"/>
      <c r="L50" s="49"/>
      <c r="M50" s="49" t="str">
        <f t="shared" si="9"/>
        <v/>
      </c>
      <c r="N50" s="49" t="str">
        <f t="shared" si="10"/>
        <v/>
      </c>
      <c r="O50" s="50" t="str">
        <f t="shared" si="11"/>
        <v/>
      </c>
      <c r="P50" t="str">
        <f t="shared" si="12"/>
        <v/>
      </c>
      <c r="Q50" t="str">
        <f t="shared" si="13"/>
        <v/>
      </c>
      <c r="R50" t="str">
        <f t="shared" si="14"/>
        <v/>
      </c>
      <c r="S50" t="str">
        <f t="shared" si="15"/>
        <v/>
      </c>
      <c r="T50" t="str">
        <f t="shared" si="16"/>
        <v/>
      </c>
      <c r="U50" t="str">
        <f t="shared" si="17"/>
        <v/>
      </c>
      <c r="V50" s="45"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9"/>
      <c r="L51" s="49"/>
      <c r="M51" s="49" t="str">
        <f t="shared" si="9"/>
        <v/>
      </c>
      <c r="N51" s="49" t="str">
        <f t="shared" si="10"/>
        <v/>
      </c>
      <c r="O51" s="50" t="str">
        <f t="shared" si="11"/>
        <v/>
      </c>
      <c r="P51" t="str">
        <f t="shared" si="12"/>
        <v/>
      </c>
      <c r="Q51" t="str">
        <f t="shared" si="13"/>
        <v/>
      </c>
      <c r="R51" t="str">
        <f t="shared" si="14"/>
        <v/>
      </c>
      <c r="S51" t="str">
        <f t="shared" si="15"/>
        <v/>
      </c>
      <c r="T51" t="str">
        <f t="shared" si="16"/>
        <v/>
      </c>
      <c r="U51" t="str">
        <f t="shared" si="17"/>
        <v/>
      </c>
      <c r="V51" s="45"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9"/>
      <c r="L52" s="49"/>
      <c r="M52" s="49" t="str">
        <f t="shared" si="9"/>
        <v/>
      </c>
      <c r="N52" s="49" t="str">
        <f t="shared" si="10"/>
        <v/>
      </c>
      <c r="O52" s="50" t="str">
        <f t="shared" si="11"/>
        <v/>
      </c>
      <c r="P52" t="str">
        <f t="shared" si="12"/>
        <v/>
      </c>
      <c r="Q52" t="str">
        <f t="shared" si="13"/>
        <v/>
      </c>
      <c r="R52" t="str">
        <f t="shared" si="14"/>
        <v/>
      </c>
      <c r="S52" t="str">
        <f t="shared" si="15"/>
        <v/>
      </c>
      <c r="T52" t="str">
        <f t="shared" si="16"/>
        <v/>
      </c>
      <c r="U52" t="str">
        <f t="shared" si="17"/>
        <v/>
      </c>
      <c r="V52" s="45"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9"/>
      <c r="L53" s="49"/>
      <c r="M53" s="49" t="str">
        <f t="shared" si="9"/>
        <v/>
      </c>
      <c r="N53" s="49" t="str">
        <f t="shared" si="10"/>
        <v/>
      </c>
      <c r="O53" s="50" t="str">
        <f t="shared" si="11"/>
        <v/>
      </c>
      <c r="P53" t="str">
        <f t="shared" si="12"/>
        <v/>
      </c>
      <c r="Q53" t="str">
        <f t="shared" si="13"/>
        <v/>
      </c>
      <c r="R53" t="str">
        <f t="shared" si="14"/>
        <v/>
      </c>
      <c r="S53" t="str">
        <f t="shared" si="15"/>
        <v/>
      </c>
      <c r="T53" t="str">
        <f t="shared" si="16"/>
        <v/>
      </c>
      <c r="U53" t="str">
        <f t="shared" si="17"/>
        <v/>
      </c>
      <c r="V53" s="45"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9"/>
      <c r="L54" s="49"/>
      <c r="M54" s="49" t="str">
        <f t="shared" si="9"/>
        <v/>
      </c>
      <c r="N54" s="49" t="str">
        <f t="shared" si="10"/>
        <v/>
      </c>
      <c r="O54" s="50" t="str">
        <f t="shared" si="11"/>
        <v/>
      </c>
      <c r="P54" t="str">
        <f t="shared" si="12"/>
        <v/>
      </c>
      <c r="Q54" t="str">
        <f t="shared" si="13"/>
        <v/>
      </c>
      <c r="R54" t="str">
        <f t="shared" si="14"/>
        <v/>
      </c>
      <c r="S54" t="str">
        <f t="shared" si="15"/>
        <v/>
      </c>
      <c r="T54" t="str">
        <f t="shared" si="16"/>
        <v/>
      </c>
      <c r="U54" t="str">
        <f t="shared" si="17"/>
        <v/>
      </c>
      <c r="V54" s="45"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9"/>
      <c r="L55" s="49"/>
      <c r="M55" s="49" t="str">
        <f t="shared" si="9"/>
        <v/>
      </c>
      <c r="N55" s="49" t="str">
        <f t="shared" si="10"/>
        <v/>
      </c>
      <c r="O55" s="50" t="str">
        <f t="shared" si="11"/>
        <v/>
      </c>
      <c r="P55" t="str">
        <f t="shared" si="12"/>
        <v/>
      </c>
      <c r="Q55" t="str">
        <f t="shared" si="13"/>
        <v/>
      </c>
      <c r="R55" t="str">
        <f t="shared" si="14"/>
        <v/>
      </c>
      <c r="S55" t="str">
        <f t="shared" si="15"/>
        <v/>
      </c>
      <c r="T55" t="str">
        <f t="shared" si="16"/>
        <v/>
      </c>
      <c r="U55" t="str">
        <f t="shared" si="17"/>
        <v/>
      </c>
      <c r="V55" s="45"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9"/>
      <c r="L56" s="49"/>
      <c r="M56" s="49" t="str">
        <f t="shared" si="9"/>
        <v/>
      </c>
      <c r="N56" s="49" t="str">
        <f t="shared" si="10"/>
        <v/>
      </c>
      <c r="O56" s="50" t="str">
        <f t="shared" si="11"/>
        <v/>
      </c>
      <c r="P56" t="str">
        <f t="shared" si="12"/>
        <v/>
      </c>
      <c r="Q56" t="str">
        <f t="shared" si="13"/>
        <v/>
      </c>
      <c r="R56" t="str">
        <f t="shared" si="14"/>
        <v/>
      </c>
      <c r="S56" t="str">
        <f t="shared" si="15"/>
        <v/>
      </c>
      <c r="T56" t="str">
        <f t="shared" si="16"/>
        <v/>
      </c>
      <c r="U56" t="str">
        <f t="shared" si="17"/>
        <v/>
      </c>
      <c r="V56" s="45"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9"/>
      <c r="L57" s="49"/>
      <c r="M57" s="49" t="str">
        <f t="shared" si="9"/>
        <v/>
      </c>
      <c r="N57" s="49" t="str">
        <f t="shared" si="10"/>
        <v/>
      </c>
      <c r="O57" s="50" t="str">
        <f t="shared" si="11"/>
        <v/>
      </c>
      <c r="P57" t="str">
        <f t="shared" si="12"/>
        <v/>
      </c>
      <c r="Q57" t="str">
        <f t="shared" si="13"/>
        <v/>
      </c>
      <c r="R57" t="str">
        <f t="shared" si="14"/>
        <v/>
      </c>
      <c r="S57" t="str">
        <f t="shared" si="15"/>
        <v/>
      </c>
      <c r="T57" t="str">
        <f t="shared" si="16"/>
        <v/>
      </c>
      <c r="U57" t="str">
        <f t="shared" si="17"/>
        <v/>
      </c>
      <c r="V57" s="45"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9"/>
      <c r="L58" s="49"/>
      <c r="M58" s="49" t="str">
        <f t="shared" si="9"/>
        <v/>
      </c>
      <c r="N58" s="49" t="str">
        <f t="shared" si="10"/>
        <v/>
      </c>
      <c r="O58" s="50" t="str">
        <f t="shared" si="11"/>
        <v/>
      </c>
      <c r="P58" t="str">
        <f t="shared" si="12"/>
        <v/>
      </c>
      <c r="Q58" t="str">
        <f t="shared" si="13"/>
        <v/>
      </c>
      <c r="R58" t="str">
        <f t="shared" si="14"/>
        <v/>
      </c>
      <c r="S58" t="str">
        <f t="shared" si="15"/>
        <v/>
      </c>
      <c r="T58" t="str">
        <f t="shared" si="16"/>
        <v/>
      </c>
      <c r="U58" t="str">
        <f t="shared" si="17"/>
        <v/>
      </c>
      <c r="V58" s="45"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9"/>
      <c r="L59" s="49"/>
      <c r="M59" s="49" t="str">
        <f t="shared" si="9"/>
        <v/>
      </c>
      <c r="N59" s="49" t="str">
        <f t="shared" si="10"/>
        <v/>
      </c>
      <c r="O59" s="50" t="str">
        <f t="shared" si="11"/>
        <v/>
      </c>
      <c r="P59" t="str">
        <f t="shared" si="12"/>
        <v/>
      </c>
      <c r="Q59" t="str">
        <f t="shared" si="13"/>
        <v/>
      </c>
      <c r="R59" t="str">
        <f t="shared" si="14"/>
        <v/>
      </c>
      <c r="S59" t="str">
        <f t="shared" si="15"/>
        <v/>
      </c>
      <c r="T59" t="str">
        <f t="shared" si="16"/>
        <v/>
      </c>
      <c r="U59" t="str">
        <f t="shared" si="17"/>
        <v/>
      </c>
      <c r="V59" s="45"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9"/>
      <c r="L60" s="49"/>
      <c r="M60" s="49" t="str">
        <f t="shared" si="9"/>
        <v/>
      </c>
      <c r="N60" s="49" t="str">
        <f t="shared" si="10"/>
        <v/>
      </c>
      <c r="O60" s="50" t="str">
        <f t="shared" si="11"/>
        <v/>
      </c>
      <c r="P60" t="str">
        <f t="shared" si="12"/>
        <v/>
      </c>
      <c r="Q60" t="str">
        <f t="shared" si="13"/>
        <v/>
      </c>
      <c r="R60" t="str">
        <f t="shared" si="14"/>
        <v/>
      </c>
      <c r="S60" t="str">
        <f t="shared" si="15"/>
        <v/>
      </c>
      <c r="T60" t="str">
        <f t="shared" si="16"/>
        <v/>
      </c>
      <c r="U60" t="str">
        <f t="shared" si="17"/>
        <v/>
      </c>
      <c r="V60" s="45"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9"/>
      <c r="L61" s="49"/>
      <c r="M61" s="49" t="str">
        <f t="shared" si="9"/>
        <v/>
      </c>
      <c r="N61" s="49" t="str">
        <f t="shared" si="10"/>
        <v/>
      </c>
      <c r="O61" s="50" t="str">
        <f t="shared" si="11"/>
        <v/>
      </c>
      <c r="P61" t="str">
        <f t="shared" si="12"/>
        <v/>
      </c>
      <c r="Q61" t="str">
        <f t="shared" si="13"/>
        <v/>
      </c>
      <c r="R61" t="str">
        <f t="shared" si="14"/>
        <v/>
      </c>
      <c r="S61" t="str">
        <f t="shared" si="15"/>
        <v/>
      </c>
      <c r="T61" t="str">
        <f t="shared" si="16"/>
        <v/>
      </c>
      <c r="U61" t="str">
        <f t="shared" si="17"/>
        <v/>
      </c>
      <c r="V61" s="45"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9"/>
      <c r="L62" s="49"/>
      <c r="M62" s="49" t="str">
        <f t="shared" si="9"/>
        <v/>
      </c>
      <c r="N62" s="49" t="str">
        <f t="shared" si="10"/>
        <v/>
      </c>
      <c r="O62" s="50" t="str">
        <f t="shared" si="11"/>
        <v/>
      </c>
      <c r="P62" t="str">
        <f t="shared" si="12"/>
        <v/>
      </c>
      <c r="Q62" t="str">
        <f t="shared" si="13"/>
        <v/>
      </c>
      <c r="R62" t="str">
        <f t="shared" si="14"/>
        <v/>
      </c>
      <c r="S62" t="str">
        <f t="shared" si="15"/>
        <v/>
      </c>
      <c r="T62" t="str">
        <f t="shared" si="16"/>
        <v/>
      </c>
      <c r="U62" t="str">
        <f t="shared" si="17"/>
        <v/>
      </c>
      <c r="V62" s="45"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9"/>
      <c r="L63" s="49"/>
      <c r="M63" s="49" t="str">
        <f t="shared" si="9"/>
        <v/>
      </c>
      <c r="N63" s="49" t="str">
        <f t="shared" si="10"/>
        <v/>
      </c>
      <c r="O63" s="50" t="str">
        <f t="shared" si="11"/>
        <v/>
      </c>
      <c r="P63" t="str">
        <f t="shared" si="12"/>
        <v/>
      </c>
      <c r="Q63" t="str">
        <f t="shared" si="13"/>
        <v/>
      </c>
      <c r="R63" t="str">
        <f t="shared" si="14"/>
        <v/>
      </c>
      <c r="S63" t="str">
        <f t="shared" si="15"/>
        <v/>
      </c>
      <c r="T63" t="str">
        <f t="shared" si="16"/>
        <v/>
      </c>
      <c r="U63" t="str">
        <f t="shared" si="17"/>
        <v/>
      </c>
      <c r="V63" s="45"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9"/>
      <c r="L64" s="49"/>
      <c r="M64" s="49" t="str">
        <f t="shared" si="9"/>
        <v/>
      </c>
      <c r="N64" s="49" t="str">
        <f t="shared" si="10"/>
        <v/>
      </c>
      <c r="O64" s="50" t="str">
        <f t="shared" si="11"/>
        <v/>
      </c>
      <c r="P64" t="str">
        <f t="shared" si="12"/>
        <v/>
      </c>
      <c r="Q64" t="str">
        <f t="shared" si="13"/>
        <v/>
      </c>
      <c r="R64" t="str">
        <f t="shared" si="14"/>
        <v/>
      </c>
      <c r="S64" t="str">
        <f t="shared" si="15"/>
        <v/>
      </c>
      <c r="T64" t="str">
        <f t="shared" si="16"/>
        <v/>
      </c>
      <c r="U64" t="str">
        <f t="shared" si="17"/>
        <v/>
      </c>
      <c r="V64" s="45"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9"/>
      <c r="L65" s="49"/>
      <c r="M65" s="49" t="str">
        <f t="shared" si="9"/>
        <v/>
      </c>
      <c r="N65" s="49" t="str">
        <f t="shared" si="10"/>
        <v/>
      </c>
      <c r="O65" s="50" t="str">
        <f t="shared" si="11"/>
        <v/>
      </c>
      <c r="P65" t="str">
        <f t="shared" si="12"/>
        <v/>
      </c>
      <c r="Q65" t="str">
        <f t="shared" si="13"/>
        <v/>
      </c>
      <c r="R65" t="str">
        <f t="shared" si="14"/>
        <v/>
      </c>
      <c r="S65" t="str">
        <f t="shared" si="15"/>
        <v/>
      </c>
      <c r="T65" t="str">
        <f t="shared" si="16"/>
        <v/>
      </c>
      <c r="U65" t="str">
        <f t="shared" si="17"/>
        <v/>
      </c>
      <c r="V65" s="45"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9"/>
      <c r="L66" s="49"/>
      <c r="M66" s="49" t="str">
        <f t="shared" si="9"/>
        <v/>
      </c>
      <c r="N66" s="49" t="str">
        <f t="shared" si="10"/>
        <v/>
      </c>
      <c r="O66" s="50" t="str">
        <f t="shared" si="11"/>
        <v/>
      </c>
      <c r="P66" t="str">
        <f t="shared" si="12"/>
        <v/>
      </c>
      <c r="Q66" t="str">
        <f t="shared" si="13"/>
        <v/>
      </c>
      <c r="R66" t="str">
        <f t="shared" si="14"/>
        <v/>
      </c>
      <c r="S66" t="str">
        <f t="shared" si="15"/>
        <v/>
      </c>
      <c r="T66" t="str">
        <f t="shared" si="16"/>
        <v/>
      </c>
      <c r="U66" t="str">
        <f t="shared" si="17"/>
        <v/>
      </c>
      <c r="V66" s="45"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9"/>
      <c r="L67" s="49"/>
      <c r="M67" s="49" t="str">
        <f t="shared" si="9"/>
        <v/>
      </c>
      <c r="N67" s="49" t="str">
        <f t="shared" si="10"/>
        <v/>
      </c>
      <c r="O67" s="50" t="str">
        <f t="shared" si="11"/>
        <v/>
      </c>
      <c r="P67" t="str">
        <f t="shared" si="12"/>
        <v/>
      </c>
      <c r="Q67" t="str">
        <f t="shared" si="13"/>
        <v/>
      </c>
      <c r="R67" t="str">
        <f t="shared" si="14"/>
        <v/>
      </c>
      <c r="S67" t="str">
        <f t="shared" si="15"/>
        <v/>
      </c>
      <c r="T67" t="str">
        <f t="shared" si="16"/>
        <v/>
      </c>
      <c r="U67" t="str">
        <f t="shared" si="17"/>
        <v/>
      </c>
      <c r="V67" s="45"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9"/>
      <c r="L68" s="49"/>
      <c r="M68" s="49" t="str">
        <f t="shared" ref="M68:M99" si="18">IF(ISBLANK(K68),"",IF(L68, "https://raw.githubusercontent.com/PatrickVibild/TellusAmazonPictures/master/pictures/"&amp;K68&amp;"/1.jpg","https://download.lenovo.com/Images/Parts/"&amp;K68&amp;"/"&amp;K68&amp;"_A.jpg"))</f>
        <v/>
      </c>
      <c r="N68" s="49" t="str">
        <f t="shared" ref="N68:N103" si="19">IF(ISBLANK(K68),"",IF(L68, "https://raw.githubusercontent.com/PatrickVibild/TellusAmazonPictures/master/pictures/"&amp;K68&amp;"/2.jpg","https://download.lenovo.com/Images/Parts/"&amp;K68&amp;"/"&amp;K68&amp;"_B.jpg"))</f>
        <v/>
      </c>
      <c r="O68" s="50"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5"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9"/>
      <c r="L69" s="49"/>
      <c r="M69" s="49" t="str">
        <f t="shared" si="18"/>
        <v/>
      </c>
      <c r="N69" s="49" t="str">
        <f t="shared" si="19"/>
        <v/>
      </c>
      <c r="O69" s="50" t="str">
        <f t="shared" si="20"/>
        <v/>
      </c>
      <c r="P69" t="str">
        <f t="shared" si="21"/>
        <v/>
      </c>
      <c r="Q69" t="str">
        <f t="shared" si="22"/>
        <v/>
      </c>
      <c r="R69" t="str">
        <f t="shared" si="23"/>
        <v/>
      </c>
      <c r="S69" t="str">
        <f t="shared" si="24"/>
        <v/>
      </c>
      <c r="T69" t="str">
        <f t="shared" si="25"/>
        <v/>
      </c>
      <c r="U69" t="str">
        <f t="shared" si="26"/>
        <v/>
      </c>
      <c r="V69" s="45"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9"/>
      <c r="L70" s="49"/>
      <c r="M70" s="49" t="str">
        <f t="shared" si="18"/>
        <v/>
      </c>
      <c r="N70" s="49" t="str">
        <f t="shared" si="19"/>
        <v/>
      </c>
      <c r="O70" s="50" t="str">
        <f t="shared" si="20"/>
        <v/>
      </c>
      <c r="P70" t="str">
        <f t="shared" si="21"/>
        <v/>
      </c>
      <c r="Q70" t="str">
        <f t="shared" si="22"/>
        <v/>
      </c>
      <c r="R70" t="str">
        <f t="shared" si="23"/>
        <v/>
      </c>
      <c r="S70" t="str">
        <f t="shared" si="24"/>
        <v/>
      </c>
      <c r="T70" t="str">
        <f t="shared" si="25"/>
        <v/>
      </c>
      <c r="U70" t="str">
        <f t="shared" si="26"/>
        <v/>
      </c>
      <c r="V70" s="45"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9"/>
      <c r="L71" s="49"/>
      <c r="M71" s="49" t="str">
        <f t="shared" si="18"/>
        <v/>
      </c>
      <c r="N71" s="49" t="str">
        <f t="shared" si="19"/>
        <v/>
      </c>
      <c r="O71" s="50" t="str">
        <f t="shared" si="20"/>
        <v/>
      </c>
      <c r="P71" t="str">
        <f t="shared" si="21"/>
        <v/>
      </c>
      <c r="Q71" t="str">
        <f t="shared" si="22"/>
        <v/>
      </c>
      <c r="R71" t="str">
        <f t="shared" si="23"/>
        <v/>
      </c>
      <c r="S71" t="str">
        <f t="shared" si="24"/>
        <v/>
      </c>
      <c r="T71" t="str">
        <f t="shared" si="25"/>
        <v/>
      </c>
      <c r="U71" t="str">
        <f t="shared" si="26"/>
        <v/>
      </c>
      <c r="V71" s="45"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9"/>
      <c r="L72" s="49"/>
      <c r="M72" s="49" t="str">
        <f t="shared" si="18"/>
        <v/>
      </c>
      <c r="N72" s="49" t="str">
        <f t="shared" si="19"/>
        <v/>
      </c>
      <c r="O72" s="50" t="str">
        <f t="shared" si="20"/>
        <v/>
      </c>
      <c r="P72" t="str">
        <f t="shared" si="21"/>
        <v/>
      </c>
      <c r="Q72" t="str">
        <f t="shared" si="22"/>
        <v/>
      </c>
      <c r="R72" t="str">
        <f t="shared" si="23"/>
        <v/>
      </c>
      <c r="S72" t="str">
        <f t="shared" si="24"/>
        <v/>
      </c>
      <c r="T72" t="str">
        <f t="shared" si="25"/>
        <v/>
      </c>
      <c r="U72" t="str">
        <f t="shared" si="26"/>
        <v/>
      </c>
      <c r="V72" s="45"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9"/>
      <c r="L73" s="49"/>
      <c r="M73" s="49" t="str">
        <f t="shared" si="18"/>
        <v/>
      </c>
      <c r="N73" s="49" t="str">
        <f t="shared" si="19"/>
        <v/>
      </c>
      <c r="O73" s="50" t="str">
        <f t="shared" si="20"/>
        <v/>
      </c>
      <c r="P73" t="str">
        <f t="shared" si="21"/>
        <v/>
      </c>
      <c r="Q73" t="str">
        <f t="shared" si="22"/>
        <v/>
      </c>
      <c r="R73" t="str">
        <f t="shared" si="23"/>
        <v/>
      </c>
      <c r="S73" t="str">
        <f t="shared" si="24"/>
        <v/>
      </c>
      <c r="T73" t="str">
        <f t="shared" si="25"/>
        <v/>
      </c>
      <c r="U73" t="str">
        <f t="shared" si="26"/>
        <v/>
      </c>
      <c r="V73" s="45"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9"/>
      <c r="L74" s="49"/>
      <c r="M74" s="49" t="str">
        <f t="shared" si="18"/>
        <v/>
      </c>
      <c r="N74" s="49" t="str">
        <f t="shared" si="19"/>
        <v/>
      </c>
      <c r="O74" s="50" t="str">
        <f t="shared" si="20"/>
        <v/>
      </c>
      <c r="P74" t="str">
        <f t="shared" si="21"/>
        <v/>
      </c>
      <c r="Q74" t="str">
        <f t="shared" si="22"/>
        <v/>
      </c>
      <c r="R74" t="str">
        <f t="shared" si="23"/>
        <v/>
      </c>
      <c r="S74" t="str">
        <f t="shared" si="24"/>
        <v/>
      </c>
      <c r="T74" t="str">
        <f t="shared" si="25"/>
        <v/>
      </c>
      <c r="U74" t="str">
        <f t="shared" si="26"/>
        <v/>
      </c>
      <c r="V74" s="45"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9"/>
      <c r="L75" s="49"/>
      <c r="M75" s="49" t="str">
        <f t="shared" si="18"/>
        <v/>
      </c>
      <c r="N75" s="49" t="str">
        <f t="shared" si="19"/>
        <v/>
      </c>
      <c r="O75" s="50" t="str">
        <f t="shared" si="20"/>
        <v/>
      </c>
      <c r="P75" t="str">
        <f t="shared" si="21"/>
        <v/>
      </c>
      <c r="Q75" t="str">
        <f t="shared" si="22"/>
        <v/>
      </c>
      <c r="R75" t="str">
        <f t="shared" si="23"/>
        <v/>
      </c>
      <c r="S75" t="str">
        <f t="shared" si="24"/>
        <v/>
      </c>
      <c r="T75" t="str">
        <f t="shared" si="25"/>
        <v/>
      </c>
      <c r="U75" t="str">
        <f t="shared" si="26"/>
        <v/>
      </c>
      <c r="V75" s="45"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9"/>
      <c r="L76" s="49"/>
      <c r="M76" s="49" t="str">
        <f t="shared" si="18"/>
        <v/>
      </c>
      <c r="N76" s="49" t="str">
        <f t="shared" si="19"/>
        <v/>
      </c>
      <c r="O76" s="50" t="str">
        <f t="shared" si="20"/>
        <v/>
      </c>
      <c r="P76" t="str">
        <f t="shared" si="21"/>
        <v/>
      </c>
      <c r="Q76" t="str">
        <f t="shared" si="22"/>
        <v/>
      </c>
      <c r="R76" t="str">
        <f t="shared" si="23"/>
        <v/>
      </c>
      <c r="S76" t="str">
        <f t="shared" si="24"/>
        <v/>
      </c>
      <c r="T76" t="str">
        <f t="shared" si="25"/>
        <v/>
      </c>
      <c r="U76" t="str">
        <f t="shared" si="26"/>
        <v/>
      </c>
      <c r="V76" s="45"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9"/>
      <c r="L77" s="49"/>
      <c r="M77" s="49" t="str">
        <f t="shared" si="18"/>
        <v/>
      </c>
      <c r="N77" s="49" t="str">
        <f t="shared" si="19"/>
        <v/>
      </c>
      <c r="O77" s="50" t="str">
        <f t="shared" si="20"/>
        <v/>
      </c>
      <c r="P77" t="str">
        <f t="shared" si="21"/>
        <v/>
      </c>
      <c r="Q77" t="str">
        <f t="shared" si="22"/>
        <v/>
      </c>
      <c r="R77" t="str">
        <f t="shared" si="23"/>
        <v/>
      </c>
      <c r="S77" t="str">
        <f t="shared" si="24"/>
        <v/>
      </c>
      <c r="T77" t="str">
        <f t="shared" si="25"/>
        <v/>
      </c>
      <c r="U77" t="str">
        <f t="shared" si="26"/>
        <v/>
      </c>
      <c r="V77" s="45"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9"/>
      <c r="L78" s="49"/>
      <c r="M78" s="49" t="str">
        <f t="shared" si="18"/>
        <v/>
      </c>
      <c r="N78" s="49" t="str">
        <f t="shared" si="19"/>
        <v/>
      </c>
      <c r="O78" s="50" t="str">
        <f t="shared" si="20"/>
        <v/>
      </c>
      <c r="P78" t="str">
        <f t="shared" si="21"/>
        <v/>
      </c>
      <c r="Q78" t="str">
        <f t="shared" si="22"/>
        <v/>
      </c>
      <c r="R78" t="str">
        <f t="shared" si="23"/>
        <v/>
      </c>
      <c r="S78" t="str">
        <f t="shared" si="24"/>
        <v/>
      </c>
      <c r="T78" t="str">
        <f t="shared" si="25"/>
        <v/>
      </c>
      <c r="U78" t="str">
        <f t="shared" si="26"/>
        <v/>
      </c>
      <c r="V78" s="45"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9"/>
      <c r="L79" s="49"/>
      <c r="M79" s="49" t="str">
        <f t="shared" si="18"/>
        <v/>
      </c>
      <c r="N79" s="49" t="str">
        <f t="shared" si="19"/>
        <v/>
      </c>
      <c r="O79" s="50" t="str">
        <f t="shared" si="20"/>
        <v/>
      </c>
      <c r="P79" t="str">
        <f t="shared" si="21"/>
        <v/>
      </c>
      <c r="Q79" t="str">
        <f t="shared" si="22"/>
        <v/>
      </c>
      <c r="R79" t="str">
        <f t="shared" si="23"/>
        <v/>
      </c>
      <c r="S79" t="str">
        <f t="shared" si="24"/>
        <v/>
      </c>
      <c r="T79" t="str">
        <f t="shared" si="25"/>
        <v/>
      </c>
      <c r="U79" t="str">
        <f t="shared" si="26"/>
        <v/>
      </c>
      <c r="V79" s="45"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9"/>
      <c r="L80" s="49"/>
      <c r="M80" s="49" t="str">
        <f t="shared" si="18"/>
        <v/>
      </c>
      <c r="N80" s="49" t="str">
        <f t="shared" si="19"/>
        <v/>
      </c>
      <c r="O80" s="50" t="str">
        <f t="shared" si="20"/>
        <v/>
      </c>
      <c r="P80" t="str">
        <f t="shared" si="21"/>
        <v/>
      </c>
      <c r="Q80" t="str">
        <f t="shared" si="22"/>
        <v/>
      </c>
      <c r="R80" t="str">
        <f t="shared" si="23"/>
        <v/>
      </c>
      <c r="S80" t="str">
        <f t="shared" si="24"/>
        <v/>
      </c>
      <c r="T80" t="str">
        <f t="shared" si="25"/>
        <v/>
      </c>
      <c r="U80" t="str">
        <f t="shared" si="26"/>
        <v/>
      </c>
      <c r="V80" s="45"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9"/>
      <c r="L81" s="49"/>
      <c r="M81" s="49" t="str">
        <f t="shared" si="18"/>
        <v/>
      </c>
      <c r="N81" s="49" t="str">
        <f t="shared" si="19"/>
        <v/>
      </c>
      <c r="O81" s="50" t="str">
        <f t="shared" si="20"/>
        <v/>
      </c>
      <c r="P81" t="str">
        <f t="shared" si="21"/>
        <v/>
      </c>
      <c r="Q81" t="str">
        <f t="shared" si="22"/>
        <v/>
      </c>
      <c r="R81" t="str">
        <f t="shared" si="23"/>
        <v/>
      </c>
      <c r="S81" t="str">
        <f t="shared" si="24"/>
        <v/>
      </c>
      <c r="T81" t="str">
        <f t="shared" si="25"/>
        <v/>
      </c>
      <c r="U81" t="str">
        <f t="shared" si="26"/>
        <v/>
      </c>
      <c r="V81" s="45"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9"/>
      <c r="L82" s="49"/>
      <c r="M82" s="49" t="str">
        <f t="shared" si="18"/>
        <v/>
      </c>
      <c r="N82" s="49" t="str">
        <f t="shared" si="19"/>
        <v/>
      </c>
      <c r="O82" s="50" t="str">
        <f t="shared" si="20"/>
        <v/>
      </c>
      <c r="P82" t="str">
        <f t="shared" si="21"/>
        <v/>
      </c>
      <c r="Q82" t="str">
        <f t="shared" si="22"/>
        <v/>
      </c>
      <c r="R82" t="str">
        <f t="shared" si="23"/>
        <v/>
      </c>
      <c r="S82" t="str">
        <f t="shared" si="24"/>
        <v/>
      </c>
      <c r="T82" t="str">
        <f t="shared" si="25"/>
        <v/>
      </c>
      <c r="U82" t="str">
        <f t="shared" si="26"/>
        <v/>
      </c>
      <c r="V82" s="45"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9"/>
      <c r="L83" s="49"/>
      <c r="M83" s="49" t="str">
        <f t="shared" si="18"/>
        <v/>
      </c>
      <c r="N83" s="49" t="str">
        <f t="shared" si="19"/>
        <v/>
      </c>
      <c r="O83" s="50" t="str">
        <f t="shared" si="20"/>
        <v/>
      </c>
      <c r="P83" t="str">
        <f t="shared" si="21"/>
        <v/>
      </c>
      <c r="Q83" t="str">
        <f t="shared" si="22"/>
        <v/>
      </c>
      <c r="R83" t="str">
        <f t="shared" si="23"/>
        <v/>
      </c>
      <c r="S83" t="str">
        <f t="shared" si="24"/>
        <v/>
      </c>
      <c r="T83" t="str">
        <f t="shared" si="25"/>
        <v/>
      </c>
      <c r="U83" t="str">
        <f t="shared" si="26"/>
        <v/>
      </c>
      <c r="V83" s="45"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9"/>
      <c r="L84" s="49"/>
      <c r="M84" s="49" t="str">
        <f t="shared" si="18"/>
        <v/>
      </c>
      <c r="N84" s="49" t="str">
        <f t="shared" si="19"/>
        <v/>
      </c>
      <c r="O84" s="50" t="str">
        <f t="shared" si="20"/>
        <v/>
      </c>
      <c r="P84" t="str">
        <f t="shared" si="21"/>
        <v/>
      </c>
      <c r="Q84" t="str">
        <f t="shared" si="22"/>
        <v/>
      </c>
      <c r="R84" t="str">
        <f t="shared" si="23"/>
        <v/>
      </c>
      <c r="S84" t="str">
        <f t="shared" si="24"/>
        <v/>
      </c>
      <c r="T84" t="str">
        <f t="shared" si="25"/>
        <v/>
      </c>
      <c r="U84" t="str">
        <f t="shared" si="26"/>
        <v/>
      </c>
      <c r="V84" s="45"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9"/>
      <c r="L85" s="49"/>
      <c r="M85" s="49" t="str">
        <f t="shared" si="18"/>
        <v/>
      </c>
      <c r="N85" s="49" t="str">
        <f t="shared" si="19"/>
        <v/>
      </c>
      <c r="O85" s="50" t="str">
        <f t="shared" si="20"/>
        <v/>
      </c>
      <c r="P85" t="str">
        <f t="shared" si="21"/>
        <v/>
      </c>
      <c r="Q85" t="str">
        <f t="shared" si="22"/>
        <v/>
      </c>
      <c r="R85" t="str">
        <f t="shared" si="23"/>
        <v/>
      </c>
      <c r="S85" t="str">
        <f t="shared" si="24"/>
        <v/>
      </c>
      <c r="T85" t="str">
        <f t="shared" si="25"/>
        <v/>
      </c>
      <c r="U85" t="str">
        <f t="shared" si="26"/>
        <v/>
      </c>
      <c r="V85" s="45"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9"/>
      <c r="L86" s="49"/>
      <c r="M86" s="49" t="str">
        <f t="shared" si="18"/>
        <v/>
      </c>
      <c r="N86" s="49" t="str">
        <f t="shared" si="19"/>
        <v/>
      </c>
      <c r="O86" s="50" t="str">
        <f t="shared" si="20"/>
        <v/>
      </c>
      <c r="P86" t="str">
        <f t="shared" si="21"/>
        <v/>
      </c>
      <c r="Q86" t="str">
        <f t="shared" si="22"/>
        <v/>
      </c>
      <c r="R86" t="str">
        <f t="shared" si="23"/>
        <v/>
      </c>
      <c r="S86" t="str">
        <f t="shared" si="24"/>
        <v/>
      </c>
      <c r="T86" t="str">
        <f t="shared" si="25"/>
        <v/>
      </c>
      <c r="U86" t="str">
        <f t="shared" si="26"/>
        <v/>
      </c>
      <c r="V86" s="45"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9"/>
      <c r="L87" s="49"/>
      <c r="M87" s="49" t="str">
        <f t="shared" si="18"/>
        <v/>
      </c>
      <c r="N87" s="49" t="str">
        <f t="shared" si="19"/>
        <v/>
      </c>
      <c r="O87" s="50" t="str">
        <f t="shared" si="20"/>
        <v/>
      </c>
      <c r="P87" t="str">
        <f t="shared" si="21"/>
        <v/>
      </c>
      <c r="Q87" t="str">
        <f t="shared" si="22"/>
        <v/>
      </c>
      <c r="R87" t="str">
        <f t="shared" si="23"/>
        <v/>
      </c>
      <c r="S87" t="str">
        <f t="shared" si="24"/>
        <v/>
      </c>
      <c r="T87" t="str">
        <f t="shared" si="25"/>
        <v/>
      </c>
      <c r="U87" t="str">
        <f t="shared" si="26"/>
        <v/>
      </c>
      <c r="V87" s="45"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9"/>
      <c r="L88" s="49"/>
      <c r="M88" s="49" t="str">
        <f t="shared" si="18"/>
        <v/>
      </c>
      <c r="N88" s="49" t="str">
        <f t="shared" si="19"/>
        <v/>
      </c>
      <c r="O88" s="50" t="str">
        <f t="shared" si="20"/>
        <v/>
      </c>
      <c r="P88" t="str">
        <f t="shared" si="21"/>
        <v/>
      </c>
      <c r="Q88" t="str">
        <f t="shared" si="22"/>
        <v/>
      </c>
      <c r="R88" t="str">
        <f t="shared" si="23"/>
        <v/>
      </c>
      <c r="S88" t="str">
        <f t="shared" si="24"/>
        <v/>
      </c>
      <c r="T88" t="str">
        <f t="shared" si="25"/>
        <v/>
      </c>
      <c r="U88" t="str">
        <f t="shared" si="26"/>
        <v/>
      </c>
      <c r="V88" s="45"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9"/>
      <c r="L89" s="49"/>
      <c r="M89" s="49" t="str">
        <f t="shared" si="18"/>
        <v/>
      </c>
      <c r="N89" s="49" t="str">
        <f t="shared" si="19"/>
        <v/>
      </c>
      <c r="O89" s="50" t="str">
        <f t="shared" si="20"/>
        <v/>
      </c>
      <c r="P89" t="str">
        <f t="shared" si="21"/>
        <v/>
      </c>
      <c r="Q89" t="str">
        <f t="shared" si="22"/>
        <v/>
      </c>
      <c r="R89" t="str">
        <f t="shared" si="23"/>
        <v/>
      </c>
      <c r="S89" t="str">
        <f t="shared" si="24"/>
        <v/>
      </c>
      <c r="T89" t="str">
        <f t="shared" si="25"/>
        <v/>
      </c>
      <c r="U89" t="str">
        <f t="shared" si="26"/>
        <v/>
      </c>
      <c r="V89" s="45"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9"/>
      <c r="L90" s="49"/>
      <c r="M90" s="49" t="str">
        <f t="shared" si="18"/>
        <v/>
      </c>
      <c r="N90" s="49" t="str">
        <f t="shared" si="19"/>
        <v/>
      </c>
      <c r="O90" s="50" t="str">
        <f t="shared" si="20"/>
        <v/>
      </c>
      <c r="P90" t="str">
        <f t="shared" si="21"/>
        <v/>
      </c>
      <c r="Q90" t="str">
        <f t="shared" si="22"/>
        <v/>
      </c>
      <c r="R90" t="str">
        <f t="shared" si="23"/>
        <v/>
      </c>
      <c r="S90" t="str">
        <f t="shared" si="24"/>
        <v/>
      </c>
      <c r="T90" t="str">
        <f t="shared" si="25"/>
        <v/>
      </c>
      <c r="U90" t="str">
        <f t="shared" si="26"/>
        <v/>
      </c>
      <c r="V90" s="45"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9"/>
      <c r="L91" s="49"/>
      <c r="M91" s="49" t="str">
        <f t="shared" si="18"/>
        <v/>
      </c>
      <c r="N91" s="49" t="str">
        <f t="shared" si="19"/>
        <v/>
      </c>
      <c r="O91" s="50" t="str">
        <f t="shared" si="20"/>
        <v/>
      </c>
      <c r="P91" t="str">
        <f t="shared" si="21"/>
        <v/>
      </c>
      <c r="Q91" t="str">
        <f t="shared" si="22"/>
        <v/>
      </c>
      <c r="R91" t="str">
        <f t="shared" si="23"/>
        <v/>
      </c>
      <c r="S91" t="str">
        <f t="shared" si="24"/>
        <v/>
      </c>
      <c r="T91" t="str">
        <f t="shared" si="25"/>
        <v/>
      </c>
      <c r="U91" t="str">
        <f t="shared" si="26"/>
        <v/>
      </c>
      <c r="V91" s="45"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9"/>
      <c r="L92" s="49"/>
      <c r="M92" s="49" t="str">
        <f t="shared" si="18"/>
        <v/>
      </c>
      <c r="N92" s="49" t="str">
        <f t="shared" si="19"/>
        <v/>
      </c>
      <c r="O92" s="50" t="str">
        <f t="shared" si="20"/>
        <v/>
      </c>
      <c r="P92" t="str">
        <f t="shared" si="21"/>
        <v/>
      </c>
      <c r="Q92" t="str">
        <f t="shared" si="22"/>
        <v/>
      </c>
      <c r="R92" t="str">
        <f t="shared" si="23"/>
        <v/>
      </c>
      <c r="S92" t="str">
        <f t="shared" si="24"/>
        <v/>
      </c>
      <c r="T92" t="str">
        <f t="shared" si="25"/>
        <v/>
      </c>
      <c r="U92" t="str">
        <f t="shared" si="26"/>
        <v/>
      </c>
      <c r="V92" s="45"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9"/>
      <c r="L93" s="49"/>
      <c r="M93" s="49" t="str">
        <f t="shared" si="18"/>
        <v/>
      </c>
      <c r="N93" s="49" t="str">
        <f t="shared" si="19"/>
        <v/>
      </c>
      <c r="O93" s="50" t="str">
        <f t="shared" si="20"/>
        <v/>
      </c>
      <c r="P93" t="str">
        <f t="shared" si="21"/>
        <v/>
      </c>
      <c r="Q93" t="str">
        <f t="shared" si="22"/>
        <v/>
      </c>
      <c r="R93" t="str">
        <f t="shared" si="23"/>
        <v/>
      </c>
      <c r="S93" t="str">
        <f t="shared" si="24"/>
        <v/>
      </c>
      <c r="T93" t="str">
        <f t="shared" si="25"/>
        <v/>
      </c>
      <c r="U93" t="str">
        <f t="shared" si="26"/>
        <v/>
      </c>
      <c r="V93" s="45"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9"/>
      <c r="L94" s="49"/>
      <c r="M94" s="49" t="str">
        <f t="shared" si="18"/>
        <v/>
      </c>
      <c r="N94" s="49" t="str">
        <f t="shared" si="19"/>
        <v/>
      </c>
      <c r="O94" s="50" t="str">
        <f t="shared" si="20"/>
        <v/>
      </c>
      <c r="P94" t="str">
        <f t="shared" si="21"/>
        <v/>
      </c>
      <c r="Q94" t="str">
        <f t="shared" si="22"/>
        <v/>
      </c>
      <c r="R94" t="str">
        <f t="shared" si="23"/>
        <v/>
      </c>
      <c r="S94" t="str">
        <f t="shared" si="24"/>
        <v/>
      </c>
      <c r="T94" t="str">
        <f t="shared" si="25"/>
        <v/>
      </c>
      <c r="U94" t="str">
        <f t="shared" si="26"/>
        <v/>
      </c>
      <c r="V94" s="45"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9"/>
      <c r="L95" s="49"/>
      <c r="M95" s="49" t="str">
        <f t="shared" si="18"/>
        <v/>
      </c>
      <c r="N95" s="49" t="str">
        <f t="shared" si="19"/>
        <v/>
      </c>
      <c r="O95" s="50" t="str">
        <f t="shared" si="20"/>
        <v/>
      </c>
      <c r="P95" t="str">
        <f t="shared" si="21"/>
        <v/>
      </c>
      <c r="Q95" t="str">
        <f t="shared" si="22"/>
        <v/>
      </c>
      <c r="R95" t="str">
        <f t="shared" si="23"/>
        <v/>
      </c>
      <c r="S95" t="str">
        <f t="shared" si="24"/>
        <v/>
      </c>
      <c r="T95" t="str">
        <f t="shared" si="25"/>
        <v/>
      </c>
      <c r="U95" t="str">
        <f t="shared" si="26"/>
        <v/>
      </c>
      <c r="V95" s="45"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9"/>
      <c r="L96" s="49"/>
      <c r="M96" s="49" t="str">
        <f t="shared" si="18"/>
        <v/>
      </c>
      <c r="N96" s="49" t="str">
        <f t="shared" si="19"/>
        <v/>
      </c>
      <c r="O96" s="50" t="str">
        <f t="shared" si="20"/>
        <v/>
      </c>
      <c r="P96" t="str">
        <f t="shared" si="21"/>
        <v/>
      </c>
      <c r="Q96" t="str">
        <f t="shared" si="22"/>
        <v/>
      </c>
      <c r="R96" t="str">
        <f t="shared" si="23"/>
        <v/>
      </c>
      <c r="S96" t="str">
        <f t="shared" si="24"/>
        <v/>
      </c>
      <c r="T96" t="str">
        <f t="shared" si="25"/>
        <v/>
      </c>
      <c r="U96" t="str">
        <f t="shared" si="26"/>
        <v/>
      </c>
      <c r="V96" s="45"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9"/>
      <c r="L97" s="49"/>
      <c r="M97" s="49" t="str">
        <f t="shared" si="18"/>
        <v/>
      </c>
      <c r="N97" s="49" t="str">
        <f t="shared" si="19"/>
        <v/>
      </c>
      <c r="O97" s="50" t="str">
        <f t="shared" si="20"/>
        <v/>
      </c>
      <c r="P97" t="str">
        <f t="shared" si="21"/>
        <v/>
      </c>
      <c r="Q97" t="str">
        <f t="shared" si="22"/>
        <v/>
      </c>
      <c r="R97" t="str">
        <f t="shared" si="23"/>
        <v/>
      </c>
      <c r="S97" t="str">
        <f t="shared" si="24"/>
        <v/>
      </c>
      <c r="T97" t="str">
        <f t="shared" si="25"/>
        <v/>
      </c>
      <c r="U97" t="str">
        <f t="shared" si="26"/>
        <v/>
      </c>
      <c r="V97" s="45"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9"/>
      <c r="L98" s="49"/>
      <c r="M98" s="49" t="str">
        <f t="shared" si="18"/>
        <v/>
      </c>
      <c r="N98" s="49" t="str">
        <f t="shared" si="19"/>
        <v/>
      </c>
      <c r="O98" s="50" t="str">
        <f t="shared" si="20"/>
        <v/>
      </c>
      <c r="P98" t="str">
        <f t="shared" si="21"/>
        <v/>
      </c>
      <c r="Q98" t="str">
        <f t="shared" si="22"/>
        <v/>
      </c>
      <c r="R98" t="str">
        <f t="shared" si="23"/>
        <v/>
      </c>
      <c r="S98" t="str">
        <f t="shared" si="24"/>
        <v/>
      </c>
      <c r="T98" t="str">
        <f t="shared" si="25"/>
        <v/>
      </c>
      <c r="U98" t="str">
        <f t="shared" si="26"/>
        <v/>
      </c>
      <c r="V98" s="45"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9"/>
      <c r="L99" s="49"/>
      <c r="M99" s="49" t="str">
        <f t="shared" si="18"/>
        <v/>
      </c>
      <c r="N99" s="49" t="str">
        <f t="shared" si="19"/>
        <v/>
      </c>
      <c r="O99" s="50" t="str">
        <f t="shared" si="20"/>
        <v/>
      </c>
      <c r="P99" t="str">
        <f t="shared" si="21"/>
        <v/>
      </c>
      <c r="Q99" t="str">
        <f t="shared" si="22"/>
        <v/>
      </c>
      <c r="R99" t="str">
        <f t="shared" si="23"/>
        <v/>
      </c>
      <c r="S99" t="str">
        <f t="shared" si="24"/>
        <v/>
      </c>
      <c r="T99" t="str">
        <f t="shared" si="25"/>
        <v/>
      </c>
      <c r="U99" t="str">
        <f t="shared" si="26"/>
        <v/>
      </c>
      <c r="V99" s="45"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9"/>
      <c r="L100" s="49"/>
      <c r="M100" s="49" t="str">
        <f t="shared" ref="M100:M131" si="27">IF(ISBLANK(K100),"",IF(L100, "https://raw.githubusercontent.com/PatrickVibild/TellusAmazonPictures/master/pictures/"&amp;K100&amp;"/1.jpg","https://download.lenovo.com/Images/Parts/"&amp;K100&amp;"/"&amp;K100&amp;"_A.jpg"))</f>
        <v/>
      </c>
      <c r="N100" s="49" t="str">
        <f t="shared" si="19"/>
        <v/>
      </c>
      <c r="O100" s="50" t="str">
        <f t="shared" si="20"/>
        <v/>
      </c>
      <c r="P100" t="str">
        <f t="shared" si="21"/>
        <v/>
      </c>
      <c r="Q100" t="str">
        <f t="shared" si="22"/>
        <v/>
      </c>
      <c r="R100" t="str">
        <f t="shared" si="23"/>
        <v/>
      </c>
      <c r="S100" t="str">
        <f t="shared" si="24"/>
        <v/>
      </c>
      <c r="T100" t="str">
        <f t="shared" si="25"/>
        <v/>
      </c>
      <c r="U100" t="str">
        <f t="shared" si="26"/>
        <v/>
      </c>
      <c r="V100" s="45"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9"/>
      <c r="L101" s="49"/>
      <c r="M101" s="49" t="str">
        <f t="shared" si="27"/>
        <v/>
      </c>
      <c r="N101" s="49" t="str">
        <f t="shared" si="19"/>
        <v/>
      </c>
      <c r="O101" s="50" t="str">
        <f t="shared" si="20"/>
        <v/>
      </c>
      <c r="P101" t="str">
        <f t="shared" si="21"/>
        <v/>
      </c>
      <c r="Q101" t="str">
        <f t="shared" si="22"/>
        <v/>
      </c>
      <c r="R101" t="str">
        <f t="shared" si="23"/>
        <v/>
      </c>
      <c r="S101" t="str">
        <f t="shared" si="24"/>
        <v/>
      </c>
      <c r="T101" t="str">
        <f t="shared" si="25"/>
        <v/>
      </c>
      <c r="U101" t="str">
        <f t="shared" si="26"/>
        <v/>
      </c>
      <c r="V101" s="45"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9"/>
      <c r="L102" s="49"/>
      <c r="M102" s="49" t="str">
        <f t="shared" si="27"/>
        <v/>
      </c>
      <c r="N102" s="49" t="str">
        <f t="shared" si="19"/>
        <v/>
      </c>
      <c r="O102" s="50" t="str">
        <f t="shared" si="20"/>
        <v/>
      </c>
      <c r="P102" t="str">
        <f t="shared" si="21"/>
        <v/>
      </c>
      <c r="Q102" t="str">
        <f t="shared" si="22"/>
        <v/>
      </c>
      <c r="R102" t="str">
        <f t="shared" si="23"/>
        <v/>
      </c>
      <c r="S102" t="str">
        <f t="shared" si="24"/>
        <v/>
      </c>
      <c r="T102" t="str">
        <f t="shared" si="25"/>
        <v/>
      </c>
      <c r="U102" t="str">
        <f t="shared" si="26"/>
        <v/>
      </c>
      <c r="V102" s="45"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9"/>
      <c r="L103" s="49"/>
      <c r="M103" s="49" t="str">
        <f t="shared" si="27"/>
        <v/>
      </c>
      <c r="N103" s="49" t="str">
        <f t="shared" si="19"/>
        <v/>
      </c>
      <c r="O103" s="50" t="str">
        <f t="shared" si="20"/>
        <v/>
      </c>
      <c r="P103" t="str">
        <f t="shared" si="21"/>
        <v/>
      </c>
      <c r="Q103" t="str">
        <f t="shared" si="22"/>
        <v/>
      </c>
      <c r="R103" t="str">
        <f t="shared" si="23"/>
        <v/>
      </c>
      <c r="S103" t="str">
        <f t="shared" si="24"/>
        <v/>
      </c>
      <c r="T103" t="str">
        <f t="shared" si="25"/>
        <v/>
      </c>
      <c r="U103" t="str">
        <f t="shared" si="26"/>
        <v/>
      </c>
      <c r="V103" s="45"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9"/>
      <c r="L104" s="49"/>
      <c r="M104" s="49" t="str">
        <f>IF(ISBLANK(K104),"","https://download.lenovo.com/Images/Parts/"&amp;K104&amp;"/"&amp;K104&amp;"_A.jpg")</f>
        <v/>
      </c>
      <c r="N104" s="49" t="str">
        <f>IF(ISBLANK(K104),"","https://download.lenovo.com/Images/Parts/"&amp;K104&amp;"/"&amp;K104&amp;"_B.jpg")</f>
        <v/>
      </c>
      <c r="O104" s="50" t="str">
        <f>IF(ISBLANK(K104),"","https://download.lenovo.com/Images/Parts/"&amp;K104&amp;"/"&amp;K104&amp;"_details.jpg")</f>
        <v/>
      </c>
      <c r="V104" s="45"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3000000}">
          <x14:formula1>
            <xm:f>options!$D$1:$D$20</xm:f>
          </x14:formula1>
          <x14:formula2>
            <xm:f>0</xm:f>
          </x14:formula2>
          <xm:sqref>G44:G104</xm:sqref>
        </x14:dataValidation>
        <x14:dataValidation type="list" showInputMessage="1" showErrorMessage="1" xr:uid="{00000000-0002-0000-0100-000004000000}">
          <x14:formula1>
            <xm:f>options!$F$1:$F$6</xm:f>
          </x14:formula1>
          <x14:formula2>
            <xm:f>0</xm:f>
          </x14:formula2>
          <xm:sqref>B36</xm:sqref>
        </x14:dataValidation>
        <x14:dataValidation operator="equal" allowBlank="1" showErrorMessage="1" xr:uid="{00000000-0002-0000-0100-000005000000}">
          <x14:formula1>
            <xm:f>options!$D$1:$D$20</xm:f>
          </x14:formula1>
          <x14:formula2>
            <xm:f>0</xm:f>
          </x14:formula2>
          <xm:sqref>V4:V104</xm:sqref>
        </x14:dataValidation>
        <x14:dataValidation type="list" showInputMessage="1" showErrorMessage="1" xr:uid="{00000000-0002-0000-0100-000006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activeCellId="1" sqref="AB5:HK176 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489</v>
      </c>
      <c r="B1" s="43" t="b">
        <f>TRUE()</f>
        <v>1</v>
      </c>
      <c r="C1" t="s">
        <v>490</v>
      </c>
      <c r="D1" s="45" t="s">
        <v>366</v>
      </c>
      <c r="E1" t="s">
        <v>491</v>
      </c>
      <c r="F1" t="s">
        <v>492</v>
      </c>
      <c r="G1" t="s">
        <v>475</v>
      </c>
    </row>
    <row r="2" spans="1:7" x14ac:dyDescent="0.15">
      <c r="A2" t="s">
        <v>427</v>
      </c>
      <c r="B2" s="43" t="b">
        <f>FALSE()</f>
        <v>0</v>
      </c>
      <c r="C2" t="s">
        <v>373</v>
      </c>
      <c r="D2" s="45" t="s">
        <v>370</v>
      </c>
      <c r="E2" t="s">
        <v>493</v>
      </c>
      <c r="F2" t="s">
        <v>370</v>
      </c>
      <c r="G2" t="s">
        <v>439</v>
      </c>
    </row>
    <row r="3" spans="1:7" x14ac:dyDescent="0.15">
      <c r="A3" t="s">
        <v>494</v>
      </c>
      <c r="D3" s="45" t="s">
        <v>375</v>
      </c>
      <c r="E3" t="s">
        <v>495</v>
      </c>
      <c r="F3" t="s">
        <v>366</v>
      </c>
    </row>
    <row r="4" spans="1:7" x14ac:dyDescent="0.15">
      <c r="D4" s="45" t="s">
        <v>379</v>
      </c>
      <c r="E4" t="s">
        <v>496</v>
      </c>
      <c r="F4" t="s">
        <v>375</v>
      </c>
    </row>
    <row r="5" spans="1:7" x14ac:dyDescent="0.15">
      <c r="D5" s="45" t="s">
        <v>383</v>
      </c>
      <c r="E5" t="s">
        <v>497</v>
      </c>
      <c r="F5" t="s">
        <v>379</v>
      </c>
    </row>
    <row r="6" spans="1:7" x14ac:dyDescent="0.15">
      <c r="D6" s="45" t="s">
        <v>387</v>
      </c>
      <c r="E6" t="s">
        <v>498</v>
      </c>
      <c r="F6" t="s">
        <v>410</v>
      </c>
    </row>
    <row r="7" spans="1:7" x14ac:dyDescent="0.15">
      <c r="D7" s="45" t="s">
        <v>391</v>
      </c>
      <c r="E7" t="s">
        <v>499</v>
      </c>
    </row>
    <row r="8" spans="1:7" x14ac:dyDescent="0.15">
      <c r="D8" s="45" t="s">
        <v>395</v>
      </c>
      <c r="E8" t="s">
        <v>500</v>
      </c>
    </row>
    <row r="9" spans="1:7" x14ac:dyDescent="0.15">
      <c r="D9" s="45" t="s">
        <v>403</v>
      </c>
      <c r="E9" t="s">
        <v>501</v>
      </c>
    </row>
    <row r="10" spans="1:7" x14ac:dyDescent="0.15">
      <c r="D10" s="45" t="s">
        <v>410</v>
      </c>
      <c r="E10" t="s">
        <v>502</v>
      </c>
    </row>
    <row r="11" spans="1:7" x14ac:dyDescent="0.15">
      <c r="D11" s="45" t="s">
        <v>415</v>
      </c>
      <c r="E11" t="s">
        <v>503</v>
      </c>
    </row>
    <row r="12" spans="1:7" x14ac:dyDescent="0.15">
      <c r="D12" s="45" t="s">
        <v>418</v>
      </c>
      <c r="E12" t="s">
        <v>504</v>
      </c>
    </row>
    <row r="13" spans="1:7" x14ac:dyDescent="0.15">
      <c r="D13" s="45" t="s">
        <v>421</v>
      </c>
      <c r="E13" t="s">
        <v>505</v>
      </c>
    </row>
    <row r="14" spans="1:7" x14ac:dyDescent="0.15">
      <c r="D14" s="45" t="s">
        <v>424</v>
      </c>
      <c r="E14" t="s">
        <v>506</v>
      </c>
    </row>
    <row r="15" spans="1:7" x14ac:dyDescent="0.15">
      <c r="D15" s="45" t="s">
        <v>429</v>
      </c>
      <c r="E15" t="s">
        <v>507</v>
      </c>
    </row>
    <row r="16" spans="1:7" x14ac:dyDescent="0.15">
      <c r="D16" s="45" t="s">
        <v>432</v>
      </c>
      <c r="E16" s="58" t="s">
        <v>508</v>
      </c>
    </row>
    <row r="17" spans="4:5" x14ac:dyDescent="0.15">
      <c r="D17" s="45" t="s">
        <v>435</v>
      </c>
      <c r="E17" t="s">
        <v>509</v>
      </c>
    </row>
    <row r="18" spans="4:5" x14ac:dyDescent="0.15">
      <c r="D18" s="45" t="s">
        <v>439</v>
      </c>
      <c r="E18" t="s">
        <v>510</v>
      </c>
    </row>
    <row r="19" spans="4:5" x14ac:dyDescent="0.15">
      <c r="D19" s="45" t="s">
        <v>407</v>
      </c>
      <c r="E19" t="s">
        <v>511</v>
      </c>
    </row>
    <row r="20" spans="4:5" x14ac:dyDescent="0.15">
      <c r="D20" s="45" t="s">
        <v>398</v>
      </c>
      <c r="E20" t="s">
        <v>512</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activeCellId="1" sqref="AB5:HK176 B10"/>
    </sheetView>
  </sheetViews>
  <sheetFormatPr baseColWidth="10" defaultColWidth="12" defaultRowHeight="13" x14ac:dyDescent="0.15"/>
  <cols>
    <col min="1" max="1" width="15" customWidth="1"/>
    <col min="2" max="2" width="251.5" customWidth="1"/>
  </cols>
  <sheetData>
    <row r="2" spans="1:2" x14ac:dyDescent="0.15">
      <c r="B2" t="s">
        <v>492</v>
      </c>
    </row>
    <row r="3" spans="1:2" x14ac:dyDescent="0.15">
      <c r="B3" s="60" t="s">
        <v>513</v>
      </c>
    </row>
    <row r="4" spans="1:2" x14ac:dyDescent="0.15">
      <c r="B4" s="60" t="s">
        <v>514</v>
      </c>
    </row>
    <row r="5" spans="1:2" x14ac:dyDescent="0.15">
      <c r="B5" s="60" t="s">
        <v>515</v>
      </c>
    </row>
    <row r="6" spans="1:2" x14ac:dyDescent="0.15">
      <c r="A6" t="s">
        <v>516</v>
      </c>
      <c r="B6" s="60" t="s">
        <v>517</v>
      </c>
    </row>
    <row r="7" spans="1:2" x14ac:dyDescent="0.15">
      <c r="B7" s="60" t="s">
        <v>518</v>
      </c>
    </row>
    <row r="8" spans="1:2" x14ac:dyDescent="0.15">
      <c r="A8" t="s">
        <v>40</v>
      </c>
      <c r="B8" s="60" t="s">
        <v>519</v>
      </c>
    </row>
    <row r="9" spans="1:2" x14ac:dyDescent="0.15">
      <c r="A9" t="s">
        <v>520</v>
      </c>
      <c r="B9" s="60" t="s">
        <v>521</v>
      </c>
    </row>
    <row r="10" spans="1:2" x14ac:dyDescent="0.15">
      <c r="B10" t="s">
        <v>522</v>
      </c>
    </row>
    <row r="11" spans="1:2" x14ac:dyDescent="0.15">
      <c r="B11" t="s">
        <v>523</v>
      </c>
    </row>
    <row r="14" spans="1:2" x14ac:dyDescent="0.15">
      <c r="B14" s="60" t="s">
        <v>524</v>
      </c>
    </row>
    <row r="20" spans="2:2" x14ac:dyDescent="0.15">
      <c r="B20" s="45" t="s">
        <v>366</v>
      </c>
    </row>
    <row r="21" spans="2:2" x14ac:dyDescent="0.15">
      <c r="B21" s="45" t="s">
        <v>370</v>
      </c>
    </row>
    <row r="22" spans="2:2" x14ac:dyDescent="0.15">
      <c r="B22" s="45" t="s">
        <v>375</v>
      </c>
    </row>
    <row r="23" spans="2:2" x14ac:dyDescent="0.15">
      <c r="B23" s="45" t="s">
        <v>379</v>
      </c>
    </row>
    <row r="24" spans="2:2" x14ac:dyDescent="0.15">
      <c r="B24" s="45" t="s">
        <v>383</v>
      </c>
    </row>
    <row r="25" spans="2:2" x14ac:dyDescent="0.15">
      <c r="B25" s="45" t="s">
        <v>387</v>
      </c>
    </row>
    <row r="26" spans="2:2" x14ac:dyDescent="0.15">
      <c r="B26" s="45" t="s">
        <v>391</v>
      </c>
    </row>
    <row r="27" spans="2:2" x14ac:dyDescent="0.15">
      <c r="B27" s="45" t="s">
        <v>395</v>
      </c>
    </row>
    <row r="28" spans="2:2" x14ac:dyDescent="0.15">
      <c r="B28" s="45" t="s">
        <v>403</v>
      </c>
    </row>
    <row r="29" spans="2:2" x14ac:dyDescent="0.15">
      <c r="B29" s="45" t="s">
        <v>410</v>
      </c>
    </row>
    <row r="30" spans="2:2" x14ac:dyDescent="0.15">
      <c r="B30" s="45" t="s">
        <v>415</v>
      </c>
    </row>
    <row r="31" spans="2:2" x14ac:dyDescent="0.15">
      <c r="B31" s="45" t="s">
        <v>418</v>
      </c>
    </row>
    <row r="32" spans="2:2" x14ac:dyDescent="0.15">
      <c r="B32" s="45" t="s">
        <v>421</v>
      </c>
    </row>
    <row r="33" spans="2:4" x14ac:dyDescent="0.15">
      <c r="B33" s="45" t="s">
        <v>424</v>
      </c>
    </row>
    <row r="34" spans="2:4" x14ac:dyDescent="0.15">
      <c r="B34" s="45" t="s">
        <v>429</v>
      </c>
      <c r="D34" s="60"/>
    </row>
    <row r="35" spans="2:4" x14ac:dyDescent="0.15">
      <c r="B35" s="45" t="s">
        <v>432</v>
      </c>
      <c r="D35" s="60"/>
    </row>
    <row r="36" spans="2:4" x14ac:dyDescent="0.15">
      <c r="B36" s="45" t="s">
        <v>435</v>
      </c>
      <c r="D36" s="60"/>
    </row>
    <row r="37" spans="2:4" x14ac:dyDescent="0.15">
      <c r="B37" s="45" t="s">
        <v>439</v>
      </c>
      <c r="D37" s="60"/>
    </row>
    <row r="38" spans="2:4" x14ac:dyDescent="0.15">
      <c r="B38" s="45" t="s">
        <v>407</v>
      </c>
      <c r="D38" s="60"/>
    </row>
    <row r="39" spans="2:4" x14ac:dyDescent="0.15">
      <c r="B39" s="45" t="s">
        <v>398</v>
      </c>
      <c r="D39" s="60"/>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activeCellId="1" sqref="AB5:HK176 B15"/>
    </sheetView>
  </sheetViews>
  <sheetFormatPr baseColWidth="10" defaultColWidth="12" defaultRowHeight="13" x14ac:dyDescent="0.15"/>
  <sheetData>
    <row r="2" spans="1:2" x14ac:dyDescent="0.15">
      <c r="B2" t="s">
        <v>366</v>
      </c>
    </row>
    <row r="3" spans="1:2" ht="16" x14ac:dyDescent="0.2">
      <c r="B3" s="59" t="s">
        <v>525</v>
      </c>
    </row>
    <row r="4" spans="1:2" ht="16" x14ac:dyDescent="0.2">
      <c r="B4" s="59" t="s">
        <v>526</v>
      </c>
    </row>
    <row r="5" spans="1:2" ht="16" x14ac:dyDescent="0.2">
      <c r="B5" s="59" t="s">
        <v>527</v>
      </c>
    </row>
    <row r="6" spans="1:2" ht="16" x14ac:dyDescent="0.2">
      <c r="B6" s="59" t="s">
        <v>528</v>
      </c>
    </row>
    <row r="7" spans="1:2" ht="16" x14ac:dyDescent="0.2">
      <c r="B7" s="59" t="s">
        <v>529</v>
      </c>
    </row>
    <row r="8" spans="1:2" x14ac:dyDescent="0.15">
      <c r="A8" t="s">
        <v>530</v>
      </c>
      <c r="B8" t="s">
        <v>531</v>
      </c>
    </row>
    <row r="9" spans="1:2" x14ac:dyDescent="0.15">
      <c r="A9" t="s">
        <v>532</v>
      </c>
      <c r="B9" t="s">
        <v>533</v>
      </c>
    </row>
    <row r="10" spans="1:2" x14ac:dyDescent="0.15">
      <c r="B10" t="s">
        <v>534</v>
      </c>
    </row>
    <row r="11" spans="1:2" x14ac:dyDescent="0.15">
      <c r="B11" t="s">
        <v>535</v>
      </c>
    </row>
    <row r="14" spans="1:2" x14ac:dyDescent="0.15">
      <c r="B14" t="s">
        <v>536</v>
      </c>
    </row>
    <row r="20" spans="2:2" x14ac:dyDescent="0.15">
      <c r="B20" t="s">
        <v>537</v>
      </c>
    </row>
    <row r="21" spans="2:2" x14ac:dyDescent="0.15">
      <c r="B21" t="s">
        <v>538</v>
      </c>
    </row>
    <row r="22" spans="2:2" x14ac:dyDescent="0.15">
      <c r="B22" t="s">
        <v>539</v>
      </c>
    </row>
    <row r="23" spans="2:2" x14ac:dyDescent="0.15">
      <c r="B23" t="s">
        <v>540</v>
      </c>
    </row>
    <row r="24" spans="2:2" x14ac:dyDescent="0.15">
      <c r="B24" t="s">
        <v>383</v>
      </c>
    </row>
    <row r="25" spans="2:2" x14ac:dyDescent="0.15">
      <c r="B25" t="s">
        <v>541</v>
      </c>
    </row>
    <row r="26" spans="2:2" x14ac:dyDescent="0.15">
      <c r="B26" t="s">
        <v>542</v>
      </c>
    </row>
    <row r="27" spans="2:2" x14ac:dyDescent="0.15">
      <c r="B27" t="s">
        <v>543</v>
      </c>
    </row>
    <row r="28" spans="2:2" x14ac:dyDescent="0.15">
      <c r="B28" t="s">
        <v>544</v>
      </c>
    </row>
    <row r="29" spans="2:2" x14ac:dyDescent="0.15">
      <c r="B29" t="s">
        <v>545</v>
      </c>
    </row>
    <row r="30" spans="2:2" x14ac:dyDescent="0.15">
      <c r="B30" t="s">
        <v>546</v>
      </c>
    </row>
    <row r="31" spans="2:2" x14ac:dyDescent="0.15">
      <c r="B31" t="s">
        <v>547</v>
      </c>
    </row>
    <row r="32" spans="2:2" x14ac:dyDescent="0.15">
      <c r="B32" t="s">
        <v>548</v>
      </c>
    </row>
    <row r="33" spans="2:2" x14ac:dyDescent="0.15">
      <c r="B33" t="s">
        <v>549</v>
      </c>
    </row>
    <row r="34" spans="2:2" x14ac:dyDescent="0.15">
      <c r="B34" t="s">
        <v>550</v>
      </c>
    </row>
    <row r="35" spans="2:2" x14ac:dyDescent="0.15">
      <c r="B35" t="s">
        <v>432</v>
      </c>
    </row>
    <row r="36" spans="2:2" x14ac:dyDescent="0.15">
      <c r="B36" t="s">
        <v>551</v>
      </c>
    </row>
    <row r="37" spans="2:2" x14ac:dyDescent="0.15">
      <c r="B37" t="s">
        <v>552</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activeCellId="1" sqref="AB5:HK176 L15"/>
    </sheetView>
  </sheetViews>
  <sheetFormatPr baseColWidth="10" defaultColWidth="12" defaultRowHeight="13" x14ac:dyDescent="0.15"/>
  <sheetData>
    <row r="1" spans="1:2" x14ac:dyDescent="0.15">
      <c r="B1" s="60"/>
    </row>
    <row r="2" spans="1:2" x14ac:dyDescent="0.15">
      <c r="B2" s="60" t="s">
        <v>379</v>
      </c>
    </row>
    <row r="3" spans="1:2" x14ac:dyDescent="0.15">
      <c r="B3" s="60" t="s">
        <v>555</v>
      </c>
    </row>
    <row r="4" spans="1:2" x14ac:dyDescent="0.15">
      <c r="B4" s="60" t="s">
        <v>556</v>
      </c>
    </row>
    <row r="5" spans="1:2" x14ac:dyDescent="0.15">
      <c r="B5" s="60" t="s">
        <v>557</v>
      </c>
    </row>
    <row r="6" spans="1:2" x14ac:dyDescent="0.15">
      <c r="B6" s="60" t="s">
        <v>558</v>
      </c>
    </row>
    <row r="7" spans="1:2" x14ac:dyDescent="0.15">
      <c r="B7" s="60" t="s">
        <v>559</v>
      </c>
    </row>
    <row r="8" spans="1:2" x14ac:dyDescent="0.15">
      <c r="A8" t="s">
        <v>530</v>
      </c>
      <c r="B8" s="60" t="s">
        <v>560</v>
      </c>
    </row>
    <row r="9" spans="1:2" x14ac:dyDescent="0.15">
      <c r="A9" t="s">
        <v>532</v>
      </c>
      <c r="B9" s="60" t="s">
        <v>561</v>
      </c>
    </row>
    <row r="10" spans="1:2" x14ac:dyDescent="0.15">
      <c r="B10" s="60" t="s">
        <v>562</v>
      </c>
    </row>
    <row r="11" spans="1:2" x14ac:dyDescent="0.15">
      <c r="B11" s="60" t="s">
        <v>563</v>
      </c>
    </row>
    <row r="12" spans="1:2" x14ac:dyDescent="0.15">
      <c r="B12" s="60"/>
    </row>
    <row r="13" spans="1:2" x14ac:dyDescent="0.15">
      <c r="B13" s="60"/>
    </row>
    <row r="14" spans="1:2" x14ac:dyDescent="0.15">
      <c r="B14" s="60" t="s">
        <v>564</v>
      </c>
    </row>
    <row r="15" spans="1:2" x14ac:dyDescent="0.15">
      <c r="B15" s="60"/>
    </row>
    <row r="20" spans="2:2" x14ac:dyDescent="0.15">
      <c r="B20" t="s">
        <v>565</v>
      </c>
    </row>
    <row r="21" spans="2:2" x14ac:dyDescent="0.15">
      <c r="B21" t="s">
        <v>566</v>
      </c>
    </row>
    <row r="22" spans="2:2" x14ac:dyDescent="0.15">
      <c r="B22" t="s">
        <v>567</v>
      </c>
    </row>
    <row r="23" spans="2:2" x14ac:dyDescent="0.15">
      <c r="B23" t="s">
        <v>568</v>
      </c>
    </row>
    <row r="24" spans="2:2" x14ac:dyDescent="0.15">
      <c r="B24" t="s">
        <v>569</v>
      </c>
    </row>
    <row r="25" spans="2:2" x14ac:dyDescent="0.15">
      <c r="B25" t="s">
        <v>570</v>
      </c>
    </row>
    <row r="26" spans="2:2" x14ac:dyDescent="0.15">
      <c r="B26" t="s">
        <v>571</v>
      </c>
    </row>
    <row r="27" spans="2:2" x14ac:dyDescent="0.15">
      <c r="B27" t="s">
        <v>572</v>
      </c>
    </row>
    <row r="28" spans="2:2" x14ac:dyDescent="0.15">
      <c r="B28" t="s">
        <v>573</v>
      </c>
    </row>
    <row r="29" spans="2:2" x14ac:dyDescent="0.15">
      <c r="B29" t="s">
        <v>574</v>
      </c>
    </row>
    <row r="30" spans="2:2" x14ac:dyDescent="0.15">
      <c r="B30" t="s">
        <v>575</v>
      </c>
    </row>
    <row r="31" spans="2:2" x14ac:dyDescent="0.15">
      <c r="B31" t="s">
        <v>576</v>
      </c>
    </row>
    <row r="32" spans="2:2" x14ac:dyDescent="0.15">
      <c r="B32" t="s">
        <v>577</v>
      </c>
    </row>
    <row r="33" spans="2:2" x14ac:dyDescent="0.15">
      <c r="B33" t="s">
        <v>578</v>
      </c>
    </row>
    <row r="34" spans="2:2" x14ac:dyDescent="0.15">
      <c r="B34" t="s">
        <v>579</v>
      </c>
    </row>
    <row r="35" spans="2:2" x14ac:dyDescent="0.15">
      <c r="B35" t="s">
        <v>580</v>
      </c>
    </row>
    <row r="36" spans="2:2" x14ac:dyDescent="0.15">
      <c r="B36" t="s">
        <v>581</v>
      </c>
    </row>
    <row r="37" spans="2:2" x14ac:dyDescent="0.15">
      <c r="B37" t="s">
        <v>439</v>
      </c>
    </row>
    <row r="38" spans="2:2" x14ac:dyDescent="0.15">
      <c r="B38" t="s">
        <v>582</v>
      </c>
    </row>
    <row r="39" spans="2:2" x14ac:dyDescent="0.15">
      <c r="B39" t="s">
        <v>583</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activeCellId="1" sqref="AB5:HK176 B40"/>
    </sheetView>
  </sheetViews>
  <sheetFormatPr baseColWidth="10" defaultColWidth="12" defaultRowHeight="13" x14ac:dyDescent="0.15"/>
  <sheetData>
    <row r="2" spans="2:2" x14ac:dyDescent="0.15">
      <c r="B2" t="s">
        <v>370</v>
      </c>
    </row>
    <row r="3" spans="2:2" x14ac:dyDescent="0.15">
      <c r="B3" t="s">
        <v>584</v>
      </c>
    </row>
    <row r="4" spans="2:2" x14ac:dyDescent="0.15">
      <c r="B4" t="s">
        <v>585</v>
      </c>
    </row>
    <row r="5" spans="2:2" x14ac:dyDescent="0.15">
      <c r="B5" t="s">
        <v>586</v>
      </c>
    </row>
    <row r="6" spans="2:2" x14ac:dyDescent="0.15">
      <c r="B6" t="s">
        <v>587</v>
      </c>
    </row>
    <row r="7" spans="2:2" x14ac:dyDescent="0.15">
      <c r="B7" t="s">
        <v>588</v>
      </c>
    </row>
    <row r="8" spans="2:2" ht="16" x14ac:dyDescent="0.2">
      <c r="B8" s="59" t="s">
        <v>589</v>
      </c>
    </row>
    <row r="9" spans="2:2" x14ac:dyDescent="0.15">
      <c r="B9" t="s">
        <v>590</v>
      </c>
    </row>
    <row r="10" spans="2:2" x14ac:dyDescent="0.15">
      <c r="B10" s="60" t="s">
        <v>591</v>
      </c>
    </row>
    <row r="11" spans="2:2" x14ac:dyDescent="0.15">
      <c r="B11" s="60" t="s">
        <v>592</v>
      </c>
    </row>
    <row r="14" spans="2:2" x14ac:dyDescent="0.15">
      <c r="B14" t="s">
        <v>593</v>
      </c>
    </row>
    <row r="20" spans="2:2" x14ac:dyDescent="0.15">
      <c r="B20" t="s">
        <v>594</v>
      </c>
    </row>
    <row r="21" spans="2:2" x14ac:dyDescent="0.15">
      <c r="B21" t="s">
        <v>595</v>
      </c>
    </row>
    <row r="22" spans="2:2" x14ac:dyDescent="0.15">
      <c r="B22" t="s">
        <v>596</v>
      </c>
    </row>
    <row r="23" spans="2:2" x14ac:dyDescent="0.15">
      <c r="B23" t="s">
        <v>597</v>
      </c>
    </row>
    <row r="24" spans="2:2" x14ac:dyDescent="0.15">
      <c r="B24" t="s">
        <v>383</v>
      </c>
    </row>
    <row r="25" spans="2:2" x14ac:dyDescent="0.15">
      <c r="B25" t="s">
        <v>598</v>
      </c>
    </row>
    <row r="26" spans="2:2" x14ac:dyDescent="0.15">
      <c r="B26" t="s">
        <v>599</v>
      </c>
    </row>
    <row r="27" spans="2:2" x14ac:dyDescent="0.15">
      <c r="B27" t="s">
        <v>600</v>
      </c>
    </row>
    <row r="28" spans="2:2" x14ac:dyDescent="0.15">
      <c r="B28" t="s">
        <v>601</v>
      </c>
    </row>
    <row r="29" spans="2:2" x14ac:dyDescent="0.15">
      <c r="B29" t="s">
        <v>602</v>
      </c>
    </row>
    <row r="30" spans="2:2" x14ac:dyDescent="0.15">
      <c r="B30" t="s">
        <v>603</v>
      </c>
    </row>
    <row r="31" spans="2:2" x14ac:dyDescent="0.15">
      <c r="B31" t="s">
        <v>604</v>
      </c>
    </row>
    <row r="32" spans="2:2" x14ac:dyDescent="0.15">
      <c r="B32" t="s">
        <v>605</v>
      </c>
    </row>
    <row r="33" spans="2:2" x14ac:dyDescent="0.15">
      <c r="B33" t="s">
        <v>606</v>
      </c>
    </row>
    <row r="34" spans="2:2" x14ac:dyDescent="0.15">
      <c r="B34" t="s">
        <v>607</v>
      </c>
    </row>
    <row r="35" spans="2:2" x14ac:dyDescent="0.15">
      <c r="B35" t="s">
        <v>608</v>
      </c>
    </row>
    <row r="36" spans="2:2" x14ac:dyDescent="0.15">
      <c r="B36" t="s">
        <v>609</v>
      </c>
    </row>
    <row r="37" spans="2:2" x14ac:dyDescent="0.15">
      <c r="B37" t="s">
        <v>439</v>
      </c>
    </row>
    <row r="38" spans="2:2" x14ac:dyDescent="0.15">
      <c r="B38" t="s">
        <v>610</v>
      </c>
    </row>
    <row r="39" spans="2:2" x14ac:dyDescent="0.15">
      <c r="B39" t="s">
        <v>611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activeCellId="1" sqref="AB5:HK176 B11"/>
    </sheetView>
  </sheetViews>
  <sheetFormatPr baseColWidth="10" defaultColWidth="12" defaultRowHeight="13" x14ac:dyDescent="0.15"/>
  <sheetData>
    <row r="2" spans="2:2" x14ac:dyDescent="0.15">
      <c r="B2" t="s">
        <v>375</v>
      </c>
    </row>
    <row r="3" spans="2:2" ht="16" x14ac:dyDescent="0.2">
      <c r="B3" s="59" t="s">
        <v>612</v>
      </c>
    </row>
    <row r="4" spans="2:2" ht="16" x14ac:dyDescent="0.2">
      <c r="B4" s="59" t="s">
        <v>613</v>
      </c>
    </row>
    <row r="5" spans="2:2" x14ac:dyDescent="0.15">
      <c r="B5" t="s">
        <v>614</v>
      </c>
    </row>
    <row r="6" spans="2:2" ht="16" x14ac:dyDescent="0.2">
      <c r="B6" s="59" t="s">
        <v>615</v>
      </c>
    </row>
    <row r="7" spans="2:2" ht="16" x14ac:dyDescent="0.2">
      <c r="B7" s="59" t="s">
        <v>616</v>
      </c>
    </row>
    <row r="8" spans="2:2" x14ac:dyDescent="0.15">
      <c r="B8" t="s">
        <v>617</v>
      </c>
    </row>
    <row r="9" spans="2:2" x14ac:dyDescent="0.15">
      <c r="B9" t="s">
        <v>618</v>
      </c>
    </row>
    <row r="10" spans="2:2" x14ac:dyDescent="0.15">
      <c r="B10" t="s">
        <v>619</v>
      </c>
    </row>
    <row r="11" spans="2:2" x14ac:dyDescent="0.15">
      <c r="B11" t="s">
        <v>620</v>
      </c>
    </row>
    <row r="14" spans="2:2" ht="16" x14ac:dyDescent="0.2">
      <c r="B14" s="59" t="s">
        <v>621</v>
      </c>
    </row>
    <row r="20" spans="2:2" x14ac:dyDescent="0.15">
      <c r="B20" t="s">
        <v>622</v>
      </c>
    </row>
    <row r="21" spans="2:2" x14ac:dyDescent="0.15">
      <c r="B21" t="s">
        <v>623</v>
      </c>
    </row>
    <row r="22" spans="2:2" x14ac:dyDescent="0.15">
      <c r="B22" t="s">
        <v>567</v>
      </c>
    </row>
    <row r="23" spans="2:2" x14ac:dyDescent="0.15">
      <c r="B23" t="s">
        <v>624</v>
      </c>
    </row>
    <row r="24" spans="2:2" x14ac:dyDescent="0.15">
      <c r="B24" t="s">
        <v>383</v>
      </c>
    </row>
    <row r="25" spans="2:2" x14ac:dyDescent="0.15">
      <c r="B25" t="s">
        <v>625</v>
      </c>
    </row>
    <row r="26" spans="2:2" x14ac:dyDescent="0.15">
      <c r="B26" t="s">
        <v>571</v>
      </c>
    </row>
    <row r="27" spans="2:2" x14ac:dyDescent="0.15">
      <c r="B27" t="s">
        <v>626</v>
      </c>
    </row>
    <row r="28" spans="2:2" x14ac:dyDescent="0.15">
      <c r="B28" t="s">
        <v>627</v>
      </c>
    </row>
    <row r="29" spans="2:2" x14ac:dyDescent="0.15">
      <c r="B29" t="s">
        <v>628</v>
      </c>
    </row>
    <row r="30" spans="2:2" x14ac:dyDescent="0.15">
      <c r="B30" t="s">
        <v>629</v>
      </c>
    </row>
    <row r="31" spans="2:2" x14ac:dyDescent="0.15">
      <c r="B31" t="s">
        <v>630</v>
      </c>
    </row>
    <row r="32" spans="2:2" x14ac:dyDescent="0.15">
      <c r="B32" t="s">
        <v>631</v>
      </c>
    </row>
    <row r="33" spans="2:2" x14ac:dyDescent="0.15">
      <c r="B33" t="s">
        <v>632</v>
      </c>
    </row>
    <row r="34" spans="2:2" x14ac:dyDescent="0.15">
      <c r="B34" t="s">
        <v>633</v>
      </c>
    </row>
    <row r="35" spans="2:2" x14ac:dyDescent="0.15">
      <c r="B35" t="s">
        <v>608</v>
      </c>
    </row>
    <row r="36" spans="2:2" x14ac:dyDescent="0.15">
      <c r="B36" t="s">
        <v>634</v>
      </c>
    </row>
    <row r="37" spans="2:2" x14ac:dyDescent="0.15">
      <c r="B37" t="s">
        <v>552</v>
      </c>
    </row>
    <row r="38" spans="2:2" x14ac:dyDescent="0.15">
      <c r="B38" t="s">
        <v>635</v>
      </c>
    </row>
    <row r="39" spans="2:2" x14ac:dyDescent="0.15">
      <c r="B39" t="s">
        <v>636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activeCellId="1" sqref="AB5:HK176 B15"/>
    </sheetView>
  </sheetViews>
  <sheetFormatPr baseColWidth="10" defaultColWidth="12" defaultRowHeight="13" x14ac:dyDescent="0.15"/>
  <sheetData>
    <row r="2" spans="2:2" x14ac:dyDescent="0.15">
      <c r="B2" t="s">
        <v>410</v>
      </c>
    </row>
    <row r="3" spans="2:2" x14ac:dyDescent="0.15">
      <c r="B3" t="s">
        <v>637</v>
      </c>
    </row>
    <row r="4" spans="2:2" x14ac:dyDescent="0.15">
      <c r="B4" t="s">
        <v>638</v>
      </c>
    </row>
    <row r="5" spans="2:2" x14ac:dyDescent="0.15">
      <c r="B5" t="s">
        <v>639</v>
      </c>
    </row>
    <row r="6" spans="2:2" x14ac:dyDescent="0.15">
      <c r="B6" t="s">
        <v>640</v>
      </c>
    </row>
    <row r="7" spans="2:2" x14ac:dyDescent="0.15">
      <c r="B7" t="s">
        <v>641</v>
      </c>
    </row>
    <row r="8" spans="2:2" x14ac:dyDescent="0.15">
      <c r="B8" t="s">
        <v>642</v>
      </c>
    </row>
    <row r="9" spans="2:2" x14ac:dyDescent="0.15">
      <c r="B9" t="s">
        <v>643</v>
      </c>
    </row>
    <row r="10" spans="2:2" x14ac:dyDescent="0.15">
      <c r="B10" t="s">
        <v>644</v>
      </c>
    </row>
    <row r="11" spans="2:2" x14ac:dyDescent="0.15">
      <c r="B11" t="s">
        <v>645</v>
      </c>
    </row>
    <row r="14" spans="2:2" x14ac:dyDescent="0.15">
      <c r="B14" t="s">
        <v>646</v>
      </c>
    </row>
    <row r="20" spans="2:2" x14ac:dyDescent="0.15">
      <c r="B20" t="s">
        <v>647</v>
      </c>
    </row>
    <row r="21" spans="2:2" x14ac:dyDescent="0.15">
      <c r="B21" t="s">
        <v>648</v>
      </c>
    </row>
    <row r="22" spans="2:2" x14ac:dyDescent="0.15">
      <c r="B22" t="s">
        <v>649</v>
      </c>
    </row>
    <row r="23" spans="2:2" x14ac:dyDescent="0.15">
      <c r="B23" t="s">
        <v>650</v>
      </c>
    </row>
    <row r="24" spans="2:2" x14ac:dyDescent="0.15">
      <c r="B24" t="s">
        <v>383</v>
      </c>
    </row>
    <row r="25" spans="2:2" x14ac:dyDescent="0.15">
      <c r="B25" t="s">
        <v>651</v>
      </c>
    </row>
    <row r="26" spans="2:2" x14ac:dyDescent="0.15">
      <c r="B26" t="s">
        <v>652</v>
      </c>
    </row>
    <row r="27" spans="2:2" x14ac:dyDescent="0.15">
      <c r="B27" t="s">
        <v>653</v>
      </c>
    </row>
    <row r="28" spans="2:2" x14ac:dyDescent="0.15">
      <c r="B28" t="s">
        <v>654</v>
      </c>
    </row>
    <row r="29" spans="2:2" x14ac:dyDescent="0.15">
      <c r="B29" t="s">
        <v>655</v>
      </c>
    </row>
    <row r="30" spans="2:2" x14ac:dyDescent="0.15">
      <c r="B30" t="s">
        <v>656</v>
      </c>
    </row>
    <row r="31" spans="2:2" x14ac:dyDescent="0.15">
      <c r="B31" t="s">
        <v>657</v>
      </c>
    </row>
    <row r="32" spans="2:2" x14ac:dyDescent="0.15">
      <c r="B32" t="s">
        <v>658</v>
      </c>
    </row>
    <row r="33" spans="2:2" x14ac:dyDescent="0.15">
      <c r="B33" t="s">
        <v>659</v>
      </c>
    </row>
    <row r="34" spans="2:2" x14ac:dyDescent="0.15">
      <c r="B34" t="s">
        <v>660</v>
      </c>
    </row>
    <row r="35" spans="2:2" x14ac:dyDescent="0.15">
      <c r="B35" t="s">
        <v>661</v>
      </c>
    </row>
    <row r="36" spans="2:2" x14ac:dyDescent="0.15">
      <c r="B36" t="s">
        <v>551</v>
      </c>
    </row>
    <row r="37" spans="2:2" x14ac:dyDescent="0.15">
      <c r="B37" t="s">
        <v>439</v>
      </c>
    </row>
    <row r="38" spans="2:2" x14ac:dyDescent="0.15">
      <c r="B38" t="s">
        <v>662</v>
      </c>
    </row>
    <row r="39" spans="2:2" x14ac:dyDescent="0.15">
      <c r="B39" t="s">
        <v>663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821</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101</cp:revision>
  <dcterms:created xsi:type="dcterms:W3CDTF">2020-07-27T15:42:24Z</dcterms:created>
  <dcterms:modified xsi:type="dcterms:W3CDTF">2024-07-24T17:38:08Z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