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Regular/"/>
    </mc:Choice>
  </mc:AlternateContent>
  <xr:revisionPtr revIDLastSave="0" documentId="13_ncr:1_{D858D508-9529-8F4D-BE27-BC11A405CF9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C25" i="2"/>
  <c r="C26" i="2"/>
  <c r="C27" i="2"/>
  <c r="CO28" i="1" s="1"/>
  <c r="L28" i="1" s="1"/>
  <c r="C28" i="2"/>
  <c r="C29" i="2"/>
  <c r="D29" i="2"/>
  <c r="C30" i="2"/>
  <c r="C31" i="2"/>
  <c r="CO32" i="1" s="1"/>
  <c r="FE32" i="1" s="1"/>
  <c r="D31" i="2"/>
  <c r="C32" i="2"/>
  <c r="D32" i="2"/>
  <c r="C33" i="2"/>
  <c r="D33" i="2"/>
  <c r="CO34" i="1" s="1"/>
  <c r="FE34" i="1" s="1"/>
  <c r="C34" i="2"/>
  <c r="D34" i="2"/>
  <c r="C35" i="2"/>
  <c r="D35" i="2"/>
  <c r="C36" i="2"/>
  <c r="CO37" i="1" s="1"/>
  <c r="L37" i="1" s="1"/>
  <c r="D36" i="2"/>
  <c r="C37" i="2"/>
  <c r="D37" i="2"/>
  <c r="C38" i="2"/>
  <c r="D38" i="2"/>
  <c r="CO39" i="1" s="1"/>
  <c r="FE39" i="1" s="1"/>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<sst xmlns="http://schemas.openxmlformats.org/spreadsheetml/2006/main" count="907" uniqueCount="734">
  <si>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</si>
  <si>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</si>
  <si>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</si>
  <si>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</si>
  <si>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</si>
  <si>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</si>
  <si>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</si>
  <si>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</si>
  <si>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</si>
  <si>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</si>
  <si>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</si>
  <si>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</si>
  <si>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</si>
  <si>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</si>
  <si>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</si>
  <si>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</si>
  <si>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</si>
  <si>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</si>
  <si>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</si>
  <si>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</si>
  <si>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</si>
  <si>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</si>
  <si>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</si>
  <si>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</si>
  <si>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</si>
  <si>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</si>
  <si>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</si>
  <si>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</si>
  <si>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</si>
  <si>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</si>
  <si>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</si>
  <si>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</si>
  <si>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</si>
  <si>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</si>
  <si>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</si>
  <si>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</si>
  <si>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</si>
  <si>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</si>
  <si>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</si>
  <si>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</si>
  <si>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</si>
  <si>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</si>
  <si>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</si>
  <si>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</si>
  <si>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</si>
  <si>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</si>
  <si>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</si>
  <si>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</si>
  <si>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</si>
  <si>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</si>
  <si>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</si>
  <si>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</si>
  <si>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</si>
  <si>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</si>
  <si>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</si>
  <si>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</si>
  <si>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</si>
  <si>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</si>
  <si>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</si>
  <si>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</si>
  <si>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</si>
  <si>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</si>
  <si>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</si>
  <si>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</si>
  <si>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</si>
  <si>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</si>
  <si>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</si>
  <si>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</si>
  <si>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</si>
  <si>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</si>
  <si>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</si>
  <si>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</si>
  <si>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</si>
  <si>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</si>
  <si>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</si>
  <si>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</si>
  <si>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</si>
  <si>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</si>
  <si>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</si>
  <si>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</si>
  <si>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</si>
  <si>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</si>
  <si>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</si>
  <si>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</si>
  <si>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</si>
  <si>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</si>
  <si>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</si>
  <si>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</si>
  <si>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</si>
  <si>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</si>
  <si>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</si>
  <si>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</si>
  <si>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</si>
  <si>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</si>
  <si>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</si>
  <si>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</si>
  <si>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</si>
  <si>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</si>
  <si>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</si>
  <si>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</si>
  <si>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</si>
  <si>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</si>
  <si>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</si>
  <si>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</si>
  <si>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</si>
  <si>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</si>
  <si>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</si>
  <si>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</si>
  <si>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</si>
  <si>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</si>
  <si>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</si>
  <si>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</si>
  <si>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</si>
  <si>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</si>
  <si>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</si>
  <si>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</si>
  <si>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</si>
  <si>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</si>
  <si>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</si>
  <si>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</si>
  <si>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</si>
  <si>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</si>
  <si>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</si>
  <si>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</si>
  <si>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</si>
  <si>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</si>
  <si>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</si>
  <si>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</si>
  <si>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</si>
  <si>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</si>
  <si>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</si>
  <si>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</si>
  <si>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</si>
  <si>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</si>
  <si>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</si>
  <si>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</si>
  <si>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</si>
  <si>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</si>
  <si>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</si>
  <si>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</si>
  <si>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</si>
  <si>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</si>
  <si>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</si>
  <si>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</si>
  <si>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</si>
  <si>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</si>
  <si>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</si>
  <si>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</si>
  <si>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</si>
  <si>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</si>
  <si>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</si>
  <si>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</si>
  <si>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</si>
  <si>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</si>
  <si>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</si>
  <si>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</si>
  <si>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</si>
  <si>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</si>
  <si>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</si>
  <si>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</si>
  <si>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</si>
  <si>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</si>
  <si>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</si>
  <si>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</si>
  <si>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</si>
  <si>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</si>
  <si>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</si>
  <si>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</si>
  <si>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</si>
  <si>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</si>
  <si>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</si>
  <si>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</si>
  <si>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</si>
  <si>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</si>
  <si>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</si>
  <si>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</si>
  <si>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</si>
  <si>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</si>
  <si>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</si>
  <si>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</si>
  <si>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</si>
  <si>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</si>
  <si>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</si>
  <si>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</si>
  <si>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</si>
  <si>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</si>
  <si>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</si>
  <si>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</si>
  <si>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</si>
  <si>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</si>
  <si>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</si>
  <si>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</si>
  <si>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</si>
  <si>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</si>
  <si>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</si>
  <si>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</si>
  <si>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</si>
  <si>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</si>
  <si>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</si>
  <si>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</si>
  <si>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</si>
  <si>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</si>
  <si>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</si>
  <si>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</si>
  <si>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</si>
  <si>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</si>
  <si>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</si>
  <si>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</si>
  <si>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</si>
  <si>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</si>
  <si>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</si>
  <si>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</si>
  <si>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</si>
  <si>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</si>
  <si>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</si>
  <si>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</si>
  <si>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</si>
  <si>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</si>
  <si>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</si>
  <si>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</si>
  <si>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</si>
  <si>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</si>
  <si>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</si>
  <si>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</si>
  <si>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</si>
  <si>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</si>
  <si>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</si>
  <si>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</si>
  <si>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</si>
  <si>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</si>
  <si>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</si>
  <si>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</si>
  <si>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</si>
  <si>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</si>
  <si>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</si>
  <si>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</si>
  <si>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</si>
  <si>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</si>
  <si>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</si>
  <si>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</si>
  <si>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</si>
  <si>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</si>
  <si>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</si>
  <si>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</si>
  <si>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</si>
  <si>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</si>
  <si>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</si>
  <si>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</si>
  <si>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</si>
  <si>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</si>
  <si>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</si>
  <si>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</si>
  <si>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</si>
  <si>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</si>
  <si>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</si>
  <si>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</si>
  <si>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</si>
  <si>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</si>
  <si>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</si>
  <si>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</si>
  <si>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</si>
  <si>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</si>
  <si>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</si>
  <si>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</si>
  <si>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</si>
  <si>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</si>
  <si>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</si>
  <si>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</si>
  <si>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</si>
  <si>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</si>
  <si>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</si>
  <si>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</si>
  <si>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</si>
  <si>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</si>
  <si>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</si>
  <si>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</si>
  <si>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</si>
  <si>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</si>
  <si>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</si>
  <si>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</si>
  <si>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</si>
  <si>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</si>
  <si>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</si>
  <si>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</si>
  <si>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</si>
  <si>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</si>
  <si>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</si>
  <si>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</si>
  <si>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</si>
  <si>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</si>
  <si>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</si>
  <si>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</si>
  <si>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</si>
  <si>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</si>
  <si>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</si>
  <si>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</si>
  <si>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</si>
  <si>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</si>
  <si>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</si>
  <si>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</si>
  <si>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</si>
  <si>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</si>
  <si>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</si>
  <si>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</si>
  <si>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</si>
  <si>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</si>
  <si>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</si>
  <si>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</si>
  <si>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</si>
  <si>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</si>
  <si>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</si>
  <si>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</si>
  <si>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</si>
  <si>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</si>
  <si>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</si>
  <si>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</si>
  <si>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</si>
  <si>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</si>
  <si>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</si>
  <si>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</si>
  <si>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</si>
  <si>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</si>
  <si>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</si>
  <si>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</si>
  <si>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</si>
  <si>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</si>
  <si>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</si>
  <si>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</si>
  <si>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</si>
  <si>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</si>
  <si>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</si>
  <si>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</si>
  <si>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</si>
  <si>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</si>
  <si>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</si>
  <si>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</si>
  <si>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</si>
  <si>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</si>
  <si>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</si>
  <si>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</si>
  <si>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</si>
  <si>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</si>
  <si>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</si>
  <si>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</si>
  <si>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</si>
  <si>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</si>
  <si>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</si>
  <si>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</si>
  <si>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</si>
  <si>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</si>
  <si>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</si>
  <si>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</si>
  <si>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</si>
  <si>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</si>
  <si>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</si>
  <si>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</si>
  <si>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</si>
  <si>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</si>
  <si>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</si>
  <si>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</si>
  <si>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</si>
  <si>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</si>
  <si>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</si>
  <si>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</si>
  <si>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</si>
  <si>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</si>
  <si>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</si>
  <si>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</si>
  <si>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</si>
  <si>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</si>
  <si>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</si>
  <si>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</si>
  <si>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</si>
  <si>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</si>
  <si>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</si>
  <si>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</si>
  <si>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</si>
  <si>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</si>
  <si>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</si>
  <si>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</si>
  <si>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</si>
  <si>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</si>
  <si>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</si>
  <si>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</si>
  <si>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</si>
  <si>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</si>
  <si>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</si>
  <si>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</si>
  <si>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</si>
  <si>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</si>
  <si>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</si>
  <si>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</si>
  <si>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</si>
  <si>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</si>
  <si>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</si>
  <si>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</si>
  <si>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</si>
  <si>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</si>
  <si>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</si>
  <si>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</si>
  <si>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</si>
  <si>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</si>
  <si>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</si>
  <si>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</si>
  <si>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</si>
  <si>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</si>
  <si>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</si>
  <si>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</si>
  <si>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</si>
  <si>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</si>
  <si>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</si>
  <si>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</si>
  <si>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</si>
  <si>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</si>
  <si>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</si>
  <si>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</si>
  <si>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</si>
  <si>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</si>
  <si>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</si>
  <si>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</si>
  <si>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</si>
  <si>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</si>
  <si>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</si>
  <si>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</si>
  <si>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</si>
  <si>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</si>
  <si>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</si>
  <si>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</si>
  <si>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</si>
  <si>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</si>
  <si>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</si>
  <si>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</si>
  <si>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</si>
  <si>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</si>
  <si>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</si>
  <si>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</si>
  <si>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</si>
  <si>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</si>
  <si>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</si>
  <si>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</si>
  <si>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</si>
  <si>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</si>
  <si>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</si>
  <si>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</si>
  <si>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</si>
  <si>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</si>
  <si>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</si>
  <si>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</si>
  <si>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</si>
  <si>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</si>
  <si>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</si>
  <si>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</si>
  <si>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</si>
  <si>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</si>
  <si>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</si>
  <si>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</si>
  <si>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</si>
  <si>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</si>
  <si>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</si>
  <si>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</si>
  <si>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</si>
  <si>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</si>
  <si>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</si>
  <si>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</si>
  <si>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</si>
  <si>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</si>
  <si>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</si>
  <si>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</si>
  <si>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</si>
  <si>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</si>
  <si>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</si>
  <si>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</si>
  <si>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</si>
  <si>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</si>
  <si>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</si>
  <si>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</si>
  <si>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</si>
  <si>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</si>
  <si>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</si>
  <si>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</si>
  <si>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</si>
  <si>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</si>
  <si>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</si>
  <si>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</si>
  <si>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</si>
  <si>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</si>
  <si>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</si>
  <si>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</si>
  <si>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</si>
  <si>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</si>
  <si>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</si>
  <si>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</si>
  <si>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</si>
  <si>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</si>
  <si>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</si>
  <si>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</si>
  <si>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</si>
  <si>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</si>
  <si>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</si>
  <si>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</si>
  <si>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</si>
  <si>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</si>
  <si>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</si>
  <si>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</si>
  <si>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</si>
  <si>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</si>
  <si>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</si>
  <si>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</si>
  <si>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</si>
  <si>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</si>
  <si>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</si>
  <si>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</si>
  <si>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</si>
  <si>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</si>
  <si>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</si>
  <si>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</si>
  <si>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</si>
  <si>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</si>
  <si>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</si>
  <si>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</si>
  <si>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</si>
  <si>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</si>
  <si>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</si>
  <si>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</si>
  <si>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</si>
  <si>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</si>
  <si>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</si>
  <si>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</si>
  <si>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</si>
  <si>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</si>
  <si>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</si>
  <si>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</si>
  <si>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</si>
  <si>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</si>
  <si>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</si>
  <si>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</si>
  <si>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</si>
  <si>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</si>
  <si>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</si>
  <si>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</si>
  <si>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</si>
  <si>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</si>
  <si>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</si>
  <si>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</si>
  <si>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</si>
  <si>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</si>
  <si>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</si>
  <si>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</si>
  <si>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</si>
  <si>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</si>
  <si>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</si>
  <si>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</si>
  <si>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</si>
  <si>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</si>
  <si>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</si>
  <si>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</si>
  <si>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</si>
  <si>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</si>
  <si>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</si>
  <si>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</si>
  <si>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</si>
  <si>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</si>
  <si>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</si>
  <si>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</si>
  <si>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</si>
  <si>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</si>
  <si>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</si>
  <si>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</si>
  <si>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</si>
  <si>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</si>
  <si>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</si>
  <si>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</si>
  <si>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</si>
  <si>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</si>
  <si>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</si>
  <si>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</si>
  <si>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</si>
  <si>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</si>
  <si>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</si>
  <si>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</si>
  <si>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</si>
  <si>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</si>
  <si>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</si>
  <si>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</si>
  <si>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</si>
  <si>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</si>
  <si>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</si>
  <si>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</si>
  <si>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</si>
  <si>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</si>
  <si>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</si>
  <si>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</si>
  <si>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</si>
  <si>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</si>
  <si>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</si>
  <si>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</si>
  <si>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</si>
  <si>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</si>
  <si>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</si>
  <si>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</si>
  <si>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</si>
  <si>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</si>
  <si>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</si>
  <si>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</si>
  <si>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</si>
  <si>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</si>
  <si>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</si>
  <si>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</si>
  <si>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</si>
  <si>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</si>
  <si>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</si>
  <si>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</si>
  <si>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</si>
  <si>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</si>
  <si>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</si>
  <si>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</si>
  <si>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</si>
  <si>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</si>
  <si>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</si>
  <si>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</si>
  <si>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</si>
  <si>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</si>
  <si>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</si>
  <si>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</si>
  <si>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</si>
  <si>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</si>
  <si>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</si>
  <si>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</si>
  <si>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</si>
  <si>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</si>
  <si>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</si>
  <si>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</si>
  <si>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</si>
  <si>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</si>
  <si>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</si>
  <si>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</si>
  <si>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</si>
  <si>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</si>
  <si>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</si>
  <si>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</si>
  <si>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</si>
  <si>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</si>
  <si>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</si>
  <si>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</si>
  <si>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</si>
  <si>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</si>
  <si>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</si>
  <si>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</si>
  <si>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</si>
  <si>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</si>
  <si>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</si>
  <si>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</si>
  <si>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</si>
  <si>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</si>
  <si>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</si>
  <si>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</si>
  <si>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</si>
  <si>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</si>
  <si>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</si>
  <si>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</si>
  <si>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</si>
  <si>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</si>
  <si>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</si>
  <si>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</si>
  <si>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</si>
  <si>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</si>
  <si>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</si>
  <si>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</si>
  <si>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</si>
  <si>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</si>
  <si>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</si>
  <si>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</si>
  <si>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</si>
  <si>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</si>
  <si>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</si>
  <si>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</si>
  <si>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</si>
  <si>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</si>
  <si>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</si>
  <si>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</si>
  <si>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</si>
  <si>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</si>
  <si>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</si>
  <si>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</si>
  <si>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</si>
  <si>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</si>
  <si>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</si>
  <si>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</si>
  <si>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</si>
  <si>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</si>
  <si>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</si>
  <si>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</si>
  <si>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</si>
  <si>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</si>
  <si>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</si>
  <si>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</si>
  <si>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</si>
  <si>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</si>
  <si>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</si>
  <si>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</si>
  <si>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</si>
  <si>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</si>
  <si>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</si>
  <si>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</si>
  <si>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</si>
  <si>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</si>
  <si>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</si>
  <si>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</si>
  <si>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</si>
  <si>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</si>
  <si>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</si>
  <si>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</si>
  <si>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</si>
  <si>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</si>
  <si>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</si>
  <si>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</si>
  <si>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</si>
  <si>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</si>
  <si>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</si>
  <si>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</si>
  <si>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</si>
  <si>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</si>
  <si>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</si>
  <si>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</si>
  <si>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</si>
  <si>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</si>
  <si>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</si>
  <si>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</si>
  <si>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</si>
  <si>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</si>
  <si>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</si>
  <si>
    <t>49.95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</si>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</sst>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733</v>
      </c>
    </row>
    <row r="4" spans="1:193"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clavier de remplacement  rétroéclairé pour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64"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clavier de remplacement Allemand non rétroéclairé pour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49.95</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Allemand non rétroéclairé.</v>
      </c>
      <c r="AM24" s="1" t="str">
        <f>SUBSTITUTE(IF(ISBLANK(Values!E23),"",Values!$B$27),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Allemand</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3" t="str">
        <f>K24</f>
        <v>49.95</v>
      </c>
    </row>
    <row r="25" spans="1:193" s="35" customFormat="1" ht="16"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clavier de remplacement Français non rétroéclairé pour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DISPOSITION - {flag} {language} non rétroéclairé.</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Français non rétroéclairé.</v>
      </c>
      <c r="AM25" s="1" t="str">
        <f>SUBSTITUTE(IF(ISBLANK(Values!E24),"",Values!$B$27),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Français</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3" t="str">
        <f>K25</f>
        <v>49.95</v>
      </c>
    </row>
    <row r="26" spans="1:193" s="35" customFormat="1" ht="16"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clavier de remplacement Italien non rétroéclairé pour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DISPOSITION - {flag} {language} non rétroéclairé.</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Italien non rétroéclairé.</v>
      </c>
      <c r="AM26" s="1" t="str">
        <f>SUBSTITUTE(IF(ISBLANK(Values!E25),"",Values!$B$27),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Italien</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3" t="str">
        <f>K26</f>
        <v>49.95</v>
      </c>
    </row>
    <row r="27" spans="1:193" s="35" customFormat="1" ht="16"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clavier de remplacement Espagnol non rétroéclairé pour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DISPOSITION - {flag} {language} non rétroéclairé.</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Espagnol non rétroéclairé.</v>
      </c>
      <c r="AM27" s="1" t="str">
        <f>SUBSTITUTE(IF(ISBLANK(Values!E26),"",Values!$B$27),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Espagnol</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3" t="str">
        <f>K27</f>
        <v>49.95</v>
      </c>
    </row>
    <row r="28" spans="1:193" s="35" customFormat="1" ht="16"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clavier de remplacement UK non rétroéclairé pour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DISPOSITION - {flag} {language} non rétroéclairé.</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UK non rétroéclairé.</v>
      </c>
      <c r="AM28" s="1" t="str">
        <f>SUBSTITUTE(IF(ISBLANK(Values!E27),"",Values!$B$27),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UK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3" t="str">
        <f>K28</f>
        <v>49.95</v>
      </c>
    </row>
    <row r="29" spans="1:193" s="35" customFormat="1" ht="16"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clavier de remplacement Scandinave - nordique non rétroéclairé pour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DISPOSITION - {flag} {language} non rétroéclairé.</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 🇳🇴 🇩🇰 Scandinave - nordique non rétroéclairé.</v>
      </c>
      <c r="AM29" s="1" t="str">
        <f>SUBSTITUTE(IF(ISBLANK(Values!E28),"",Values!$B$27),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Scandinave - nordique</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3" t="str">
        <f>K29</f>
        <v>49.95</v>
      </c>
    </row>
    <row r="30" spans="1:193" s="35" customFormat="1" ht="16"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clavier de remplacement Belge non rétroéclairé pour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49.95</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DISPOSITION - {flag} {language} non rétroéclairé.</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Belge non rétroéclairé.</v>
      </c>
      <c r="AM30" s="1" t="str">
        <f>SUBSTITUTE(IF(ISBLANK(Values!E29),"",Values!$B$27),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Belge</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3" t="str">
        <f>K30</f>
        <v>49.95</v>
      </c>
    </row>
    <row r="31" spans="1:193" s="35" customFormat="1" ht="16"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clavier de remplacement Bulgare non rétroéclairé pour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49.95</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DISPOSITION - {flag} {language} non rétroéclairé.</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Bulgare non rétroéclairé.</v>
      </c>
      <c r="AM31" s="1" t="str">
        <f>SUBSTITUTE(IF(ISBLANK(Values!E30),"",Values!$B$27),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Bulgare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3" t="str">
        <f>K31</f>
        <v>49.95</v>
      </c>
    </row>
    <row r="32" spans="1:193" s="35" customFormat="1" ht="16"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clavier de remplacement Tchèque non rétroéclairé pour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49.95</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DISPOSITION - {flag} {language} non rétroéclairé.</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Tchèque non rétroéclairé.</v>
      </c>
      <c r="AM32" s="1" t="str">
        <f>SUBSTITUTE(IF(ISBLANK(Values!E31),"",Values!$B$27),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Tchèque</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3" t="str">
        <f>K32</f>
        <v>49.95</v>
      </c>
    </row>
    <row r="33" spans="1:193" s="35" customFormat="1" ht="16"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clavier de remplacement Danois non rétroéclairé pour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49.95</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DISPOSITION - {flag} {language} non rétroéclairé.</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Danois non rétroéclairé.</v>
      </c>
      <c r="AM33" s="1" t="str">
        <f>SUBSTITUTE(IF(ISBLANK(Values!E32),"",Values!$B$27),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Danois</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3" t="str">
        <f>K33</f>
        <v>49.95</v>
      </c>
    </row>
    <row r="34" spans="1:193" s="35" customFormat="1" ht="16"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clavier de remplacement Hongrois non rétroéclairé pour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49.95</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DISPOSITION - {flag} {language} non rétroéclairé.</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Hongrois non rétroéclairé.</v>
      </c>
      <c r="AM34" s="1" t="str">
        <f>SUBSTITUTE(IF(ISBLANK(Values!E33),"",Values!$B$27),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Hongrois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3" t="str">
        <f>K34</f>
        <v>49.95</v>
      </c>
    </row>
    <row r="35" spans="1:193" s="35" customFormat="1" ht="16"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clavier de remplacement Néerlandais non rétroéclairé pour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49.95</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DISPOSITION - {flag} {language} non rétroéclairé.</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Néerlandais non rétroéclairé.</v>
      </c>
      <c r="AM35" s="1" t="str">
        <f>SUBSTITUTE(IF(ISBLANK(Values!E34),"",Values!$B$27),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Néerlandais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3" t="str">
        <f>K35</f>
        <v>49.95</v>
      </c>
    </row>
    <row r="36" spans="1:193" s="35" customFormat="1" ht="16"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clavier de remplacement Norvégienne non rétroéclairé pour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49.95</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DISPOSITION - {flag} {language} non rétroéclairé.</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Norvégienne non rétroéclairé.</v>
      </c>
      <c r="AM36" s="1" t="str">
        <f>SUBSTITUTE(IF(ISBLANK(Values!E35),"",Values!$B$27),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Norvégienne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3" t="str">
        <f>K36</f>
        <v>49.95</v>
      </c>
    </row>
    <row r="37" spans="1:193" s="35" customFormat="1" ht="16"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clavier de remplacement Polonais non rétroéclairé pour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49.95</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DISPOSITION - {flag} {language} non rétroéclairé.</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Polonais non rétroéclairé.</v>
      </c>
      <c r="AM37" s="1" t="str">
        <f>SUBSTITUTE(IF(ISBLANK(Values!E36),"",Values!$B$27),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Polonais</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3" t="str">
        <f>K37</f>
        <v>49.95</v>
      </c>
    </row>
    <row r="38" spans="1:193" s="35" customFormat="1" ht="16"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clavier de remplacement Portugais non rétroéclairé pour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49.95</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DISPOSITION - {flag} {language} non rétroéclairé.</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Portugais non rétroéclairé.</v>
      </c>
      <c r="AM38" s="1" t="str">
        <f>SUBSTITUTE(IF(ISBLANK(Values!E37),"",Values!$B$27),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Portugais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3" t="str">
        <f>K38</f>
        <v>49.95</v>
      </c>
    </row>
    <row r="39" spans="1:193" s="35" customFormat="1" ht="16"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clavier de remplacement Suédois – Finlandais non rétroéclairé pour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49.95</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DISPOSITION - {flag} {language} non rétroéclairé.</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 Suédois – Finlandais non rétroéclairé.</v>
      </c>
      <c r="AM39" s="1" t="str">
        <f>SUBSTITUTE(IF(ISBLANK(Values!E38),"",Values!$B$27),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Suédois – Finlandais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3" t="str">
        <f>K39</f>
        <v>49.95</v>
      </c>
    </row>
    <row r="40" spans="1:193" s="35" customFormat="1" ht="16"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clavier de remplacement Suisse non rétroéclairé pour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49.95</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DISPOSITION - {flag} {language} non rétroéclairé.</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Suisse non rétroéclairé.</v>
      </c>
      <c r="AM40" s="1" t="str">
        <f>SUBSTITUTE(IF(ISBLANK(Values!E39),"",Values!$B$27),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Suisse</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3" t="str">
        <f>K40</f>
        <v>49.95</v>
      </c>
    </row>
    <row r="41" spans="1:193" s="35" customFormat="1" ht="16"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clavier de remplacement US international non rétroéclairé pour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49.95</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DISPOSITION - {flag} {language} non rétroéclairé.</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with € symbol US international non rétroéclairé.</v>
      </c>
      <c r="AM41" s="1" t="str">
        <f>SUBSTITUTE(IF(ISBLANK(Values!E40),"",Values!$B$27),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3" t="str">
        <f>K41</f>
        <v>49.95</v>
      </c>
    </row>
    <row r="42" spans="1:193" ht="16"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clavier de remplacement US non rétroéclairé pour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DISPOSITION - {flag} {language} non rétroéclairé.</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US non rétroéclairé.</v>
      </c>
      <c r="AM42" s="1" t="str">
        <f>SUBSTITUTE(IF(ISBLANK(Values!E41),"",Values!$B$27),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42" s="27" t="str">
        <f>IF(ISBLANK(Values!E41),"",Values!H41)</f>
        <v>US</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2" t="str">
        <f>K42</f>
        <v>49.95</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t="s">
        <v>731</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Allemand</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Français</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Espagnol</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Scandinave - nordique</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Belge</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Bulgare</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Tchèque</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Danois</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Hongrois</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Néerlandais</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Norvégienne</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372</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Polonais</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Portugais</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Suédois – Finlandais</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Suisse</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2024-07-24T19:51:54Z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