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80/Regular/"/>
    </mc:Choice>
  </mc:AlternateContent>
  <xr:revisionPtr revIDLastSave="0" documentId="13_ncr:1_{E01661FE-1A24-5441-B2E7-290A4BB79E90}"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L22" i="2"/>
  <c r="J22" i="2"/>
  <c r="I22" i="2"/>
  <c r="J21" i="2"/>
  <c r="I21" i="2"/>
  <c r="L20" i="2"/>
  <c r="J20" i="2"/>
  <c r="I20" i="2"/>
  <c r="L19" i="2"/>
  <c r="J19" i="2"/>
  <c r="I19" i="2"/>
  <c r="L18" i="2"/>
  <c r="J18" i="2"/>
  <c r="I18" i="2"/>
  <c r="L17" i="2"/>
  <c r="J17" i="2"/>
  <c r="I17" i="2"/>
  <c r="L16" i="2"/>
  <c r="J16" i="2"/>
  <c r="I16" i="2"/>
  <c r="L15" i="2"/>
  <c r="J15" i="2"/>
  <c r="I15" i="2"/>
  <c r="L14" i="2"/>
  <c r="J14" i="2"/>
  <c r="I14" i="2"/>
  <c r="L13" i="2"/>
  <c r="J13" i="2"/>
  <c r="I13" i="2"/>
  <c r="L12" i="2"/>
  <c r="J12" i="2"/>
  <c r="I12" i="2"/>
  <c r="L11" i="2"/>
  <c r="J11" i="2"/>
  <c r="I11" i="2"/>
  <c r="L10" i="2"/>
  <c r="J10" i="2"/>
  <c r="I10" i="2"/>
  <c r="J9" i="2"/>
  <c r="I9" i="2"/>
  <c r="J8" i="2"/>
  <c r="I8" i="2"/>
  <c r="J7" i="2"/>
  <c r="I7" i="2"/>
  <c r="J6" i="2"/>
  <c r="I6" i="2"/>
  <c r="J5" i="2"/>
  <c r="I5" i="2"/>
  <c r="J4" i="2"/>
  <c r="I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<sst xmlns="http://schemas.openxmlformats.org/spreadsheetml/2006/main" count="907" uniqueCount="738">
  <si>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</si>
  <si>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</si>
  <si>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</si>
  <si>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</si>
  <si>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</si>
  <si>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</si>
  <si>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</si>
  <si>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</si>
  <si>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</si>
  <si>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</si>
  <si>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</si>
  <si>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</si>
  <si>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</si>
  <si>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</si>
  <si>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</si>
  <si>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</si>
  <si>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</si>
  <si>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</si>
  <si>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</si>
  <si>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</si>
  <si>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</si>
  <si>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</si>
  <si>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</si>
  <si>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</si>
  <si>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</si>
  <si>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</si>
  <si>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</si>
  <si>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</si>
  <si>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</si>
  <si>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</si>
  <si>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</si>
  <si>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</si>
  <si>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</si>
  <si>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</si>
  <si>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</si>
  <si>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</si>
  <si>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</si>
  <si>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</si>
  <si>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</si>
  <si>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</si>
  <si>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</si>
  <si>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</si>
  <si>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</si>
  <si>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</si>
  <si>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</si>
  <si>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</si>
  <si>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</si>
  <si>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</si>
  <si>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</si>
  <si>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</si>
  <si>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</si>
  <si>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</si>
  <si>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</si>
  <si>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</si>
  <si>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</si>
  <si>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</si>
  <si>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</si>
  <si>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</si>
  <si>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</si>
  <si>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</si>
  <si>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</si>
  <si>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</si>
  <si>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</si>
  <si>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</si>
  <si>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</si>
  <si>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</si>
  <si>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</si>
  <si>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</si>
  <si>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</si>
  <si>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</si>
  <si>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</si>
  <si>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</si>
  <si>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</si>
  <si>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</si>
  <si>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</si>
  <si>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</si>
  <si>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</si>
  <si>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</si>
  <si>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</si>
  <si>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</si>
  <si>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</si>
  <si>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</si>
  <si>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</si>
  <si>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</si>
  <si>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</si>
  <si>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</si>
  <si>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</si>
  <si>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</si>
  <si>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</si>
  <si>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</si>
  <si>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</si>
  <si>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</si>
  <si>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</si>
  <si>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</si>
  <si>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</si>
  <si>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</si>
  <si>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</si>
  <si>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</si>
  <si>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</si>
  <si>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</si>
  <si>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</si>
  <si>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</si>
  <si>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</si>
  <si>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</si>
  <si>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</si>
  <si>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</si>
  <si>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</si>
  <si>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</si>
  <si>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</si>
  <si>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</si>
  <si>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</si>
  <si>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</si>
  <si>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</si>
  <si>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</si>
  <si>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</si>
  <si>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</si>
  <si>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</si>
  <si>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</si>
  <si>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</si>
  <si>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</si>
  <si>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</si>
  <si>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</si>
  <si>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</si>
  <si>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</si>
  <si>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</si>
  <si>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</si>
  <si>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</si>
  <si>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</si>
  <si>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</si>
  <si>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</si>
  <si>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</si>
  <si>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</si>
  <si>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</si>
  <si>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</si>
  <si>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</si>
  <si>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</si>
  <si>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</si>
  <si>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</si>
  <si>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</si>
  <si>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</si>
  <si>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</si>
  <si>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</si>
  <si>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</si>
  <si>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</si>
  <si>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</si>
  <si>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</si>
  <si>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</si>
  <si>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</si>
  <si>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</si>
  <si>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</si>
  <si>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</si>
  <si>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</si>
  <si>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</si>
  <si>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</si>
  <si>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</si>
  <si>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</si>
  <si>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</si>
  <si>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</si>
  <si>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</si>
  <si>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</si>
  <si>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</si>
  <si>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</si>
  <si>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</si>
  <si>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</si>
  <si>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</si>
  <si>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</si>
  <si>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</si>
  <si>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</si>
  <si>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</si>
  <si>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</si>
  <si>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</si>
  <si>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</si>
  <si>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</si>
  <si>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</si>
  <si>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</si>
  <si>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</si>
  <si>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</si>
  <si>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</si>
  <si>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</si>
  <si>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</si>
  <si>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</si>
  <si>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</si>
  <si>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</si>
  <si>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</si>
  <si>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</si>
  <si>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</si>
  <si>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</si>
  <si>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</si>
  <si>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</si>
  <si>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</si>
  <si>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</si>
  <si>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</si>
  <si>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</si>
  <si>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</si>
  <si>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</si>
  <si>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</si>
  <si>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</si>
  <si>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</si>
  <si>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</si>
  <si>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</si>
  <si>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</si>
  <si>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</si>
  <si>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</si>
  <si>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</si>
  <si>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</si>
  <si>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</si>
  <si>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</si>
  <si>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</si>
  <si>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</si>
  <si>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</si>
  <si>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</si>
  <si>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</si>
  <si>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</si>
  <si>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</si>
  <si>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</si>
  <si>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</si>
  <si>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</si>
  <si>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</si>
  <si>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</si>
  <si>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</si>
  <si>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</si>
  <si>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</si>
  <si>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</si>
  <si>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</si>
  <si>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</si>
  <si>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</si>
  <si>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</si>
  <si>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</si>
  <si>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</si>
  <si>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</si>
  <si>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</si>
  <si>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</si>
  <si>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</si>
  <si>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</si>
  <si>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</si>
  <si>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</si>
  <si>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</si>
  <si>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</si>
  <si>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</si>
  <si>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</si>
  <si>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</si>
  <si>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</si>
  <si>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</si>
  <si>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</si>
  <si>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</si>
  <si>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</si>
  <si>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</si>
  <si>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</si>
  <si>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</si>
  <si>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</si>
  <si>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</si>
  <si>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</si>
  <si>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</si>
  <si>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</si>
  <si>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</si>
  <si>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</si>
  <si>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</si>
  <si>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</si>
  <si>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</si>
  <si>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</si>
  <si>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</si>
  <si>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</si>
  <si>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</si>
  <si>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</si>
  <si>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</si>
  <si>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</si>
  <si>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</si>
  <si>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</si>
  <si>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</si>
  <si>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</si>
  <si>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</si>
  <si>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</si>
  <si>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</si>
  <si>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</si>
  <si>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</si>
  <si>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</si>
  <si>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</si>
  <si>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</si>
  <si>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</si>
  <si>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</si>
  <si>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</si>
  <si>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</si>
  <si>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</si>
  <si>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</si>
  <si>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</si>
  <si>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</si>
  <si>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</si>
  <si>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</si>
  <si>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</si>
  <si>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</si>
  <si>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</si>
  <si>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</si>
  <si>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</si>
  <si>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</si>
  <si>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</si>
  <si>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</si>
  <si>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</si>
  <si>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</si>
  <si>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</si>
  <si>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</si>
  <si>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</si>
  <si>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</si>
  <si>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</si>
  <si>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</si>
  <si>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</si>
  <si>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</si>
  <si>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</si>
  <si>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</si>
  <si>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</si>
  <si>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</si>
  <si>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</si>
  <si>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</si>
  <si>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</si>
  <si>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</si>
  <si>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</si>
  <si>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</si>
  <si>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</si>
  <si>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</si>
  <si>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</si>
  <si>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</si>
  <si>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</si>
  <si>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</si>
  <si>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</si>
  <si>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</si>
  <si>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</si>
  <si>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</si>
  <si>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</si>
  <si>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</si>
  <si>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</si>
  <si>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</si>
  <si>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</si>
  <si>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</si>
  <si>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</si>
  <si>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</si>
  <si>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</si>
  <si>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</si>
  <si>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</si>
  <si>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</si>
  <si>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</si>
  <si>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</si>
  <si>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</si>
  <si>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</si>
  <si>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</si>
  <si>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</si>
  <si>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</si>
  <si>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</si>
  <si>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</si>
  <si>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</si>
  <si>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</si>
  <si>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</si>
  <si>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</si>
  <si>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</si>
  <si>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</si>
  <si>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</si>
  <si>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</si>
  <si>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</si>
  <si>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</si>
  <si>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</si>
  <si>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</si>
  <si>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</si>
  <si>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</si>
  <si>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</si>
  <si>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</si>
  <si>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</si>
  <si>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</si>
  <si>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</si>
  <si>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</si>
  <si>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</si>
  <si>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</si>
  <si>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</si>
  <si>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</si>
  <si>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</si>
  <si>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</si>
  <si>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</si>
  <si>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</si>
  <si>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</si>
  <si>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</si>
  <si>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</si>
  <si>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</si>
  <si>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</si>
  <si>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</si>
  <si>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</si>
  <si>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</si>
  <si>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</si>
  <si>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</si>
  <si>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</si>
  <si>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</si>
  <si>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</si>
  <si>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</si>
  <si>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</si>
  <si>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</si>
  <si>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</si>
  <si>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</si>
  <si>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</si>
  <si>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</si>
  <si>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</si>
  <si>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</si>
  <si>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</si>
  <si>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</si>
  <si>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</si>
  <si>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</si>
  <si>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</si>
  <si>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</si>
  <si>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</si>
  <si>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</si>
  <si>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</si>
  <si>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</si>
  <si>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</si>
  <si>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</si>
  <si>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</si>
  <si>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</si>
  <si>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</si>
  <si>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</si>
  <si>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</si>
  <si>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</si>
  <si>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</si>
  <si>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</si>
  <si>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</si>
  <si>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</si>
  <si>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</si>
  <si>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</si>
  <si>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</si>
  <si>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</si>
  <si>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</si>
  <si>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</si>
  <si>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</si>
  <si>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</si>
  <si>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</si>
  <si>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</si>
  <si>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</si>
  <si>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</si>
  <si>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</si>
  <si>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</si>
  <si>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</si>
  <si>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</si>
  <si>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</si>
  <si>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</si>
  <si>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</si>
  <si>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</si>
  <si>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</si>
  <si>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</si>
  <si>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</si>
  <si>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</si>
  <si>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</si>
  <si>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</si>
  <si>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</si>
  <si>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</si>
  <si>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</si>
  <si>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</si>
  <si>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</si>
  <si>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</si>
  <si>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</si>
  <si>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</si>
  <si>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</si>
  <si>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</si>
  <si>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</si>
  <si>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</si>
  <si>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</si>
  <si>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</si>
  <si>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</si>
  <si>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</si>
  <si>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</si>
  <si>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</si>
  <si>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</si>
  <si>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</si>
  <si>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</si>
  <si>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</si>
  <si>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</si>
  <si>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</si>
  <si>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</si>
  <si>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</si>
  <si>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</si>
  <si>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</si>
  <si>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</si>
  <si>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</si>
  <si>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</si>
  <si>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</si>
  <si>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</si>
  <si>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</si>
  <si>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</si>
  <si>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</si>
  <si>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</si>
  <si>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</si>
  <si>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</si>
  <si>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</si>
  <si>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</si>
  <si>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</si>
  <si>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</si>
  <si>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</si>
  <si>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</si>
  <si>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</si>
  <si>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</si>
  <si>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</si>
  <si>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</si>
  <si>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</si>
  <si>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</si>
  <si>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</si>
  <si>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</si>
  <si>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</si>
  <si>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</si>
  <si>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</si>
  <si>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</si>
  <si>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</si>
  <si>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</si>
  <si>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</si>
  <si>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</si>
  <si>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</si>
  <si>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</si>
  <si>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</si>
  <si>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</si>
  <si>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</si>
  <si>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</si>
  <si>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</si>
  <si>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</si>
  <si>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</si>
  <si>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</si>
  <si>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</si>
  <si>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</si>
  <si>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</si>
  <si>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</si>
  <si>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</si>
  <si>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</si>
  <si>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</si>
  <si>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</si>
  <si>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</si>
  <si>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</si>
  <si>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</si>
  <si>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</si>
  <si>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</si>
  <si>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</si>
  <si>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</si>
  <si>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</si>
  <si>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</si>
  <si>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</si>
  <si>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</si>
  <si>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</si>
  <si>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</si>
  <si>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</si>
  <si>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</si>
  <si>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</si>
  <si>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</si>
  <si>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</si>
  <si>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</si>
  <si>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</si>
  <si>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</si>
  <si>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</si>
  <si>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</si>
  <si>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</si>
  <si>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</si>
  <si>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</si>
  <si>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</si>
  <si>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</si>
  <si>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</si>
  <si>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</si>
  <si>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</si>
  <si>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</si>
  <si>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</si>
  <si>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</si>
  <si>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</si>
  <si>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</si>
  <si>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</si>
  <si>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</si>
  <si>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</si>
  <si>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</si>
  <si>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</si>
  <si>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</si>
  <si>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</si>
  <si>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</si>
  <si>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</si>
  <si>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</si>
  <si>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</si>
  <si>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</si>
  <si>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</si>
  <si>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</si>
  <si>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</si>
  <si>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</si>
  <si>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</si>
  <si>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</si>
  <si>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</si>
  <si>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</si>
  <si>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</si>
  <si>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</si>
  <si>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</si>
  <si>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</si>
  <si>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</si>
  <si>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</si>
  <si>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</si>
  <si>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</si>
  <si>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</si>
  <si>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</si>
  <si>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</si>
  <si>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</si>
  <si>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</si>
  <si>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</si>
  <si>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</si>
  <si>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</si>
  <si>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</si>
  <si>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</si>
  <si>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</si>
  <si>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</si>
  <si>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</si>
  <si>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</si>
  <si>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</si>
  <si>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</si>
  <si>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</si>
  <si>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</si>
  <si>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</si>
  <si>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</si>
  <si>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</si>
  <si>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</si>
  <si>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</si>
  <si>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</si>
  <si>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</si>
  <si>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</si>
  <si>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</si>
  <si>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</si>
  <si>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</si>
  <si>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</si>
  <si>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</si>
  <si>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</si>
  <si>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</si>
  <si>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</si>
  <si>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</si>
  <si>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</si>
  <si>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</si>
  <si>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</si>
  <si>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</si>
  <si>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</si>
  <si>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</si>
  <si>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</si>
  <si>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</si>
  <si>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</si>
  <si>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</si>
  <si>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</si>
  <si>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</si>
  <si>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</si>
  <si>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</si>
  <si>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</si>
  <si>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</si>
  <si>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</si>
  <si>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</si>
  <si>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</si>
  <si>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</si>
  <si>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</si>
  <si>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</si>
  <si>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</si>
  <si>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</si>
  <si>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</si>
  <si>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</si>
  <si>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</si>
  <si>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</si>
  <si>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</si>
  <si>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</si>
  <si>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</si>
  <si>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</si>
  <si>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</si>
  <si>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</si>
  <si>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</si>
  <si>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</si>
  <si>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</si>
  <si>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</si>
  <si>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</si>
  <si>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</si>
  <si>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</si>
  <si>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</si>
  <si>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</si>
  <si>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</si>
  <si>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</si>
  <si>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</si>
  <si>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</si>
  <si>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</si>
  <si>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</si>
  <si>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</si>
  <si>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</si>
  <si>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</si>
  <si>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</si>
  <si>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</si>
  <si>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01YP206</t>
  </si>
  <si>
    <t>01YP047</t>
  </si>
  <si>
    <t>01HX582</t>
  </si>
  <si>
    <t>01YP209</t>
  </si>
  <si>
    <t>01YP135</t>
  </si>
  <si>
    <t>01YP140</t>
  </si>
  <si>
    <t>01YP141</t>
  </si>
  <si>
    <t>01YP225</t>
  </si>
  <si>
    <t>01YP146</t>
  </si>
  <si>
    <t>01YP222</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</si>
  <si>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</si>
  <si>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</si>
  <si>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</si>
  <si>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</si>
  <si>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</si>
  <si>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</si>
  <si>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</si>
  <si>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</si>
  <si>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</si>
  <si>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</si>
  <si>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</si>
  <si>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</si>
  <si>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</si>
  <si>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</si>
  <si>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</si>
  <si>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</si>
  <si>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</si>
  <si>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</si>
  <si>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</si>
  <si>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</si>
  <si>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</si>
  <si>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</si>
  <si>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</si>
  <si>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</si>
  <si>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</si>
  <si>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</si>
  <si>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</si>
  <si>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</si>
  <si>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</si>
  <si>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</si>
  <si>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</si>
  <si>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</si>
  <si>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</si>
  <si>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</si>
  <si>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</si>
  <si>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</si>
  <si>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</si>
  <si>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</si>
  <si>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</si>
  <si>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</si>
  <si>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</si>
  <si>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</si>
  <si>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</si>
  <si>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</si>
  <si>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</si>
  <si>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</si>
  <si>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</si>
  <si>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Lenovo X280 Regular Parent</t>
  </si>
  <si>
    <t>49.95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</si>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</sst>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2"/>
      <color rgb="FF1F1F1F"/>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64"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737</v>
      </c>
    </row>
    <row r="4" spans="1:193" ht="17" x14ac:dyDescent="0.2">
      <c r="A4" s="1" t="str">
        <f>IF(ISBLANK(Values!E3),"",IF(Values!$B$37="EU","computercomponent","computer"))</f>
        <v>computercomponent</v>
      </c>
      <c r="B4" s="27" t="str">
        <f>Values!B13</f>
        <v>Lenovo X280 Regular Parent</v>
      </c>
      <c r="C4" s="27" t="s">
        <v>345</v>
      </c>
      <c r="D4" s="28">
        <f>Values!B14</f>
        <v>5714401281993</v>
      </c>
      <c r="E4" s="1" t="s">
        <v>346</v>
      </c>
      <c r="F4" s="27" t="str">
        <f>SUBSTITUTE(Values!B1, "{language}", "") &amp; " " &amp; Values!B3</f>
        <v>replacement  backlit keyboard for Lenovo Thinkpad  X280 X390 X395</v>
      </c>
      <c r="G4" s="27" t="s">
        <v>345</v>
      </c>
      <c r="H4" s="1" t="str">
        <f>Values!B16</f>
        <v>computer-keyboards</v>
      </c>
      <c r="I4" s="1" t="str">
        <f>IF(ISBLANK(Values!E3),"","4730574031")</f>
        <v>4730574031</v>
      </c>
      <c r="J4" s="29" t="str">
        <f>Values!B13</f>
        <v>Lenovo X280 Regular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48" x14ac:dyDescent="0.2">
      <c r="A25" s="1" t="str">
        <f>IF(ISBLANK(Values!E24),"",IF(Values!$B$37="EU","computercomponent","computer"))</f>
        <v>computercomponent</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replacement German non-backlit keyboard for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49.95</v>
      </c>
      <c r="L25" s="27" t="str">
        <f>IF(ISBLANK(Values!E24),"",IF($CO25="DEFAULT", Values!$B$18, ""))</f>
        <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Regular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X280 X390 X395.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49.95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c r="GK25" s="64" t="str">
        <f>K25</f>
        <v>49.95</v>
      </c>
    </row>
    <row r="26" spans="1:193" s="35" customFormat="1" ht="48" x14ac:dyDescent="0.2">
      <c r="A26" s="1" t="str">
        <f>IF(ISBLANK(Values!E25),"",IF(Values!$B$37="EU","computercomponent","computer"))</f>
        <v>computercomponent</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replacement French non-backlit keyboard for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49.95</v>
      </c>
      <c r="L26" s="27" t="str">
        <f>IF(ISBLANK(Values!E25),"",IF($CO26="DEFAULT", Values!$B$18, ""))</f>
        <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Regular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X280 X390 X395.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49.95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c r="GK26" s="64" t="str">
        <f>K26</f>
        <v>49.95</v>
      </c>
    </row>
    <row r="27" spans="1:193" s="35" customFormat="1" ht="48" x14ac:dyDescent="0.2">
      <c r="A27" s="1" t="str">
        <f>IF(ISBLANK(Values!E26),"",IF(Values!$B$37="EU","computercomponent","computer"))</f>
        <v>computercomponent</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replacement Italian non-backlit keyboard for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49.95</v>
      </c>
      <c r="L27" s="27" t="str">
        <f>IF(ISBLANK(Values!E26),"",IF($CO27="DEFAULT", Values!$B$18, ""))</f>
        <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Regular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X280 X390 X395.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49.95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c r="GK27" s="64" t="str">
        <f>K27</f>
        <v>49.95</v>
      </c>
    </row>
    <row r="28" spans="1:193" s="35" customFormat="1" ht="48" x14ac:dyDescent="0.2">
      <c r="A28" s="1" t="str">
        <f>IF(ISBLANK(Values!E27),"",IF(Values!$B$37="EU","computercomponent","computer"))</f>
        <v>computercomponent</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replacement Spanish non-backlit keyboard for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49.95</v>
      </c>
      <c r="L28" s="27" t="str">
        <f>IF(ISBLANK(Values!E27),"",IF($CO28="DEFAULT", Values!$B$18, ""))</f>
        <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Regular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X280 X390 X395.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49.95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c r="GK28" s="64" t="str">
        <f>K28</f>
        <v>49.95</v>
      </c>
    </row>
    <row r="29" spans="1:193" s="35" customFormat="1" ht="48" x14ac:dyDescent="0.2">
      <c r="A29" s="1" t="str">
        <f>IF(ISBLANK(Values!E28),"",IF(Values!$B$37="EU","computercomponent","computer"))</f>
        <v>computercomponent</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replacement UK non-backlit keyboard for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49.95</v>
      </c>
      <c r="L29" s="27" t="str">
        <f>IF(ISBLANK(Values!E28),"",IF($CO29="DEFAULT", Values!$B$18, ""))</f>
        <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Regular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X280 X390 X395.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49.95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c r="GK29" s="64" t="str">
        <f>K29</f>
        <v>49.95</v>
      </c>
    </row>
    <row r="30" spans="1:193" s="35" customFormat="1" ht="48" x14ac:dyDescent="0.2">
      <c r="A30" s="1" t="str">
        <f>IF(ISBLANK(Values!E29),"",IF(Values!$B$37="EU","computercomponent","computer"))</f>
        <v>computercomponent</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49.95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Regular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X280 X390 X395.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49.95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c r="GK30" s="64" t="str">
        <f>K30</f>
        <v>49.95</v>
      </c>
    </row>
    <row r="31" spans="1:193" s="35" customFormat="1" ht="48" x14ac:dyDescent="0.2">
      <c r="A31" s="1" t="str">
        <f>IF(ISBLANK(Values!E30),"",IF(Values!$B$37="EU","computercomponent","computer"))</f>
        <v>computercomponent</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replacement Belgian non-backlit keyboard for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49.95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Regular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X280 X390 X395.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49.95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c r="GK31" s="64" t="str">
        <f>K31</f>
        <v>49.95</v>
      </c>
    </row>
    <row r="32" spans="1:193" s="35" customFormat="1" ht="48" x14ac:dyDescent="0.2">
      <c r="A32" s="1" t="str">
        <f>IF(ISBLANK(Values!E31),"",IF(Values!$B$37="EU","computercomponent","computer"))</f>
        <v>computercomponent</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replacement Bulgarian non-backlit keyboard for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49.95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Regular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X280 X390 X395.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49.95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c r="GK32" s="64" t="str">
        <f>K32</f>
        <v>49.95</v>
      </c>
    </row>
    <row r="33" spans="1:193" s="35" customFormat="1" ht="48" x14ac:dyDescent="0.2">
      <c r="A33" s="1" t="str">
        <f>IF(ISBLANK(Values!E32),"",IF(Values!$B$37="EU","computercomponent","computer"))</f>
        <v>computercomponent</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replacement Czech non-backlit keyboard for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49.95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Regular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X280 X390 X395.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49.95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c r="GK33" s="64" t="str">
        <f>K33</f>
        <v>49.95</v>
      </c>
    </row>
    <row r="34" spans="1:193" s="35" customFormat="1" ht="48" x14ac:dyDescent="0.2">
      <c r="A34" s="1" t="str">
        <f>IF(ISBLANK(Values!E33),"",IF(Values!$B$37="EU","computercomponent","computer"))</f>
        <v>computercomponent</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replacement Danish non-backlit keyboard for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49.95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Regular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X280 X390 X395.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49.95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c r="GK34" s="64" t="str">
        <f>K34</f>
        <v>49.95</v>
      </c>
    </row>
    <row r="35" spans="1:193" s="35" customFormat="1" ht="48" x14ac:dyDescent="0.2">
      <c r="A35" s="1" t="str">
        <f>IF(ISBLANK(Values!E34),"",IF(Values!$B$37="EU","computercomponent","computer"))</f>
        <v>computercomponent</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replacement Hungarian non-backlit keyboard for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49.95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Regular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X280 X390 X395.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49.95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c r="GK35" s="64" t="str">
        <f>K35</f>
        <v>49.95</v>
      </c>
    </row>
    <row r="36" spans="1:193" s="35" customFormat="1" ht="48" x14ac:dyDescent="0.2">
      <c r="A36" s="1" t="str">
        <f>IF(ISBLANK(Values!E35),"",IF(Values!$B$37="EU","computercomponent","computer"))</f>
        <v>computercomponent</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replacement Dutch non-backlit keyboard for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Regular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X280 X390 X395.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49.95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c r="GK36" s="64" t="str">
        <f>K36</f>
        <v>49.95</v>
      </c>
    </row>
    <row r="37" spans="1:193" s="35" customFormat="1" ht="48" x14ac:dyDescent="0.2">
      <c r="A37" s="1" t="str">
        <f>IF(ISBLANK(Values!E36),"",IF(Values!$B$37="EU","computercomponent","computer"))</f>
        <v>computercomponent</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replacement Norwegian non-backlit keyboard for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49.95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Regular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X280 X390 X395.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49.95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c r="GK37" s="64" t="str">
        <f>K37</f>
        <v>49.95</v>
      </c>
    </row>
    <row r="38" spans="1:193" s="35" customFormat="1" ht="48" x14ac:dyDescent="0.2">
      <c r="A38" s="1" t="str">
        <f>IF(ISBLANK(Values!E37),"",IF(Values!$B$37="EU","computercomponent","computer"))</f>
        <v>computercomponent</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replacement Polish non-backlit keyboard for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Regular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X280 X390 X395.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49.95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c r="GK38" s="64" t="str">
        <f>K38</f>
        <v>49.95</v>
      </c>
    </row>
    <row r="39" spans="1:193" s="35" customFormat="1" ht="48" x14ac:dyDescent="0.2">
      <c r="A39" s="1" t="str">
        <f>IF(ISBLANK(Values!E38),"",IF(Values!$B$37="EU","computercomponent","computer"))</f>
        <v>computercomponent</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replacement Portuguese non-backlit keyboard for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49.95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Regular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X280 X390 X395.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49.95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c r="GK39" s="64" t="str">
        <f>K39</f>
        <v>49.95</v>
      </c>
    </row>
    <row r="40" spans="1:193" s="35" customFormat="1" ht="48" x14ac:dyDescent="0.2">
      <c r="A40" s="1" t="str">
        <f>IF(ISBLANK(Values!E39),"",IF(Values!$B$37="EU","computercomponent","computer"))</f>
        <v>computercomponent</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49.95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Regular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X280 X390 X395.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49.95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c r="GK40" s="64" t="str">
        <f>K40</f>
        <v>49.95</v>
      </c>
    </row>
    <row r="41" spans="1:193" s="35" customFormat="1" ht="48" x14ac:dyDescent="0.2">
      <c r="A41" s="1" t="str">
        <f>IF(ISBLANK(Values!E40),"",IF(Values!$B$37="EU","computercomponent","computer"))</f>
        <v>computercomponent</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replacement Swiss non-backlit keyboard for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49.95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Regular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X280 X390 X395.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49.95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c r="GK41" s="64" t="str">
        <f>K41</f>
        <v>49.95</v>
      </c>
    </row>
    <row r="42" spans="1:193" ht="48" x14ac:dyDescent="0.2">
      <c r="A42" s="1" t="str">
        <f>IF(ISBLANK(Values!E41),"",IF(Values!$B$37="EU","computercomponent","computer"))</f>
        <v>computercomponent</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49.95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Regular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X280 X390 X395.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49.95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c r="GK42" s="63" t="str">
        <f>K42</f>
        <v>49.95</v>
      </c>
    </row>
    <row r="43" spans="1:193" ht="48" x14ac:dyDescent="0.2">
      <c r="A43" s="1" t="str">
        <f>IF(ISBLANK(Values!E42),"",IF(Values!$B$37="EU","computercomponent","computer"))</f>
        <v>computercomponent</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replacement Russian non-backlit keyboard for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49.95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Regular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X280 X390 X395.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49.95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c r="GK43" s="63" t="str">
        <f>K43</f>
        <v>49.95</v>
      </c>
    </row>
    <row r="44" spans="1:193" ht="48" x14ac:dyDescent="0.2">
      <c r="A44" s="1" t="str">
        <f>IF(ISBLANK(Values!E43),"",IF(Values!$B$37="EU","computercomponent","computer"))</f>
        <v>computercomponent</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replacement US non-backlit keyboard for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49.95</v>
      </c>
      <c r="L44" s="27">
        <f>IF(ISBLANK(Values!E43),"",IF($CO44="DEFAULT", Values!$B$18, ""))</f>
        <v>5</v>
      </c>
      <c r="M44" s="27" t="str">
        <f>IF(ISBLANK(Values!E43),"",Values!$M43)</f>
        <v>https://download.lenovo.com/Images/Parts/01YP160/01YP160_A.jpg</v>
      </c>
      <c r="N44" s="27" t="str">
        <f>IF(ISBLANK(Values!$F43),"",Values!N43)</f>
        <v>https://download.lenovo.com/Images/Parts/01YP160/01YP160_B.jpg</v>
      </c>
      <c r="O44" s="27" t="str">
        <f>IF(ISBLANK(Values!$F43),"",Values!O43)</f>
        <v>https://download.lenovo.com/Images/Parts/01YP160/01YP160_details.jpg</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Child</v>
      </c>
      <c r="X44" s="29" t="str">
        <f>IF(ISBLANK(Values!E43),"",Values!$B$13)</f>
        <v>Lenovo X280 Regular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X280 X390 X395.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IF(ISBLANK(Values!E43),"",IF(Values!J43, Values!$B$4, Values!$B$5))</f>
        <v>49.95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c r="GK44" s="63" t="str">
        <f>K44</f>
        <v>49.95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733</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9" t="b">
        <f>TRUE()</f>
        <v>1</v>
      </c>
      <c r="J4" s="44" t="b">
        <f>TRUE()</f>
        <v>1</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9" t="b">
        <f>TRUE()</f>
        <v>1</v>
      </c>
      <c r="J5" s="44" t="b">
        <f>TRUE()</f>
        <v>1</v>
      </c>
      <c r="K5" s="36" t="s">
        <v>726</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9" t="b">
        <f>TRUE()</f>
        <v>1</v>
      </c>
      <c r="J6" s="44" t="b">
        <f>TRUE()</f>
        <v>1</v>
      </c>
      <c r="K6" s="36" t="s">
        <v>727</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9" t="b">
        <f>TRUE()</f>
        <v>1</v>
      </c>
      <c r="J7" s="44" t="b">
        <f>TRUE()</f>
        <v>1</v>
      </c>
      <c r="K7" s="36" t="s">
        <v>728</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9" t="b">
        <f>TRUE()</f>
        <v>1</v>
      </c>
      <c r="J8" s="44" t="b">
        <f>TRUE()</f>
        <v>1</v>
      </c>
      <c r="K8" s="36" t="s">
        <v>729</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9" t="b">
        <f>TRUE()</f>
        <v>1</v>
      </c>
      <c r="J9" s="44" t="b">
        <f>TRUE()</f>
        <v>1</v>
      </c>
      <c r="K9" s="36" t="s">
        <v>730</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9" t="b">
        <f>TRUE()</f>
        <v>1</v>
      </c>
      <c r="J10" s="44" t="b">
        <f>TRUE()</f>
        <v>1</v>
      </c>
      <c r="K10" s="36" t="s">
        <v>677</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9" t="b">
        <f>TRUE()</f>
        <v>1</v>
      </c>
      <c r="J11" s="44" t="b">
        <f>TRUE()</f>
        <v>1</v>
      </c>
      <c r="K11" s="36" t="s">
        <v>678</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9" t="b">
        <f>TRUE()</f>
        <v>1</v>
      </c>
      <c r="J12" s="44" t="b">
        <f>TRUE()</f>
        <v>1</v>
      </c>
      <c r="K12" s="36" t="s">
        <v>679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6" x14ac:dyDescent="0.2">
      <c r="A13" s="37" t="s">
        <v>387</v>
      </c>
      <c r="B13" s="61" t="s">
        <v>734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9" t="b">
        <f>TRUE()</f>
        <v>1</v>
      </c>
      <c r="J13" s="44" t="b">
        <f>TRUE()</f>
        <v>1</v>
      </c>
      <c r="K13" s="36" t="s">
        <v>680</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5714401281993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9" t="b">
        <f>TRUE()</f>
        <v>1</v>
      </c>
      <c r="J14" s="44" t="b">
        <f>TRUE()</f>
        <v>1</v>
      </c>
      <c r="K14" s="36" t="s">
        <v>681</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x14ac:dyDescent="0.15">
      <c r="B15" s="50"/>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9"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9" t="b">
        <f>TRUE()</f>
        <v>1</v>
      </c>
      <c r="J16" s="44" t="b">
        <f>TRUE()</f>
        <v>1</v>
      </c>
      <c r="K16" s="36" t="s">
        <v>682</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0"/>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9"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9" t="b">
        <f>TRUE()</f>
        <v>1</v>
      </c>
      <c r="J18" s="44" t="b">
        <f>TRUE()</f>
        <v>1</v>
      </c>
      <c r="K18" s="36" t="s">
        <v>683</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9" t="b">
        <f>TRUE()</f>
        <v>1</v>
      </c>
      <c r="J19" s="44" t="b">
        <f>TRUE()</f>
        <v>1</v>
      </c>
      <c r="K19" s="36" t="s">
        <v>684</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9" t="b">
        <f>TRUE()</f>
        <v>1</v>
      </c>
      <c r="J20" s="44" t="b">
        <f>TRUE()</f>
        <v>1</v>
      </c>
      <c r="K20" s="36" t="s">
        <v>685</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9" t="b">
        <f>TRUE()</f>
        <v>1</v>
      </c>
      <c r="J21" s="44" t="b">
        <f>TRUE()</f>
        <v>1</v>
      </c>
      <c r="K21" s="36" t="s">
        <v>731</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9" t="b">
        <f>TRUE()</f>
        <v>1</v>
      </c>
      <c r="J22" s="44" t="b">
        <f>TRUE()</f>
        <v>1</v>
      </c>
      <c r="K22" s="36" t="s">
        <v>686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9" t="b">
        <f>TRUE()</f>
        <v>1</v>
      </c>
      <c r="J23" s="44" t="b">
        <f>TRUE()</f>
        <v>1</v>
      </c>
      <c r="K23" s="36" t="s">
        <v>732</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5714401281016</v>
      </c>
      <c r="F24" s="36" t="s">
        <v>687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9" t="b">
        <f>TRUE()</f>
        <v>1</v>
      </c>
      <c r="J24" s="44" t="b">
        <f>FALSE()</f>
        <v>0</v>
      </c>
      <c r="K24" s="36" t="s">
        <v>719</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5714401281023</v>
      </c>
      <c r="F25" s="36" t="s">
        <v>688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9" t="b">
        <f>TRUE()</f>
        <v>1</v>
      </c>
      <c r="J25" s="44" t="b">
        <f>FALSE()</f>
        <v>0</v>
      </c>
      <c r="K25" s="36" t="s">
        <v>720</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5714401281030</v>
      </c>
      <c r="F26" s="36" t="s">
        <v>689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9" t="b">
        <f>TRUE()</f>
        <v>1</v>
      </c>
      <c r="J26" s="44" t="b">
        <f>FALSE()</f>
        <v>0</v>
      </c>
      <c r="K26" s="36" t="s">
        <v>721</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5714401281047</v>
      </c>
      <c r="F27" s="36" t="s">
        <v>690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9" t="b">
        <f>TRUE()</f>
        <v>1</v>
      </c>
      <c r="J27" s="44" t="b">
        <f>FALSE()</f>
        <v>0</v>
      </c>
      <c r="K27" s="36" t="s">
        <v>722</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691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9" t="b">
        <f>TRUE()</f>
        <v>1</v>
      </c>
      <c r="J28" s="44" t="b">
        <f>FALSE()</f>
        <v>0</v>
      </c>
      <c r="K28" s="36" t="s">
        <v>723</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5714401281061</v>
      </c>
      <c r="F29" s="36" t="s">
        <v>692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9" t="b">
        <f>TRUE()</f>
        <v>1</v>
      </c>
      <c r="J29" s="44" t="b">
        <f>FALSE()</f>
        <v>0</v>
      </c>
      <c r="K29" s="36" t="s">
        <v>724</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693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9" t="b">
        <f>TRUE()</f>
        <v>1</v>
      </c>
      <c r="J30" s="44" t="b">
        <f>FALSE()</f>
        <v>0</v>
      </c>
      <c r="K30" s="36" t="s">
        <v>694</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5714401281085</v>
      </c>
      <c r="F31" s="36" t="s">
        <v>695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9" t="b">
        <f>TRUE()</f>
        <v>1</v>
      </c>
      <c r="J31" s="44" t="b">
        <f>FALSE()</f>
        <v>0</v>
      </c>
      <c r="K31" s="36" t="s">
        <v>696</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697</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9" t="b">
        <f>TRUE()</f>
        <v>1</v>
      </c>
      <c r="J32" s="44" t="b">
        <f>FALSE()</f>
        <v>0</v>
      </c>
      <c r="K32" s="36" t="s">
        <v>698</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5714401281108</v>
      </c>
      <c r="F33" s="36" t="s">
        <v>699</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9" t="b">
        <f>TRUE()</f>
        <v>1</v>
      </c>
      <c r="J33" s="44" t="b">
        <f>FALSE()</f>
        <v>0</v>
      </c>
      <c r="K33" s="36" t="s">
        <v>700</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701</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9" t="b">
        <f>TRUE()</f>
        <v>1</v>
      </c>
      <c r="J34" s="44" t="b">
        <f>FALSE()</f>
        <v>0</v>
      </c>
      <c r="K34" s="36" t="s">
        <v>702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703</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9"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412</v>
      </c>
      <c r="C36" s="42" t="b">
        <f>FALSE()</f>
        <v>0</v>
      </c>
      <c r="D36" s="42" t="b">
        <f>FALSE()</f>
        <v>0</v>
      </c>
      <c r="E36" s="36">
        <v>5714401281139</v>
      </c>
      <c r="F36" s="36" t="s">
        <v>704</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9" t="b">
        <f>TRUE()</f>
        <v>1</v>
      </c>
      <c r="J36" s="44" t="b">
        <f>FALSE()</f>
        <v>0</v>
      </c>
      <c r="K36" s="36" t="s">
        <v>705</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t="b">
        <f>FALSE()</f>
        <v>0</v>
      </c>
      <c r="D37" s="42" t="b">
        <f>FALSE()</f>
        <v>0</v>
      </c>
      <c r="E37" s="36">
        <v>5714401281146</v>
      </c>
      <c r="F37" s="36" t="s">
        <v>706</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9"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707</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9" t="b">
        <f>TRUE()</f>
        <v>1</v>
      </c>
      <c r="J38" s="44" t="b">
        <f>FALSE()</f>
        <v>0</v>
      </c>
      <c r="K38" s="36" t="s">
        <v>708</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9" t="b">
        <f>TRUE()</f>
        <v>1</v>
      </c>
      <c r="J39" s="44" t="b">
        <f>FALSE()</f>
        <v>0</v>
      </c>
      <c r="K39" s="36" t="s">
        <v>710</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711</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9" t="b">
        <f>TRUE()</f>
        <v>1</v>
      </c>
      <c r="J40" s="44" t="b">
        <f>FALSE()</f>
        <v>0</v>
      </c>
      <c r="K40" s="36" t="s">
        <v>712</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9" t="b">
        <f>TRUE()</f>
        <v>1</v>
      </c>
      <c r="J41" s="44" t="b">
        <f>FALSE()</f>
        <v>0</v>
      </c>
      <c r="K41" s="36" t="s">
        <v>714</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9" t="b">
        <f>TRUE()</f>
        <v>1</v>
      </c>
      <c r="J42" s="44" t="b">
        <f>FALSE()</f>
        <v>0</v>
      </c>
      <c r="K42" s="36" t="s">
        <v>716</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t="b">
        <f>TRUE()</f>
        <v>1</v>
      </c>
      <c r="D43" s="42" t="b">
        <f>FALSE()</f>
        <v>0</v>
      </c>
      <c r="E43" s="36">
        <v>5714401281207</v>
      </c>
      <c r="F43" s="36" t="s">
        <v>717</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9" t="b">
        <f>TRUE()</f>
        <v>1</v>
      </c>
      <c r="J43" s="44" t="b">
        <f>FALSE()</f>
        <v>0</v>
      </c>
      <c r="K43" s="36" t="s">
        <v>718</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2024-07-24T17:30:28Z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