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D85307EA-6167-7A4F-983E-C2E02856879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AT41" i="1" s="1"/>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34" i="1" l="1"/>
  <c r="AK36" i="1"/>
  <c r="AK39" i="1"/>
  <c r="AL41" i="1"/>
  <c r="AK35" i="1"/>
  <c r="AK44" i="1"/>
  <c r="AK33" i="1"/>
  <c r="AK26" i="1"/>
  <c r="AK28" i="1"/>
  <c r="AK30" i="1"/>
  <c r="AK31" i="1"/>
  <c r="AK32" i="1"/>
  <c r="AK42" i="1"/>
  <c r="AL25" i="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<sst xmlns="http://schemas.openxmlformats.org/spreadsheetml/2006/main" count="917" uniqueCount="742">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</sst>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740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ersättningsbakgrundsbelyst  tangentbord för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ersätter Tysk icke-bakgrundsbelyst tangentbord för Lenovo Thinkpad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42.95</v>
      </c>
      <c r="L5" s="27" t="str">
        <f>IF(ISBLANK(Values!E4),"",IF($CO5="DEFAULT", Values!$B$18, ""))</f>
        <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Tangentbord distribueras av Tellus Remarketing, ledande europeiskt företag för bärbara tangentbord. Tangentbord har rengjorts, packats och testats i vår produktionslinje i Danmark. För eventuella kompatibilitetsfrågor kontakta oss via Amazons webbplats.</v>
      </c>
      <c r="AI5" s="34" t="str">
        <f>IF(ISBLANK(Values!E4),"",IF(Values!I4,Values!$B$23,Values!$B$33))</f>
        <v>👉 RENOVERAT: SPARA PENGAR - Ersättande Lenovo-tangentbord för laptop, samma kvalitet som OEM-tangentbord. TellusRem är den ledande tangentbordsdistributören i världen sedan 2011. Perfekt ersättningstangentbord, lätt att byta ut och installera.</v>
      </c>
      <c r="AJ5" s="32" t="str">
        <f>IF(ISBLANK(Values!E4),"",Values!$B$24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5" s="1" t="str">
        <f>IF(ISBLANK(Values!E4),"",Values!$B$25)</f>
        <v>♻️ MILJÖVÄNLIG PRODUKT - Köp renoverad, KÖP GRÖNT! Minska mer än 80 % koldioxid genom att köpa våra renoverade tangentbord, jämfört med att skaffa ett nytt tangentbord! Perfekt OEM-ersättningsdel för ditt tangentbord.</v>
      </c>
      <c r="AL5" s="1" t="str">
        <f>IF(ISBLANK(Values!E4),"",SUBSTITUTE(SUBSTITUTE(IF(Values!$J4, Values!$B$26, Values!$B$33), "{language}", Values!$H4), "{flag}", INDEX(options!$E$1:$E$20, Values!$V4)))</f>
        <v>👉 LAYOUT - 🇩🇪 Tysk INGEN bakgrundsbelysning.</v>
      </c>
      <c r="AM5" s="1" t="str">
        <f>SUBSTITUTE(IF(ISBLANK(Values!E4),"",Values!$B$27),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5" s="27" t="str">
        <f>IF(ISBLANK(Values!E4),"",Values!H4)</f>
        <v>Tysk</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5" s="1" t="str">
        <f>IF(ISBLANK(Values!E4),"","No")</f>
        <v>No</v>
      </c>
      <c r="DA5" s="1" t="str">
        <f>IF(ISBLANK(Values!E4),"","No")</f>
        <v>No</v>
      </c>
      <c r="DO5" s="1" t="str">
        <f>IF(ISBLANK(Values!E4),"","Parts")</f>
        <v>Parts</v>
      </c>
      <c r="DP5" s="1" t="str">
        <f>IF(ISBLANK(Values!E4),"",Values!$B$31)</f>
        <v>6 månaders garanti efter leveransdatum. I händelse av fel på tangentbordet kommer en ny enhet eller en reservdel till produktens tangentbord att skickas. Vid brist på lager ges full återbetalning.</v>
      </c>
      <c r="DY5" t="str">
        <f>IF(ISBLANK(Values!$E4), "", "not_applicable")</f>
        <v>not_applicable</v>
      </c>
      <c r="EI5" s="1" t="str">
        <f>IF(ISBLANK(Values!E4),"",Values!$B$31)</f>
        <v>6 månaders garanti efter leveransdatum. I händelse av fel på tangentbordet kommer en ny enhet eller en reservdel till produktens tangentbord att skickas. Vid brist på lager ges full återbetalning.</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0">
        <f>K5</f>
        <v>42.95</v>
      </c>
    </row>
    <row r="6" spans="1:193" ht="48" x14ac:dyDescent="0.2">
      <c r="A6" s="1" t="str">
        <f>IF(ISBLANK(Values!E5),"",IF(Values!$B$37="EU","computercomponent","computer"))</f>
        <v>computercomponent</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ersätter Franska icke-bakgrundsbelyst tangentbord för Lenovo Thinkpad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42.95</v>
      </c>
      <c r="L6" s="27" t="str">
        <f>IF(ISBLANK(Values!E5),"",IF($CO6="DEFAULT", Values!$B$18, ""))</f>
        <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Tangentbord distribueras av Tellus Remarketing, ledande europeiskt företag för bärbara tangentbord. Tangentbord har rengjorts, packats och testats i vår produktionslinje i Danmark. För eventuella kompatibilitetsfrågor kontakta oss via Amazons webbplats.</v>
      </c>
      <c r="AI6" s="34" t="str">
        <f>IF(ISBLANK(Values!E5),"",IF(Values!I5,Values!$B$23,Values!$B$33))</f>
        <v>👉 RENOVERAT: SPARA PENGAR - Ersättande Lenovo-tangentbord för laptop, samma kvalitet som OEM-tangentbord. TellusRem är den ledande tangentbordsdistributören i världen sedan 2011. Perfekt ersättningstangentbord, lätt att byta ut och installera.</v>
      </c>
      <c r="AJ6" s="32" t="str">
        <f>IF(ISBLANK(Values!E5),"",Values!$B$24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6" s="1" t="str">
        <f>IF(ISBLANK(Values!E5),"",Values!$B$25)</f>
        <v>♻️ MILJÖVÄNLIG PRODUKT - Köp renoverad, KÖP GRÖNT! Minska mer än 80 % koldioxid genom att köpa våra renoverade tangentbord, jämfört med att skaffa ett nytt tangentbord! Perfekt OEM-ersättningsdel för ditt tangentbord.</v>
      </c>
      <c r="AL6" s="1" t="str">
        <f>IF(ISBLANK(Values!E5),"",SUBSTITUTE(SUBSTITUTE(IF(Values!$J5, Values!$B$26, Values!$B$33), "{language}", Values!$H5), "{flag}", INDEX(options!$E$1:$E$20, Values!$V5)))</f>
        <v>👉 LAYOUT - 🇫🇷 Franska INGEN bakgrundsbelysning.</v>
      </c>
      <c r="AM6" s="1" t="str">
        <f>SUBSTITUTE(IF(ISBLANK(Values!E5),"",Values!$B$27),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6" s="27" t="str">
        <f>IF(ISBLANK(Values!E5),"",Values!H5)</f>
        <v>Franska</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6" s="1" t="str">
        <f>IF(ISBLANK(Values!E5),"","No")</f>
        <v>No</v>
      </c>
      <c r="DA6" s="1" t="str">
        <f>IF(ISBLANK(Values!E5),"","No")</f>
        <v>No</v>
      </c>
      <c r="DO6" s="1" t="str">
        <f>IF(ISBLANK(Values!E5),"","Parts")</f>
        <v>Parts</v>
      </c>
      <c r="DP6" s="1" t="str">
        <f>IF(ISBLANK(Values!E5),"",Values!$B$31)</f>
        <v>6 månaders garanti efter leveransdatum. I händelse av fel på tangentbordet kommer en ny enhet eller en reservdel till produktens tangentbord att skickas. Vid brist på lager ges full återbetalning.</v>
      </c>
      <c r="DY6" t="str">
        <f>IF(ISBLANK(Values!$E5), "", "not_applicable")</f>
        <v>not_applicable</v>
      </c>
      <c r="EI6" s="1" t="str">
        <f>IF(ISBLANK(Values!E5),"",Values!$B$31)</f>
        <v>6 månaders garanti efter leveransdatum. I händelse av fel på tangentbordet kommer en ny enhet eller en reservdel till produktens tangentbord att skickas. Vid brist på lager ges full återbetalning.</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0">
        <f>K6</f>
        <v>42.95</v>
      </c>
    </row>
    <row r="7" spans="1:193" ht="48" x14ac:dyDescent="0.2">
      <c r="A7" s="1" t="str">
        <f>IF(ISBLANK(Values!E6),"",IF(Values!$B$37="EU","computercomponent","computer"))</f>
        <v>computercomponent</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ersätter Italienska icke-bakgrundsbelyst tangentbord för Lenovo Thinkpad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42.95</v>
      </c>
      <c r="L7" s="27" t="str">
        <f>IF(ISBLANK(Values!E6),"",IF($CO7="DEFAULT", Values!$B$18, ""))</f>
        <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Tangentbord distribueras av Tellus Remarketing, ledande europeiskt företag för bärbara tangentbord. Tangentbord har rengjorts, packats och testats i vår produktionslinje i Danmark. För eventuella kompatibilitetsfrågor kontakta oss via Amazons webbplats.</v>
      </c>
      <c r="AI7" s="34" t="str">
        <f>IF(ISBLANK(Values!E6),"",IF(Values!I6,Values!$B$23,Values!$B$33))</f>
        <v>👉 RENOVERAT: SPARA PENGAR - Ersättande Lenovo-tangentbord för laptop, samma kvalitet som OEM-tangentbord. TellusRem är den ledande tangentbordsdistributören i världen sedan 2011. Perfekt ersättningstangentbord, lätt att byta ut och installera.</v>
      </c>
      <c r="AJ7" s="32" t="str">
        <f>IF(ISBLANK(Values!E6),"",Values!$B$24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7" s="1" t="str">
        <f>IF(ISBLANK(Values!E6),"",Values!$B$25)</f>
        <v>♻️ MILJÖVÄNLIG PRODUKT - Köp renoverad, KÖP GRÖNT! Minska mer än 80 % koldioxid genom att köpa våra renoverade tangentbord, jämfört med att skaffa ett nytt tangentbord! Perfekt OEM-ersättningsdel för ditt tangentbord.</v>
      </c>
      <c r="AL7" s="1" t="str">
        <f>IF(ISBLANK(Values!E6),"",SUBSTITUTE(SUBSTITUTE(IF(Values!$J6, Values!$B$26, Values!$B$33), "{language}", Values!$H6), "{flag}", INDEX(options!$E$1:$E$20, Values!$V6)))</f>
        <v>👉 LAYOUT - 🇮🇹 Italienska INGEN bakgrundsbelysning.</v>
      </c>
      <c r="AM7" s="1" t="str">
        <f>SUBSTITUTE(IF(ISBLANK(Values!E6),"",Values!$B$27),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7" s="27" t="str">
        <f>IF(ISBLANK(Values!E6),"",Values!H6)</f>
        <v>Italienska</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7" s="1" t="str">
        <f>IF(ISBLANK(Values!E6),"","No")</f>
        <v>No</v>
      </c>
      <c r="DA7" s="1" t="str">
        <f>IF(ISBLANK(Values!E6),"","No")</f>
        <v>No</v>
      </c>
      <c r="DO7" s="1" t="str">
        <f>IF(ISBLANK(Values!E6),"","Parts")</f>
        <v>Parts</v>
      </c>
      <c r="DP7" s="1" t="str">
        <f>IF(ISBLANK(Values!E6),"",Values!$B$31)</f>
        <v>6 månaders garanti efter leveransdatum. I händelse av fel på tangentbordet kommer en ny enhet eller en reservdel till produktens tangentbord att skickas. Vid brist på lager ges full återbetalning.</v>
      </c>
      <c r="DY7" t="str">
        <f>IF(ISBLANK(Values!$E6), "", "not_applicable")</f>
        <v>not_applicable</v>
      </c>
      <c r="EI7" s="1" t="str">
        <f>IF(ISBLANK(Values!E6),"",Values!$B$31)</f>
        <v>6 månaders garanti efter leveransdatum. I händelse av fel på tangentbordet kommer en ny enhet eller en reservdel till produktens tangentbord att skickas. Vid brist på lager ges full återbetalning.</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0">
        <f>K7</f>
        <v>42.95</v>
      </c>
    </row>
    <row r="8" spans="1:193" ht="48" x14ac:dyDescent="0.2">
      <c r="A8" s="1" t="str">
        <f>IF(ISBLANK(Values!E7),"",IF(Values!$B$37="EU","computercomponent","computer"))</f>
        <v>computercomponent</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ersätter Spanska icke-bakgrundsbelyst tangentbord för Lenovo Thinkpad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42.95</v>
      </c>
      <c r="L8" s="27" t="str">
        <f>IF(ISBLANK(Values!E7),"",IF($CO8="DEFAULT", Values!$B$18, ""))</f>
        <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Tangentbord distribueras av Tellus Remarketing, ledande europeiskt företag för bärbara tangentbord. Tangentbord har rengjorts, packats och testats i vår produktionslinje i Danmark. För eventuella kompatibilitetsfrågor kontakta oss via Amazons webbplats.</v>
      </c>
      <c r="AI8" s="34" t="str">
        <f>IF(ISBLANK(Values!E7),"",IF(Values!I7,Values!$B$23,Values!$B$33))</f>
        <v>👉 RENOVERAT: SPARA PENGAR - Ersättande Lenovo-tangentbord för laptop, samma kvalitet som OEM-tangentbord. TellusRem är den ledande tangentbordsdistributören i världen sedan 2011. Perfekt ersättningstangentbord, lätt att byta ut och installera.</v>
      </c>
      <c r="AJ8" s="32" t="str">
        <f>IF(ISBLANK(Values!E7),"",Values!$B$24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8" s="1" t="str">
        <f>IF(ISBLANK(Values!E7),"",Values!$B$25)</f>
        <v>♻️ MILJÖVÄNLIG PRODUKT - Köp renoverad, KÖP GRÖNT! Minska mer än 80 % koldioxid genom att köpa våra renoverade tangentbord, jämfört med att skaffa ett nytt tangentbord! Perfekt OEM-ersättningsdel för ditt tangentbord.</v>
      </c>
      <c r="AL8" s="1" t="str">
        <f>IF(ISBLANK(Values!E7),"",SUBSTITUTE(SUBSTITUTE(IF(Values!$J7, Values!$B$26, Values!$B$33), "{language}", Values!$H7), "{flag}", INDEX(options!$E$1:$E$20, Values!$V7)))</f>
        <v>👉 LAYOUT - 🇪🇸 Spanska INGEN bakgrundsbelysning.</v>
      </c>
      <c r="AM8" s="1" t="str">
        <f>SUBSTITUTE(IF(ISBLANK(Values!E7),"",Values!$B$27),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8" s="27" t="str">
        <f>IF(ISBLANK(Values!E7),"",Values!H7)</f>
        <v>Spanska</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8" s="1" t="str">
        <f>IF(ISBLANK(Values!E7),"","No")</f>
        <v>No</v>
      </c>
      <c r="DA8" s="1" t="str">
        <f>IF(ISBLANK(Values!E7),"","No")</f>
        <v>No</v>
      </c>
      <c r="DO8" s="1" t="str">
        <f>IF(ISBLANK(Values!E7),"","Parts")</f>
        <v>Parts</v>
      </c>
      <c r="DP8" s="1" t="str">
        <f>IF(ISBLANK(Values!E7),"",Values!$B$31)</f>
        <v>6 månaders garanti efter leveransdatum. I händelse av fel på tangentbordet kommer en ny enhet eller en reservdel till produktens tangentbord att skickas. Vid brist på lager ges full återbetalning.</v>
      </c>
      <c r="DY8" t="str">
        <f>IF(ISBLANK(Values!$E7), "", "not_applicable")</f>
        <v>not_applicable</v>
      </c>
      <c r="EI8" s="1" t="str">
        <f>IF(ISBLANK(Values!E7),"",Values!$B$31)</f>
        <v>6 månaders garanti efter leveransdatum. I händelse av fel på tangentbordet kommer en ny enhet eller en reservdel till produktens tangentbord att skickas. Vid brist på lager ges full återbetalning.</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0">
        <f>K8</f>
        <v>42.95</v>
      </c>
    </row>
    <row r="9" spans="1:193" ht="48" x14ac:dyDescent="0.2">
      <c r="A9" s="1" t="str">
        <f>IF(ISBLANK(Values!E8),"",IF(Values!$B$37="EU","computercomponent","computer"))</f>
        <v>computercomponent</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ersätter Storbritannien icke-bakgrundsbelyst tangentbord för Lenovo Thinkpad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42.95</v>
      </c>
      <c r="L9" s="27" t="str">
        <f>IF(ISBLANK(Values!E8),"",IF($CO9="DEFAULT", Values!$B$18, ""))</f>
        <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Tangentbord distribueras av Tellus Remarketing, ledande europeiskt företag för bärbara tangentbord. Tangentbord har rengjorts, packats och testats i vår produktionslinje i Danmark. För eventuella kompatibilitetsfrågor kontakta oss via Amazons webbplats.</v>
      </c>
      <c r="AI9" s="34" t="str">
        <f>IF(ISBLANK(Values!E8),"",IF(Values!I8,Values!$B$23,Values!$B$33))</f>
        <v>👉 RENOVERAT: SPARA PENGAR - Ersättande Lenovo-tangentbord för laptop, samma kvalitet som OEM-tangentbord. TellusRem är den ledande tangentbordsdistributören i världen sedan 2011. Perfekt ersättningstangentbord, lätt att byta ut och installera.</v>
      </c>
      <c r="AJ9" s="32" t="str">
        <f>IF(ISBLANK(Values!E8),"",Values!$B$24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9" s="1" t="str">
        <f>IF(ISBLANK(Values!E8),"",Values!$B$25)</f>
        <v>♻️ MILJÖVÄNLIG PRODUKT - Köp renoverad, KÖP GRÖNT! Minska mer än 80 % koldioxid genom att köpa våra renoverade tangentbord, jämfört med att skaffa ett nytt tangentbord! Perfekt OEM-ersättningsdel för ditt tangentbord.</v>
      </c>
      <c r="AL9" s="1" t="str">
        <f>IF(ISBLANK(Values!E8),"",SUBSTITUTE(SUBSTITUTE(IF(Values!$J8, Values!$B$26, Values!$B$33), "{language}", Values!$H8), "{flag}", INDEX(options!$E$1:$E$20, Values!$V8)))</f>
        <v>👉 LAYOUT - 🇬🇧 Storbritannien INGEN bakgrundsbelysning.</v>
      </c>
      <c r="AM9" s="1" t="str">
        <f>SUBSTITUTE(IF(ISBLANK(Values!E8),"",Values!$B$27),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9" s="27" t="str">
        <f>IF(ISBLANK(Values!E8),"",Values!H8)</f>
        <v>Storbritannien</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9" s="1" t="str">
        <f>IF(ISBLANK(Values!E8),"","No")</f>
        <v>No</v>
      </c>
      <c r="DA9" s="1" t="str">
        <f>IF(ISBLANK(Values!E8),"","No")</f>
        <v>No</v>
      </c>
      <c r="DO9" s="1" t="str">
        <f>IF(ISBLANK(Values!E8),"","Parts")</f>
        <v>Parts</v>
      </c>
      <c r="DP9" s="1" t="str">
        <f>IF(ISBLANK(Values!E8),"",Values!$B$31)</f>
        <v>6 månaders garanti efter leveransdatum. I händelse av fel på tangentbordet kommer en ny enhet eller en reservdel till produktens tangentbord att skickas. Vid brist på lager ges full återbetalning.</v>
      </c>
      <c r="DY9" t="str">
        <f>IF(ISBLANK(Values!$E8), "", "not_applicable")</f>
        <v>not_applicable</v>
      </c>
      <c r="EI9" s="1" t="str">
        <f>IF(ISBLANK(Values!E8),"",Values!$B$31)</f>
        <v>6 månaders garanti efter leveransdatum. I händelse av fel på tangentbordet kommer en ny enhet eller en reservdel till produktens tangentbord att skickas. Vid brist på lager ges full återbetalning.</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0">
        <f>K9</f>
        <v>42.95</v>
      </c>
    </row>
    <row r="10" spans="1:193" ht="48" x14ac:dyDescent="0.2">
      <c r="A10" s="1" t="str">
        <f>IF(ISBLANK(Values!E9),"",IF(Values!$B$37="EU","computercomponent","computer"))</f>
        <v>computercomponent</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ersätter Skandinavisk – nordisk icke-bakgrundsbelyst tangentbord för Lenovo Thinkpad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42.95</v>
      </c>
      <c r="L10" s="27" t="str">
        <f>IF(ISBLANK(Values!E9),"",IF($CO10="DEFAULT", Values!$B$18, ""))</f>
        <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Tangentbord distribueras av Tellus Remarketing, ledande europeiskt företag för bärbara tangentbord. Tangentbord har rengjorts, packats och testats i vår produktionslinje i Danmark. För eventuella kompatibilitetsfrågor kontakta oss via Amazons webbplats.</v>
      </c>
      <c r="AI10" s="34" t="str">
        <f>IF(ISBLANK(Values!E9),"",IF(Values!I9,Values!$B$23,Values!$B$33))</f>
        <v>👉 RENOVERAT: SPARA PENGAR - Ersättande Lenovo-tangentbord för laptop, samma kvalitet som OEM-tangentbord. TellusRem är den ledande tangentbordsdistributören i världen sedan 2011. Perfekt ersättningstangentbord, lätt att byta ut och installera.</v>
      </c>
      <c r="AJ10" s="32" t="str">
        <f>IF(ISBLANK(Values!E9),"",Values!$B$24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0" s="1" t="str">
        <f>IF(ISBLANK(Values!E9),"",Values!$B$25)</f>
        <v>♻️ MILJÖVÄNLIG PRODUKT - Köp renoverad, KÖP GRÖNT! Minska mer än 80 % koldioxid genom att köpa våra renoverade tangentbord, jämfört med att skaffa ett nytt tangentbord! Perfekt OEM-ersättningsdel för ditt tangentbord.</v>
      </c>
      <c r="AL10" s="1" t="str">
        <f>IF(ISBLANK(Values!E9),"",SUBSTITUTE(SUBSTITUTE(IF(Values!$J9, Values!$B$26, Values!$B$33), "{language}", Values!$H9), "{flag}", INDEX(options!$E$1:$E$20, Values!$V9)))</f>
        <v>👉 LAYOUT - 🇸🇪 🇫🇮 🇳🇴 🇩🇰 Skandinavisk – nordisk INGEN bakgrundsbelysning.</v>
      </c>
      <c r="AM10" s="1" t="str">
        <f>SUBSTITUTE(IF(ISBLANK(Values!E9),"",Values!$B$27),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0" s="27" t="str">
        <f>IF(ISBLANK(Values!E9),"",Values!H9)</f>
        <v>Skandinavisk – nordisk</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0" s="1" t="str">
        <f>IF(ISBLANK(Values!E9),"","No")</f>
        <v>No</v>
      </c>
      <c r="DA10" s="1" t="str">
        <f>IF(ISBLANK(Values!E9),"","No")</f>
        <v>No</v>
      </c>
      <c r="DO10" s="1" t="str">
        <f>IF(ISBLANK(Values!E9),"","Parts")</f>
        <v>Parts</v>
      </c>
      <c r="DP10" s="1" t="str">
        <f>IF(ISBLANK(Values!E9),"",Values!$B$31)</f>
        <v>6 månaders garanti efter leveransdatum. I händelse av fel på tangentbordet kommer en ny enhet eller en reservdel till produktens tangentbord att skickas. Vid brist på lager ges full återbetalning.</v>
      </c>
      <c r="DY10" t="str">
        <f>IF(ISBLANK(Values!$E9), "", "not_applicable")</f>
        <v>not_applicable</v>
      </c>
      <c r="EI10" s="1" t="str">
        <f>IF(ISBLANK(Values!E9),"",Values!$B$31)</f>
        <v>6 månaders garanti efter leveransdatum. I händelse av fel på tangentbordet kommer en ny enhet eller en reservdel till produktens tangentbord att skickas. Vid brist på lager ges full återbetalning.</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0">
        <f>K10</f>
        <v>42.95</v>
      </c>
    </row>
    <row r="11" spans="1:193" ht="48" x14ac:dyDescent="0.2">
      <c r="A11" s="1" t="str">
        <f>IF(ISBLANK(Values!E10),"",IF(Values!$B$37="EU","computercomponent","computer"))</f>
        <v>computercomponent</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ersätter Belgiska icke-bakgrundsbelyst tangentbord för Lenovo Thinkpad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42.95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Tangentbord distribueras av Tellus Remarketing, ledande europeiskt företag för bärbara tangentbord. Tangentbord har rengjorts, packats och testats i vår produktionslinje i Danmark. För eventuella kompatibilitetsfrågor kontakta oss via Amazons webbplats.</v>
      </c>
      <c r="AI11" s="34" t="str">
        <f>IF(ISBLANK(Values!E10),"",IF(Values!I10,Values!$B$23,Values!$B$33))</f>
        <v>👉 RENOVERAT: SPARA PENGAR - Ersättande Lenovo-tangentbord för laptop, samma kvalitet som OEM-tangentbord. TellusRem är den ledande tangentbordsdistributören i världen sedan 2011. Perfekt ersättningstangentbord, lätt att byta ut och installera.</v>
      </c>
      <c r="AJ11" s="32" t="str">
        <f>IF(ISBLANK(Values!E10),"",Values!$B$24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1" s="1" t="str">
        <f>IF(ISBLANK(Values!E10),"",Values!$B$25)</f>
        <v>♻️ MILJÖVÄNLIG PRODUKT - Köp renoverad, KÖP GRÖNT! Minska mer än 80 % koldioxid genom att köpa våra renoverade tangentbord, jämfört med att skaffa ett nytt tangentbord! Perfekt OEM-ersättningsdel för ditt tangentbord.</v>
      </c>
      <c r="AL11" s="1" t="str">
        <f>IF(ISBLANK(Values!E10),"",SUBSTITUTE(SUBSTITUTE(IF(Values!$J10, Values!$B$26, Values!$B$33), "{language}", Values!$H10), "{flag}", INDEX(options!$E$1:$E$20, Values!$V10)))</f>
        <v>👉 LAYOUT - 🇧🇪 Belgiska INGEN bakgrundsbelysning.</v>
      </c>
      <c r="AM11" s="1" t="str">
        <f>SUBSTITUTE(IF(ISBLANK(Values!E10),"",Values!$B$27),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1" s="27" t="str">
        <f>IF(ISBLANK(Values!E10),"",Values!H10)</f>
        <v>Belgiska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1" s="1" t="str">
        <f>IF(ISBLANK(Values!E10),"","No")</f>
        <v>No</v>
      </c>
      <c r="DA11" s="1" t="str">
        <f>IF(ISBLANK(Values!E10),"","No")</f>
        <v>No</v>
      </c>
      <c r="DO11" s="1" t="str">
        <f>IF(ISBLANK(Values!E10),"","Parts")</f>
        <v>Parts</v>
      </c>
      <c r="DP11" s="1" t="str">
        <f>IF(ISBLANK(Values!E10),"",Values!$B$31)</f>
        <v>6 månaders garanti efter leveransdatum. I händelse av fel på tangentbordet kommer en ny enhet eller en reservdel till produktens tangentbord att skickas. Vid brist på lager ges full återbetalning.</v>
      </c>
      <c r="DY11" t="str">
        <f>IF(ISBLANK(Values!$E10), "", "not_applicable")</f>
        <v>not_applicable</v>
      </c>
      <c r="EI11" s="1" t="str">
        <f>IF(ISBLANK(Values!E10),"",Values!$B$31)</f>
        <v>6 månaders garanti efter leveransdatum. I händelse av fel på tangentbordet kommer en ny enhet eller en reservdel till produktens tangentbord att skickas. Vid brist på lager ges full återbetalning.</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0">
        <f>K11</f>
        <v>42.95</v>
      </c>
    </row>
    <row r="12" spans="1:193" ht="48" x14ac:dyDescent="0.2">
      <c r="A12" s="1" t="str">
        <f>IF(ISBLANK(Values!E11),"",IF(Values!$B$37="EU","computercomponent","computer"))</f>
        <v>computercomponent</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ersätter Bulgariska icke-bakgrundsbelyst tangentbord för Lenovo Thinkpad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42.95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Tangentbord distribueras av Tellus Remarketing, ledande europeiskt företag för bärbara tangentbord. Tangentbord har rengjorts, packats och testats i vår produktionslinje i Danmark. För eventuella kompatibilitetsfrågor kontakta oss via Amazons webbplats.</v>
      </c>
      <c r="AI12" s="34" t="str">
        <f>IF(ISBLANK(Values!E11),"",IF(Values!I11,Values!$B$23,Values!$B$33))</f>
        <v>👉 RENOVERAT: SPARA PENGAR - Ersättande Lenovo-tangentbord för laptop, samma kvalitet som OEM-tangentbord. TellusRem är den ledande tangentbordsdistributören i världen sedan 2011. Perfekt ersättningstangentbord, lätt att byta ut och installera.</v>
      </c>
      <c r="AJ12" s="32" t="str">
        <f>IF(ISBLANK(Values!E11),"",Values!$B$24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2" s="1" t="str">
        <f>IF(ISBLANK(Values!E11),"",Values!$B$25)</f>
        <v>♻️ MILJÖVÄNLIG PRODUKT - Köp renoverad, KÖP GRÖNT! Minska mer än 80 % koldioxid genom att köpa våra renoverade tangentbord, jämfört med att skaffa ett nytt tangentbord! Perfekt OEM-ersättningsdel för ditt tangentbord.</v>
      </c>
      <c r="AL12" s="1" t="str">
        <f>IF(ISBLANK(Values!E11),"",SUBSTITUTE(SUBSTITUTE(IF(Values!$J11, Values!$B$26, Values!$B$33), "{language}", Values!$H11), "{flag}", INDEX(options!$E$1:$E$20, Values!$V11)))</f>
        <v>👉 LAYOUT - 🇧🇬 Bulgariska INGEN bakgrundsbelysning.</v>
      </c>
      <c r="AM12" s="1" t="str">
        <f>SUBSTITUTE(IF(ISBLANK(Values!E11),"",Values!$B$27),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2" s="27" t="str">
        <f>IF(ISBLANK(Values!E11),"",Values!H11)</f>
        <v>Bulgariska</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2" s="1" t="str">
        <f>IF(ISBLANK(Values!E11),"","No")</f>
        <v>No</v>
      </c>
      <c r="DA12" s="1" t="str">
        <f>IF(ISBLANK(Values!E11),"","No")</f>
        <v>No</v>
      </c>
      <c r="DO12" s="1" t="str">
        <f>IF(ISBLANK(Values!E11),"","Parts")</f>
        <v>Parts</v>
      </c>
      <c r="DP12" s="1" t="str">
        <f>IF(ISBLANK(Values!E11),"",Values!$B$31)</f>
        <v>6 månaders garanti efter leveransdatum. I händelse av fel på tangentbordet kommer en ny enhet eller en reservdel till produktens tangentbord att skickas. Vid brist på lager ges full återbetalning.</v>
      </c>
      <c r="DY12" t="str">
        <f>IF(ISBLANK(Values!$E11), "", "not_applicable")</f>
        <v>not_applicable</v>
      </c>
      <c r="EI12" s="1" t="str">
        <f>IF(ISBLANK(Values!E11),"",Values!$B$31)</f>
        <v>6 månaders garanti efter leveransdatum. I händelse av fel på tangentbordet kommer en ny enhet eller en reservdel till produktens tangentbord att skickas. Vid brist på lager ges full återbetalning.</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42.95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0">
        <f>K12</f>
        <v>42.95</v>
      </c>
    </row>
    <row r="13" spans="1:193" ht="48" x14ac:dyDescent="0.2">
      <c r="A13" s="1" t="str">
        <f>IF(ISBLANK(Values!E12),"",IF(Values!$B$37="EU","computercomponent","computer"))</f>
        <v>computercomponent</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ersätter Tjeckiska icke-bakgrundsbelyst tangentbord för Lenovo Thinkpad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42.95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Tangentbord distribueras av Tellus Remarketing, ledande europeiskt företag för bärbara tangentbord. Tangentbord har rengjorts, packats och testats i vår produktionslinje i Danmark. För eventuella kompatibilitetsfrågor kontakta oss via Amazons webbplats.</v>
      </c>
      <c r="AI13" s="34" t="str">
        <f>IF(ISBLANK(Values!E12),"",IF(Values!I12,Values!$B$23,Values!$B$33))</f>
        <v>👉 RENOVERAT: SPARA PENGAR - Ersättande Lenovo-tangentbord för laptop, samma kvalitet som OEM-tangentbord. TellusRem är den ledande tangentbordsdistributören i världen sedan 2011. Perfekt ersättningstangentbord, lätt att byta ut och installera.</v>
      </c>
      <c r="AJ13" s="32" t="str">
        <f>IF(ISBLANK(Values!E12),"",Values!$B$24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3" s="1" t="str">
        <f>IF(ISBLANK(Values!E12),"",Values!$B$25)</f>
        <v>♻️ MILJÖVÄNLIG PRODUKT - Köp renoverad, KÖP GRÖNT! Minska mer än 80 % koldioxid genom att köpa våra renoverade tangentbord, jämfört med att skaffa ett nytt tangentbord! Perfekt OEM-ersättningsdel för ditt tangentbord.</v>
      </c>
      <c r="AL13" s="1" t="str">
        <f>IF(ISBLANK(Values!E12),"",SUBSTITUTE(SUBSTITUTE(IF(Values!$J12, Values!$B$26, Values!$B$33), "{language}", Values!$H12), "{flag}", INDEX(options!$E$1:$E$20, Values!$V12)))</f>
        <v>👉 LAYOUT - 🇨🇿 Tjeckiska INGEN bakgrundsbelysning.</v>
      </c>
      <c r="AM13" s="1" t="str">
        <f>SUBSTITUTE(IF(ISBLANK(Values!E12),"",Values!$B$27),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3" s="27" t="str">
        <f>IF(ISBLANK(Values!E12),"",Values!H12)</f>
        <v>Tjeckiska</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3" s="1" t="str">
        <f>IF(ISBLANK(Values!E12),"","No")</f>
        <v>No</v>
      </c>
      <c r="DA13" s="1" t="str">
        <f>IF(ISBLANK(Values!E12),"","No")</f>
        <v>No</v>
      </c>
      <c r="DO13" s="1" t="str">
        <f>IF(ISBLANK(Values!E12),"","Parts")</f>
        <v>Parts</v>
      </c>
      <c r="DP13" s="1" t="str">
        <f>IF(ISBLANK(Values!E12),"",Values!$B$31)</f>
        <v>6 månaders garanti efter leveransdatum. I händelse av fel på tangentbordet kommer en ny enhet eller en reservdel till produktens tangentbord att skickas. Vid brist på lager ges full återbetalning.</v>
      </c>
      <c r="DY13" t="str">
        <f>IF(ISBLANK(Values!$E12), "", "not_applicable")</f>
        <v>not_applicable</v>
      </c>
      <c r="EI13" s="1" t="str">
        <f>IF(ISBLANK(Values!E12),"",Values!$B$31)</f>
        <v>6 månaders garanti efter leveransdatum. I händelse av fel på tangentbordet kommer en ny enhet eller en reservdel till produktens tangentbord att skickas. Vid brist på lager ges full återbetalning.</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42.95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0">
        <f>K13</f>
        <v>42.95</v>
      </c>
    </row>
    <row r="14" spans="1:193" ht="48" x14ac:dyDescent="0.2">
      <c r="A14" s="1" t="str">
        <f>IF(ISBLANK(Values!E13),"",IF(Values!$B$37="EU","computercomponent","computer"))</f>
        <v>computercomponent</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ersätter Danska icke-bakgrundsbelyst tangentbord för Lenovo Thinkpad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42.95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Tangentbord distribueras av Tellus Remarketing, ledande europeiskt företag för bärbara tangentbord. Tangentbord har rengjorts, packats och testats i vår produktionslinje i Danmark. För eventuella kompatibilitetsfrågor kontakta oss via Amazons webbplats.</v>
      </c>
      <c r="AI14" s="34" t="str">
        <f>IF(ISBLANK(Values!E13),"",IF(Values!I13,Values!$B$23,Values!$B$33))</f>
        <v>👉 RENOVERAT: SPARA PENGAR - Ersättande Lenovo-tangentbord för laptop, samma kvalitet som OEM-tangentbord. TellusRem är den ledande tangentbordsdistributören i världen sedan 2011. Perfekt ersättningstangentbord, lätt att byta ut och installera.</v>
      </c>
      <c r="AJ14" s="32" t="str">
        <f>IF(ISBLANK(Values!E13),"",Values!$B$24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4" s="1" t="str">
        <f>IF(ISBLANK(Values!E13),"",Values!$B$25)</f>
        <v>♻️ MILJÖVÄNLIG PRODUKT - Köp renoverad, KÖP GRÖNT! Minska mer än 80 % koldioxid genom att köpa våra renoverade tangentbord, jämfört med att skaffa ett nytt tangentbord! Perfekt OEM-ersättningsdel för ditt tangentbord.</v>
      </c>
      <c r="AL14" s="1" t="str">
        <f>IF(ISBLANK(Values!E13),"",SUBSTITUTE(SUBSTITUTE(IF(Values!$J13, Values!$B$26, Values!$B$33), "{language}", Values!$H13), "{flag}", INDEX(options!$E$1:$E$20, Values!$V13)))</f>
        <v>👉 LAYOUT - 🇩🇰 Danska INGEN bakgrundsbelysning.</v>
      </c>
      <c r="AM14" s="1" t="str">
        <f>SUBSTITUTE(IF(ISBLANK(Values!E13),"",Values!$B$27),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4" s="27" t="str">
        <f>IF(ISBLANK(Values!E13),"",Values!H13)</f>
        <v>Danska</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4" s="1" t="str">
        <f>IF(ISBLANK(Values!E13),"","No")</f>
        <v>No</v>
      </c>
      <c r="DA14" s="1" t="str">
        <f>IF(ISBLANK(Values!E13),"","No")</f>
        <v>No</v>
      </c>
      <c r="DO14" s="1" t="str">
        <f>IF(ISBLANK(Values!E13),"","Parts")</f>
        <v>Parts</v>
      </c>
      <c r="DP14" s="1" t="str">
        <f>IF(ISBLANK(Values!E13),"",Values!$B$31)</f>
        <v>6 månaders garanti efter leveransdatum. I händelse av fel på tangentbordet kommer en ny enhet eller en reservdel till produktens tangentbord att skickas. Vid brist på lager ges full återbetalning.</v>
      </c>
      <c r="DY14" t="str">
        <f>IF(ISBLANK(Values!$E13), "", "not_applicable")</f>
        <v>not_applicable</v>
      </c>
      <c r="EI14" s="1" t="str">
        <f>IF(ISBLANK(Values!E13),"",Values!$B$31)</f>
        <v>6 månaders garanti efter leveransdatum. I händelse av fel på tangentbordet kommer en ny enhet eller en reservdel till produktens tangentbord att skickas. Vid brist på lager ges full återbetalning.</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42.95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0">
        <f>K14</f>
        <v>42.95</v>
      </c>
    </row>
    <row r="15" spans="1:193" ht="48" x14ac:dyDescent="0.2">
      <c r="A15" s="1" t="str">
        <f>IF(ISBLANK(Values!E14),"",IF(Values!$B$37="EU","computercomponent","computer"))</f>
        <v>computercomponent</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ersätter Ungerska icke-bakgrundsbelyst tangentbord för Lenovo Thinkpad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42.95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Tangentbord distribueras av Tellus Remarketing, ledande europeiskt företag för bärbara tangentbord. Tangentbord har rengjorts, packats och testats i vår produktionslinje i Danmark. För eventuella kompatibilitetsfrågor kontakta oss via Amazons webbplats.</v>
      </c>
      <c r="AI15" s="34" t="str">
        <f>IF(ISBLANK(Values!E14),"",IF(Values!I14,Values!$B$23,Values!$B$33))</f>
        <v>👉 RENOVERAT: SPARA PENGAR - Ersättande Lenovo-tangentbord för laptop, samma kvalitet som OEM-tangentbord. TellusRem är den ledande tangentbordsdistributören i världen sedan 2011. Perfekt ersättningstangentbord, lätt att byta ut och installera.</v>
      </c>
      <c r="AJ15" s="32" t="str">
        <f>IF(ISBLANK(Values!E14),"",Values!$B$24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5" s="1" t="str">
        <f>IF(ISBLANK(Values!E14),"",Values!$B$25)</f>
        <v>♻️ MILJÖVÄNLIG PRODUKT - Köp renoverad, KÖP GRÖNT! Minska mer än 80 % koldioxid genom att köpa våra renoverade tangentbord, jämfört med att skaffa ett nytt tangentbord! Perfekt OEM-ersättningsdel för ditt tangentbord.</v>
      </c>
      <c r="AL15" s="1" t="str">
        <f>IF(ISBLANK(Values!E14),"",SUBSTITUTE(SUBSTITUTE(IF(Values!$J14, Values!$B$26, Values!$B$33), "{language}", Values!$H14), "{flag}", INDEX(options!$E$1:$E$20, Values!$V14)))</f>
        <v>👉 LAYOUT - 🇭🇺 Ungerska INGEN bakgrundsbelysning.</v>
      </c>
      <c r="AM15" s="1" t="str">
        <f>SUBSTITUTE(IF(ISBLANK(Values!E14),"",Values!$B$27),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5" s="27" t="str">
        <f>IF(ISBLANK(Values!E14),"",Values!H14)</f>
        <v>Ungerska</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5" s="1" t="str">
        <f>IF(ISBLANK(Values!E14),"","No")</f>
        <v>No</v>
      </c>
      <c r="DA15" s="1" t="str">
        <f>IF(ISBLANK(Values!E14),"","No")</f>
        <v>No</v>
      </c>
      <c r="DO15" s="1" t="str">
        <f>IF(ISBLANK(Values!E14),"","Parts")</f>
        <v>Parts</v>
      </c>
      <c r="DP15" s="1" t="str">
        <f>IF(ISBLANK(Values!E14),"",Values!$B$31)</f>
        <v>6 månaders garanti efter leveransdatum. I händelse av fel på tangentbordet kommer en ny enhet eller en reservdel till produktens tangentbord att skickas. Vid brist på lager ges full återbetalning.</v>
      </c>
      <c r="DY15" t="str">
        <f>IF(ISBLANK(Values!$E14), "", "not_applicable")</f>
        <v>not_applicable</v>
      </c>
      <c r="EI15" s="1" t="str">
        <f>IF(ISBLANK(Values!E14),"",Values!$B$31)</f>
        <v>6 månaders garanti efter leveransdatum. I händelse av fel på tangentbordet kommer en ny enhet eller en reservdel till produktens tangentbord att skickas. Vid brist på lager ges full återbetalning.</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42.95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0">
        <f>K15</f>
        <v>42.95</v>
      </c>
    </row>
    <row r="16" spans="1:193" ht="48" x14ac:dyDescent="0.2">
      <c r="A16" s="1" t="str">
        <f>IF(ISBLANK(Values!E15),"",IF(Values!$B$37="EU","computercomponent","computer"))</f>
        <v>computercomponent</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ersätter Holländska icke-bakgrundsbelyst tangentbord för Lenovo Thinkpad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42.95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Tangentbord distribueras av Tellus Remarketing, ledande europeiskt företag för bärbara tangentbord. Tangentbord har rengjorts, packats och testats i vår produktionslinje i Danmark. För eventuella kompatibilitetsfrågor kontakta oss via Amazons webbplats.</v>
      </c>
      <c r="AI16" s="34" t="str">
        <f>IF(ISBLANK(Values!E15),"",IF(Values!I15,Values!$B$23,Values!$B$33))</f>
        <v>👉 RENOVERAT: SPARA PENGAR - Ersättande Lenovo-tangentbord för laptop, samma kvalitet som OEM-tangentbord. TellusRem är den ledande tangentbordsdistributören i världen sedan 2011. Perfekt ersättningstangentbord, lätt att byta ut och installera.</v>
      </c>
      <c r="AJ16" s="32" t="str">
        <f>IF(ISBLANK(Values!E15),"",Values!$B$24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6" s="1" t="str">
        <f>IF(ISBLANK(Values!E15),"",Values!$B$25)</f>
        <v>♻️ MILJÖVÄNLIG PRODUKT - Köp renoverad, KÖP GRÖNT! Minska mer än 80 % koldioxid genom att köpa våra renoverade tangentbord, jämfört med att skaffa ett nytt tangentbord! Perfekt OEM-ersättningsdel för ditt tangentbord.</v>
      </c>
      <c r="AL16" s="1" t="str">
        <f>IF(ISBLANK(Values!E15),"",SUBSTITUTE(SUBSTITUTE(IF(Values!$J15, Values!$B$26, Values!$B$33), "{language}", Values!$H15), "{flag}", INDEX(options!$E$1:$E$20, Values!$V15)))</f>
        <v>👉 LAYOUT - 🇳🇱 Holländska INGEN bakgrundsbelysning.</v>
      </c>
      <c r="AM16" s="1" t="str">
        <f>SUBSTITUTE(IF(ISBLANK(Values!E15),"",Values!$B$27),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6" s="27" t="str">
        <f>IF(ISBLANK(Values!E15),"",Values!H15)</f>
        <v>Holländska</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6" s="1" t="str">
        <f>IF(ISBLANK(Values!E15),"","No")</f>
        <v>No</v>
      </c>
      <c r="DA16" s="1" t="str">
        <f>IF(ISBLANK(Values!E15),"","No")</f>
        <v>No</v>
      </c>
      <c r="DO16" s="1" t="str">
        <f>IF(ISBLANK(Values!E15),"","Parts")</f>
        <v>Parts</v>
      </c>
      <c r="DP16" s="1" t="str">
        <f>IF(ISBLANK(Values!E15),"",Values!$B$31)</f>
        <v>6 månaders garanti efter leveransdatum. I händelse av fel på tangentbordet kommer en ny enhet eller en reservdel till produktens tangentbord att skickas. Vid brist på lager ges full återbetalning.</v>
      </c>
      <c r="DY16" t="str">
        <f>IF(ISBLANK(Values!$E15), "", "not_applicable")</f>
        <v>not_applicable</v>
      </c>
      <c r="EI16" s="1" t="str">
        <f>IF(ISBLANK(Values!E15),"",Values!$B$31)</f>
        <v>6 månaders garanti efter leveransdatum. I händelse av fel på tangentbordet kommer en ny enhet eller en reservdel till produktens tangentbord att skickas. Vid brist på lager ges full återbetalning.</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42.95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0">
        <f>K16</f>
        <v>42.95</v>
      </c>
    </row>
    <row r="17" spans="1:193" ht="48" x14ac:dyDescent="0.2">
      <c r="A17" s="1" t="str">
        <f>IF(ISBLANK(Values!E16),"",IF(Values!$B$37="EU","computercomponent","computer"))</f>
        <v>computercomponent</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ersätter Norska icke-bakgrundsbelyst tangentbord för Lenovo Thinkpad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42.95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Tangentbord distribueras av Tellus Remarketing, ledande europeiskt företag för bärbara tangentbord. Tangentbord har rengjorts, packats och testats i vår produktionslinje i Danmark. För eventuella kompatibilitetsfrågor kontakta oss via Amazons webbplats.</v>
      </c>
      <c r="AI17" s="34" t="str">
        <f>IF(ISBLANK(Values!E16),"",IF(Values!I16,Values!$B$23,Values!$B$33))</f>
        <v>👉 RENOVERAT: SPARA PENGAR - Ersättande Lenovo-tangentbord för laptop, samma kvalitet som OEM-tangentbord. TellusRem är den ledande tangentbordsdistributören i världen sedan 2011. Perfekt ersättningstangentbord, lätt att byta ut och installera.</v>
      </c>
      <c r="AJ17" s="32" t="str">
        <f>IF(ISBLANK(Values!E16),"",Values!$B$24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7" s="1" t="str">
        <f>IF(ISBLANK(Values!E16),"",Values!$B$25)</f>
        <v>♻️ MILJÖVÄNLIG PRODUKT - Köp renoverad, KÖP GRÖNT! Minska mer än 80 % koldioxid genom att köpa våra renoverade tangentbord, jämfört med att skaffa ett nytt tangentbord! Perfekt OEM-ersättningsdel för ditt tangentbord.</v>
      </c>
      <c r="AL17" s="1" t="str">
        <f>IF(ISBLANK(Values!E16),"",SUBSTITUTE(SUBSTITUTE(IF(Values!$J16, Values!$B$26, Values!$B$33), "{language}", Values!$H16), "{flag}", INDEX(options!$E$1:$E$20, Values!$V16)))</f>
        <v>👉 LAYOUT - 🇳🇴 Norska INGEN bakgrundsbelysning.</v>
      </c>
      <c r="AM17" s="1" t="str">
        <f>SUBSTITUTE(IF(ISBLANK(Values!E16),"",Values!$B$27),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7" s="27" t="str">
        <f>IF(ISBLANK(Values!E16),"",Values!H16)</f>
        <v>Norska</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7" s="1" t="str">
        <f>IF(ISBLANK(Values!E16),"","No")</f>
        <v>No</v>
      </c>
      <c r="DA17" s="1" t="str">
        <f>IF(ISBLANK(Values!E16),"","No")</f>
        <v>No</v>
      </c>
      <c r="DO17" s="1" t="str">
        <f>IF(ISBLANK(Values!E16),"","Parts")</f>
        <v>Parts</v>
      </c>
      <c r="DP17" s="1" t="str">
        <f>IF(ISBLANK(Values!E16),"",Values!$B$31)</f>
        <v>6 månaders garanti efter leveransdatum. I händelse av fel på tangentbordet kommer en ny enhet eller en reservdel till produktens tangentbord att skickas. Vid brist på lager ges full återbetalning.</v>
      </c>
      <c r="DY17" t="str">
        <f>IF(ISBLANK(Values!$E16), "", "not_applicable")</f>
        <v>not_applicable</v>
      </c>
      <c r="EI17" s="1" t="str">
        <f>IF(ISBLANK(Values!E16),"",Values!$B$31)</f>
        <v>6 månaders garanti efter leveransdatum. I händelse av fel på tangentbordet kommer en ny enhet eller en reservdel till produktens tangentbord att skickas. Vid brist på lager ges full återbetalning.</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42.95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0">
        <f>K17</f>
        <v>42.95</v>
      </c>
    </row>
    <row r="18" spans="1:193" ht="48" x14ac:dyDescent="0.2">
      <c r="A18" s="1" t="str">
        <f>IF(ISBLANK(Values!E17),"",IF(Values!$B$37="EU","computercomponent","computer"))</f>
        <v>computercomponent</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ersätter Putsa icke-bakgrundsbelyst tangentbord för Lenovo Thinkpad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42.95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Tangentbord distribueras av Tellus Remarketing, ledande europeiskt företag för bärbara tangentbord. Tangentbord har rengjorts, packats och testats i vår produktionslinje i Danmark. För eventuella kompatibilitetsfrågor kontakta oss via Amazons webbplats.</v>
      </c>
      <c r="AI18" s="34" t="str">
        <f>IF(ISBLANK(Values!E17),"",IF(Values!I17,Values!$B$23,Values!$B$33))</f>
        <v>👉 RENOVERAT: SPARA PENGAR - Ersättande Lenovo-tangentbord för laptop, samma kvalitet som OEM-tangentbord. TellusRem är den ledande tangentbordsdistributören i världen sedan 2011. Perfekt ersättningstangentbord, lätt att byta ut och installera.</v>
      </c>
      <c r="AJ18" s="32" t="str">
        <f>IF(ISBLANK(Values!E17),"",Values!$B$24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8" s="1" t="str">
        <f>IF(ISBLANK(Values!E17),"",Values!$B$25)</f>
        <v>♻️ MILJÖVÄNLIG PRODUKT - Köp renoverad, KÖP GRÖNT! Minska mer än 80 % koldioxid genom att köpa våra renoverade tangentbord, jämfört med att skaffa ett nytt tangentbord! Perfekt OEM-ersättningsdel för ditt tangentbord.</v>
      </c>
      <c r="AL18" s="1" t="str">
        <f>IF(ISBLANK(Values!E17),"",SUBSTITUTE(SUBSTITUTE(IF(Values!$J17, Values!$B$26, Values!$B$33), "{language}", Values!$H17), "{flag}", INDEX(options!$E$1:$E$20, Values!$V17)))</f>
        <v>👉 LAYOUT - 🇵🇱 Putsa INGEN bakgrundsbelysning.</v>
      </c>
      <c r="AM18" s="1" t="str">
        <f>SUBSTITUTE(IF(ISBLANK(Values!E17),"",Values!$B$27),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8" s="27" t="str">
        <f>IF(ISBLANK(Values!E17),"",Values!H17)</f>
        <v>Putsa</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8" s="1" t="str">
        <f>IF(ISBLANK(Values!E17),"","No")</f>
        <v>No</v>
      </c>
      <c r="DA18" s="1" t="str">
        <f>IF(ISBLANK(Values!E17),"","No")</f>
        <v>No</v>
      </c>
      <c r="DO18" s="1" t="str">
        <f>IF(ISBLANK(Values!E17),"","Parts")</f>
        <v>Parts</v>
      </c>
      <c r="DP18" s="1" t="str">
        <f>IF(ISBLANK(Values!E17),"",Values!$B$31)</f>
        <v>6 månaders garanti efter leveransdatum. I händelse av fel på tangentbordet kommer en ny enhet eller en reservdel till produktens tangentbord att skickas. Vid brist på lager ges full återbetalning.</v>
      </c>
      <c r="DY18" t="str">
        <f>IF(ISBLANK(Values!$E17), "", "not_applicable")</f>
        <v>not_applicable</v>
      </c>
      <c r="EI18" s="1" t="str">
        <f>IF(ISBLANK(Values!E17),"",Values!$B$31)</f>
        <v>6 månaders garanti efter leveransdatum. I händelse av fel på tangentbordet kommer en ny enhet eller en reservdel till produktens tangentbord att skickas. Vid brist på lager ges full återbetalning.</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42.95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0">
        <f>K18</f>
        <v>42.95</v>
      </c>
    </row>
    <row r="19" spans="1:193" ht="48" x14ac:dyDescent="0.2">
      <c r="A19" s="1" t="str">
        <f>IF(ISBLANK(Values!E18),"",IF(Values!$B$37="EU","computercomponent","computer"))</f>
        <v>computercomponent</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ersätter Portugisiska icke-bakgrundsbelyst tangentbord för Lenovo Thinkpad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42.95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Tangentbord distribueras av Tellus Remarketing, ledande europeiskt företag för bärbara tangentbord. Tangentbord har rengjorts, packats och testats i vår produktionslinje i Danmark. För eventuella kompatibilitetsfrågor kontakta oss via Amazons webbplats.</v>
      </c>
      <c r="AI19" s="34" t="str">
        <f>IF(ISBLANK(Values!E18),"",IF(Values!I18,Values!$B$23,Values!$B$33))</f>
        <v>👉 RENOVERAT: SPARA PENGAR - Ersättande Lenovo-tangentbord för laptop, samma kvalitet som OEM-tangentbord. TellusRem är den ledande tangentbordsdistributören i världen sedan 2011. Perfekt ersättningstangentbord, lätt att byta ut och installera.</v>
      </c>
      <c r="AJ19" s="32" t="str">
        <f>IF(ISBLANK(Values!E18),"",Values!$B$24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19" s="1" t="str">
        <f>IF(ISBLANK(Values!E18),"",Values!$B$25)</f>
        <v>♻️ MILJÖVÄNLIG PRODUKT - Köp renoverad, KÖP GRÖNT! Minska mer än 80 % koldioxid genom att köpa våra renoverade tangentbord, jämfört med att skaffa ett nytt tangentbord! Perfekt OEM-ersättningsdel för ditt tangentbord.</v>
      </c>
      <c r="AL19" s="1" t="str">
        <f>IF(ISBLANK(Values!E18),"",SUBSTITUTE(SUBSTITUTE(IF(Values!$J18, Values!$B$26, Values!$B$33), "{language}", Values!$H18), "{flag}", INDEX(options!$E$1:$E$20, Values!$V18)))</f>
        <v>👉 LAYOUT - 🇵🇹 Portugisiska INGEN bakgrundsbelysning.</v>
      </c>
      <c r="AM19" s="1" t="str">
        <f>SUBSTITUTE(IF(ISBLANK(Values!E18),"",Values!$B$27),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19" s="27" t="str">
        <f>IF(ISBLANK(Values!E18),"",Values!H18)</f>
        <v>Portugisiska</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19" s="1" t="str">
        <f>IF(ISBLANK(Values!E18),"","No")</f>
        <v>No</v>
      </c>
      <c r="DA19" s="1" t="str">
        <f>IF(ISBLANK(Values!E18),"","No")</f>
        <v>No</v>
      </c>
      <c r="DO19" s="1" t="str">
        <f>IF(ISBLANK(Values!E18),"","Parts")</f>
        <v>Parts</v>
      </c>
      <c r="DP19" s="1" t="str">
        <f>IF(ISBLANK(Values!E18),"",Values!$B$31)</f>
        <v>6 månaders garanti efter leveransdatum. I händelse av fel på tangentbordet kommer en ny enhet eller en reservdel till produktens tangentbord att skickas. Vid brist på lager ges full återbetalning.</v>
      </c>
      <c r="DY19" t="str">
        <f>IF(ISBLANK(Values!$E18), "", "not_applicable")</f>
        <v>not_applicable</v>
      </c>
      <c r="EI19" s="1" t="str">
        <f>IF(ISBLANK(Values!E18),"",Values!$B$31)</f>
        <v>6 månaders garanti efter leveransdatum. I händelse av fel på tangentbordet kommer en ny enhet eller en reservdel till produktens tangentbord att skickas. Vid brist på lager ges full återbetalning.</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42.95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0">
        <f>K19</f>
        <v>42.95</v>
      </c>
    </row>
    <row r="20" spans="1:193" ht="48" x14ac:dyDescent="0.2">
      <c r="A20" s="1" t="str">
        <f>IF(ISBLANK(Values!E19),"",IF(Values!$B$37="EU","computercomponent","computer"))</f>
        <v>computercomponent</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ersätter Svenska – finska icke-bakgrundsbelyst tangentbord för Lenovo Thinkpad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42.95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Tangentbord distribueras av Tellus Remarketing, ledande europeiskt företag för bärbara tangentbord. Tangentbord har rengjorts, packats och testats i vår produktionslinje i Danmark. För eventuella kompatibilitetsfrågor kontakta oss via Amazons webbplats.</v>
      </c>
      <c r="AI20" s="34" t="str">
        <f>IF(ISBLANK(Values!E19),"",IF(Values!I19,Values!$B$23,Values!$B$33))</f>
        <v>👉 RENOVERAT: SPARA PENGAR - Ersättande Lenovo-tangentbord för laptop, samma kvalitet som OEM-tangentbord. TellusRem är den ledande tangentbordsdistributören i världen sedan 2011. Perfekt ersättningstangentbord, lätt att byta ut och installera.</v>
      </c>
      <c r="AJ20" s="32" t="str">
        <f>IF(ISBLANK(Values!E19),"",Values!$B$24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0" s="1" t="str">
        <f>IF(ISBLANK(Values!E19),"",Values!$B$25)</f>
        <v>♻️ MILJÖVÄNLIG PRODUKT - Köp renoverad, KÖP GRÖNT! Minska mer än 80 % koldioxid genom att köpa våra renoverade tangentbord, jämfört med att skaffa ett nytt tangentbord! Perfekt OEM-ersättningsdel för ditt tangentbord.</v>
      </c>
      <c r="AL20" s="1" t="str">
        <f>IF(ISBLANK(Values!E19),"",SUBSTITUTE(SUBSTITUTE(IF(Values!$J19, Values!$B$26, Values!$B$33), "{language}", Values!$H19), "{flag}", INDEX(options!$E$1:$E$20, Values!$V19)))</f>
        <v>👉 LAYOUT - 🇸🇪 🇫🇮 Svenska – finska INGEN bakgrundsbelysning.</v>
      </c>
      <c r="AM20" s="1" t="str">
        <f>SUBSTITUTE(IF(ISBLANK(Values!E19),"",Values!$B$27),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20" s="27" t="str">
        <f>IF(ISBLANK(Values!E19),"",Values!H19)</f>
        <v>Svenska – finska</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0" s="1" t="str">
        <f>IF(ISBLANK(Values!E19),"","No")</f>
        <v>No</v>
      </c>
      <c r="DA20" s="1" t="str">
        <f>IF(ISBLANK(Values!E19),"","No")</f>
        <v>No</v>
      </c>
      <c r="DO20" s="1" t="str">
        <f>IF(ISBLANK(Values!E19),"","Parts")</f>
        <v>Parts</v>
      </c>
      <c r="DP20" s="1" t="str">
        <f>IF(ISBLANK(Values!E19),"",Values!$B$31)</f>
        <v>6 månaders garanti efter leveransdatum. I händelse av fel på tangentbordet kommer en ny enhet eller en reservdel till produktens tangentbord att skickas. Vid brist på lager ges full återbetalning.</v>
      </c>
      <c r="DY20" t="str">
        <f>IF(ISBLANK(Values!$E19), "", "not_applicable")</f>
        <v>not_applicable</v>
      </c>
      <c r="EI20" s="1" t="str">
        <f>IF(ISBLANK(Values!E19),"",Values!$B$31)</f>
        <v>6 månaders garanti efter leveransdatum. I händelse av fel på tangentbordet kommer en ny enhet eller en reservdel till produktens tangentbord att skickas. Vid brist på lager ges full återbetalning.</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42.95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0">
        <f>K20</f>
        <v>42.95</v>
      </c>
    </row>
    <row r="21" spans="1:193" ht="48" x14ac:dyDescent="0.2">
      <c r="A21" s="1" t="str">
        <f>IF(ISBLANK(Values!E20),"",IF(Values!$B$37="EU","computercomponent","computer"))</f>
        <v>computercomponent</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ersätter Schweiziska icke-bakgrundsbelyst tangentbord för Lenovo Thinkpad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42.95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Tangentbord distribueras av Tellus Remarketing, ledande europeiskt företag för bärbara tangentbord. Tangentbord har rengjorts, packats och testats i vår produktionslinje i Danmark. För eventuella kompatibilitetsfrågor kontakta oss via Amazons webbplats.</v>
      </c>
      <c r="AI21" s="34" t="str">
        <f>IF(ISBLANK(Values!E20),"",IF(Values!I20,Values!$B$23,Values!$B$33))</f>
        <v>👉 RENOVERAT: SPARA PENGAR - Ersättande Lenovo-tangentbord för laptop, samma kvalitet som OEM-tangentbord. TellusRem är den ledande tangentbordsdistributören i världen sedan 2011. Perfekt ersättningstangentbord, lätt att byta ut och installera.</v>
      </c>
      <c r="AJ21" s="32" t="str">
        <f>IF(ISBLANK(Values!E20),"",Values!$B$24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1" s="1" t="str">
        <f>IF(ISBLANK(Values!E20),"",Values!$B$25)</f>
        <v>♻️ MILJÖVÄNLIG PRODUKT - Köp renoverad, KÖP GRÖNT! Minska mer än 80 % koldioxid genom att köpa våra renoverade tangentbord, jämfört med att skaffa ett nytt tangentbord! Perfekt OEM-ersättningsdel för ditt tangentbord.</v>
      </c>
      <c r="AL21" s="1" t="str">
        <f>IF(ISBLANK(Values!E20),"",SUBSTITUTE(SUBSTITUTE(IF(Values!$J20, Values!$B$26, Values!$B$33), "{language}", Values!$H20), "{flag}", INDEX(options!$E$1:$E$20, Values!$V20)))</f>
        <v>👉 LAYOUT - 🇨🇭 Schweiziska INGEN bakgrundsbelysning.</v>
      </c>
      <c r="AM21" s="1" t="str">
        <f>SUBSTITUTE(IF(ISBLANK(Values!E20),"",Values!$B$27),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21" s="27" t="str">
        <f>IF(ISBLANK(Values!E20),"",Values!H20)</f>
        <v>Schweiziska</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1" s="1" t="str">
        <f>IF(ISBLANK(Values!E20),"","No")</f>
        <v>No</v>
      </c>
      <c r="DA21" s="1" t="str">
        <f>IF(ISBLANK(Values!E20),"","No")</f>
        <v>No</v>
      </c>
      <c r="DO21" s="1" t="str">
        <f>IF(ISBLANK(Values!E20),"","Parts")</f>
        <v>Parts</v>
      </c>
      <c r="DP21" s="1" t="str">
        <f>IF(ISBLANK(Values!E20),"",Values!$B$31)</f>
        <v>6 månaders garanti efter leveransdatum. I händelse av fel på tangentbordet kommer en ny enhet eller en reservdel till produktens tangentbord att skickas. Vid brist på lager ges full återbetalning.</v>
      </c>
      <c r="DY21" t="str">
        <f>IF(ISBLANK(Values!$E20), "", "not_applicable")</f>
        <v>not_applicable</v>
      </c>
      <c r="EI21" s="1" t="str">
        <f>IF(ISBLANK(Values!E20),"",Values!$B$31)</f>
        <v>6 månaders garanti efter leveransdatum. I händelse av fel på tangentbordet kommer en ny enhet eller en reservdel till produktens tangentbord att skickas. Vid brist på lager ges full återbetalning.</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42.95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0">
        <f>K21</f>
        <v>42.95</v>
      </c>
    </row>
    <row r="22" spans="1:193" ht="48" x14ac:dyDescent="0.2">
      <c r="A22" s="1" t="str">
        <f>IF(ISBLANK(Values!E21),"",IF(Values!$B$37="EU","computercomponent","computer"))</f>
        <v>computercomponent</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ersätter US International icke-bakgrundsbelyst tangentbord för Lenovo Thinkpad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42.95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Tangentbord distribueras av Tellus Remarketing, ledande europeiskt företag för bärbara tangentbord. Tangentbord har rengjorts, packats och testats i vår produktionslinje i Danmark. För eventuella kompatibilitetsfrågor kontakta oss via Amazons webbplats.</v>
      </c>
      <c r="AI22" s="34" t="str">
        <f>IF(ISBLANK(Values!E21),"",IF(Values!I21,Values!$B$23,Values!$B$33))</f>
        <v>👉 RENOVERAT: SPARA PENGAR - Ersättande Lenovo-tangentbord för laptop, samma kvalitet som OEM-tangentbord. TellusRem är den ledande tangentbordsdistributören i världen sedan 2011. Perfekt ersättningstangentbord, lätt att byta ut och installera.</v>
      </c>
      <c r="AJ22" s="32" t="str">
        <f>IF(ISBLANK(Values!E21),"",Values!$B$24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2" s="1" t="str">
        <f>IF(ISBLANK(Values!E21),"",Values!$B$25)</f>
        <v>♻️ MILJÖVÄNLIG PRODUKT - Köp renoverad, KÖP GRÖNT! Minska mer än 80 % koldioxid genom att köpa våra renoverade tangentbord, jämfört med att skaffa ett nytt tangentbord! Perfekt OEM-ersättningsdel för ditt tangentbord.</v>
      </c>
      <c r="AL22" s="1" t="str">
        <f>IF(ISBLANK(Values!E21),"",SUBSTITUTE(SUBSTITUTE(IF(Values!$J21, Values!$B$26, Values!$B$33), "{language}", Values!$H21), "{flag}", INDEX(options!$E$1:$E$20, Values!$V21)))</f>
        <v>👉 LAYOUT - 🇺🇸 with € symbol US International INGEN bakgrundsbelysning.</v>
      </c>
      <c r="AM22" s="1" t="str">
        <f>SUBSTITUTE(IF(ISBLANK(Values!E21),"",Values!$B$27),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22" s="1" t="str">
        <f>IF(ISBLANK(Values!E21),"","No")</f>
        <v>No</v>
      </c>
      <c r="DA22" s="1" t="str">
        <f>IF(ISBLANK(Values!E21),"","No")</f>
        <v>No</v>
      </c>
      <c r="DO22" s="1" t="str">
        <f>IF(ISBLANK(Values!E21),"","Parts")</f>
        <v>Parts</v>
      </c>
      <c r="DP22" s="1" t="str">
        <f>IF(ISBLANK(Values!E21),"",Values!$B$31)</f>
        <v>6 månaders garanti efter leveransdatum. I händelse av fel på tangentbordet kommer en ny enhet eller en reservdel till produktens tangentbord att skickas. Vid brist på lager ges full återbetalning.</v>
      </c>
      <c r="DY22" t="str">
        <f>IF(ISBLANK(Values!$E21), "", "not_applicable")</f>
        <v>not_applicable</v>
      </c>
      <c r="EI22" s="1" t="str">
        <f>IF(ISBLANK(Values!E21),"",Values!$B$31)</f>
        <v>6 månaders garanti efter leveransdatum. I händelse av fel på tangentbordet kommer en ny enhet eller en reservdel till produktens tangentbord att skickas. Vid brist på lager ges full återbetalning.</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42.95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0">
        <f>K22</f>
        <v>42.95</v>
      </c>
    </row>
    <row r="23" spans="1:193" s="35" customFormat="1" ht="48" x14ac:dyDescent="0.2">
      <c r="A23" s="1" t="str">
        <f>IF(ISBLANK(Values!E22),"",IF(Values!$B$37="EU","computercomponent","computer"))</f>
        <v>computercomponent</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ersätter Ryska icke-bakgrundsbelyst tangentbord för Lenovo Thinkpad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42.95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Tangentbord distribueras av Tellus Remarketing, ledande europeiskt företag för bärbara tangentbord. Tangentbord har rengjorts, packats och testats i vår produktionslinje i Danmark. För eventuella kompatibilitetsfrågor kontakta oss via Amazons webbplats.</v>
      </c>
      <c r="AC23" s="1"/>
      <c r="AD23" s="1"/>
      <c r="AE23" s="1"/>
      <c r="AF23" s="1"/>
      <c r="AG23" s="1"/>
      <c r="AH23" s="1"/>
      <c r="AI23" s="34" t="str">
        <f>IF(ISBLANK(Values!E22),"",IF(Values!I22,Values!$B$23,Values!$B$33))</f>
        <v>👉 RENOVERAT: SPARA PENGAR - Ersättande Lenovo-tangentbord för laptop, samma kvalitet som OEM-tangentbord. TellusRem är den ledande tangentbordsdistributören i världen sedan 2011. Perfekt ersättningstangentbord, lätt att byta ut och installera.</v>
      </c>
      <c r="AJ23" s="32" t="str">
        <f>IF(ISBLANK(Values!E22),"",Values!$B$24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3" s="1" t="str">
        <f>IF(ISBLANK(Values!E22),"",Values!$B$25)</f>
        <v>♻️ MILJÖVÄNLIG PRODUKT - Köp renoverad, KÖP GRÖNT! Minska mer än 80 % koldioxid genom att köpa våra renoverade tangentbord, jämfört med att skaffa ett nytt tangentbord! Perfekt OEM-ersättningsdel för ditt tangentbord.</v>
      </c>
      <c r="AL23" s="1" t="str">
        <f>IF(ISBLANK(Values!E22),"",SUBSTITUTE(SUBSTITUTE(IF(Values!$J22, Values!$B$26, Values!$B$33), "{language}", Values!$H22), "{flag}", INDEX(options!$E$1:$E$20, Values!$V22)))</f>
        <v>👉 LAYOUT - 🇷🇺 Ryska INGEN bakgrundsbelysning.</v>
      </c>
      <c r="AM23" s="1" t="str">
        <f>SUBSTITUTE(IF(ISBLANK(Values!E22),"",Values!$B$27),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3" s="1"/>
      <c r="AO23" s="1"/>
      <c r="AP23" s="1"/>
      <c r="AQ23" s="1"/>
      <c r="AR23" s="1"/>
      <c r="AS23" s="1"/>
      <c r="AT23" s="27" t="str">
        <f>IF(ISBLANK(Values!E22),"",Values!H22)</f>
        <v>Ryska</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månaders garanti efter leveransdatum. I händelse av fel på tangentbordet kommer en ny enhet eller en reservdel till produktens tangentbord att skickas. Vid brist på lager ges full återbetalning.</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månaders garanti efter leveransdatum. I händelse av fel på tangentbordet kommer en ny enhet eller en reservdel till produktens tangentbord att skickas. Vid brist på lager ges full återbetalning.</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42.95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1">
        <f>K23</f>
        <v>42.95</v>
      </c>
    </row>
    <row r="24" spans="1:193" s="35" customFormat="1" ht="48" x14ac:dyDescent="0.2">
      <c r="A24" s="1" t="str">
        <f>IF(ISBLANK(Values!E23),"",IF(Values!$B$37="EU","computercomponent","computer"))</f>
        <v>computercomponent</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ersätter USA icke-bakgrundsbelyst tangentbord för Lenovo Thinkpad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f>IF(ISBLANK(Values!E23),"",IF($CO24="DEFAULT", Values!$B$18, ""))</f>
        <v>5</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Tangentbord distribueras av Tellus Remarketing, ledande europeiskt företag för bärbara tangentbord. Tangentbord har rengjorts, packats och testats i vår produktionslinje i Danmark. För eventuella kompatibilitetsfrågor kontakta oss via Amazons webbplats.</v>
      </c>
      <c r="AC24" s="1"/>
      <c r="AD24" s="1"/>
      <c r="AE24" s="1"/>
      <c r="AF24" s="1"/>
      <c r="AG24" s="1"/>
      <c r="AH24" s="1"/>
      <c r="AI24" s="34" t="str">
        <f>IF(ISBLANK(Values!E23),"",IF(Values!I23,Values!$B$23,Values!$B$33))</f>
        <v>👉 RENOVERAT: SPARA PENGAR - Ersättande Lenovo-tangentbord för laptop, samma kvalitet som OEM-tangentbord. TellusRem är den ledande tangentbordsdistributören i världen sedan 2011. Perfekt ersättningstangentbord, lätt att byta ut och installera.</v>
      </c>
      <c r="AJ24" s="32" t="str">
        <f>IF(ISBLANK(Values!E23),"",Values!$B$24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4" s="1" t="str">
        <f>IF(ISBLANK(Values!E23),"",Values!$B$25)</f>
        <v>♻️ MILJÖVÄNLIG PRODUKT - Köp renoverad, KÖP GRÖNT! Minska mer än 80 % koldioxid genom att köpa våra renoverade tangentbord, jämfört med att skaffa ett nytt tangentbord! Perfekt OEM-ersättningsdel för ditt tangentbord.</v>
      </c>
      <c r="AL24" s="1" t="str">
        <f>IF(ISBLANK(Values!E23),"",SUBSTITUTE(SUBSTITUTE(IF(Values!$J23, Values!$B$26, Values!$B$33), "{language}", Values!$H23), "{flag}", INDEX(options!$E$1:$E$20, Values!$V23)))</f>
        <v>👉 LAYOUT - 🇺🇸 USA INGEN bakgrundsbelysning.</v>
      </c>
      <c r="AM24" s="1" t="str">
        <f>SUBSTITUTE(IF(ISBLANK(Values!E23),"",Values!$B$27),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4" s="1"/>
      <c r="AO24" s="1"/>
      <c r="AP24" s="1"/>
      <c r="AQ24" s="1"/>
      <c r="AR24" s="1"/>
      <c r="AS24" s="1"/>
      <c r="AT24" s="27" t="str">
        <f>IF(ISBLANK(Values!E23),"",Values!H23)</f>
        <v>USA</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månaders garanti efter leveransdatum. I händelse av fel på tangentbordet kommer en ny enhet eller en reservdel till produktens tangentbord att skickas. Vid brist på lager ges full återbetalning.</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månaders garanti efter leveransdatum. I händelse av fel på tangentbordet kommer en ny enhet eller en reservdel till produktens tangentbord att skickas. Vid brist på lager ges full återbetalning.</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1">
        <f>K24</f>
        <v>42.95</v>
      </c>
    </row>
    <row r="25" spans="1:193"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ersättningsbakgrundsbelyst Tysk tangentbord för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Tangentbord distribueras av Tellus Remarketing, ledande europeiskt företag för bärbara tangentbord. Tangentbord har rengjorts, packats och testats i vår produktionslinje i Danmark. För eventuella kompatibilitetsfrågor kontakta oss via Amazons webbplats.</v>
      </c>
      <c r="AC25" s="1"/>
      <c r="AD25" s="1"/>
      <c r="AE25" s="1"/>
      <c r="AF25" s="1"/>
      <c r="AG25" s="1"/>
      <c r="AH25" s="1"/>
      <c r="AI25" s="34" t="str">
        <f>IF(ISBLANK(Values!E24),"",IF(Values!I24,Values!$B$23,Values!$B$33))</f>
        <v>👉 LAYOUT - {flag} {language} INGEN bakgrundsbelysning.</v>
      </c>
      <c r="AJ25" s="32" t="str">
        <f>IF(ISBLANK(Values!E24),"",Values!$B$24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5" s="1" t="str">
        <f>IF(ISBLANK(Values!E24),"",Values!$B$25)</f>
        <v>♻️ MILJÖVÄNLIG PRODUKT - Köp renoverad, KÖP GRÖNT! Minska mer än 80 % koldioxid genom att köpa våra renoverade tangentbord, jämfört med att skaffa ett nytt tangentbord! Perfekt OEM-ersättningsdel för ditt tangentbord.</v>
      </c>
      <c r="AL25" s="1" t="str">
        <f>IF(ISBLANK(Values!E24),"",SUBSTITUTE(SUBSTITUTE(IF(Values!$J24, Values!$B$26, Values!$B$33), "{language}", Values!$H24), "{flag}", INDEX(options!$E$1:$E$20, Values!$V24)))</f>
        <v>👉 LAYOUT – 🇩🇪 Tysk bakgrundsbelyst.</v>
      </c>
      <c r="AM25" s="1" t="str">
        <f>SUBSTITUTE(IF(ISBLANK(Values!E24),"",Values!$B$27),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5" s="1"/>
      <c r="AO25" s="1"/>
      <c r="AP25" s="1"/>
      <c r="AQ25" s="1"/>
      <c r="AR25" s="1"/>
      <c r="AS25" s="1"/>
      <c r="AT25" s="27" t="str">
        <f>IF(ISBLANK(Values!E24),"",Values!H24)</f>
        <v>Tysk</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månaders garanti efter leveransdatum. I händelse av fel på tangentbordet kommer en ny enhet eller en reservdel till produktens tangentbord att skickas. Vid brist på lager ges full återbetalning.</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månaders garanti efter leveransdatum. I händelse av fel på tangentbordet kommer en ny enhet eller en reservdel till produktens tangentbord att skickas. Vid brist på lager ges full återbetalning.</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52.95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ersättningsbakgrundsbelyst Franska tangentbord för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Tangentbord distribueras av Tellus Remarketing, ledande europeiskt företag för bärbara tangentbord. Tangentbord har rengjorts, packats och testats i vår produktionslinje i Danmark. För eventuella kompatibilitetsfrågor kontakta oss via Amazons webbplats.</v>
      </c>
      <c r="AC26" s="1"/>
      <c r="AD26" s="1"/>
      <c r="AE26" s="1"/>
      <c r="AF26" s="1"/>
      <c r="AG26" s="1"/>
      <c r="AH26" s="1"/>
      <c r="AI26" s="34" t="str">
        <f>IF(ISBLANK(Values!E25),"",IF(Values!I25,Values!$B$23,Values!$B$33))</f>
        <v>👉 LAYOUT - {flag} {language} INGEN bakgrundsbelysning.</v>
      </c>
      <c r="AJ26" s="32" t="str">
        <f>IF(ISBLANK(Values!E25),"",Values!$B$24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6" s="1" t="str">
        <f>IF(ISBLANK(Values!E25),"",Values!$B$25)</f>
        <v>♻️ MILJÖVÄNLIG PRODUKT - Köp renoverad, KÖP GRÖNT! Minska mer än 80 % koldioxid genom att köpa våra renoverade tangentbord, jämfört med att skaffa ett nytt tangentbord! Perfekt OEM-ersättningsdel för ditt tangentbord.</v>
      </c>
      <c r="AL26" s="1" t="str">
        <f>IF(ISBLANK(Values!E25),"",SUBSTITUTE(SUBSTITUTE(IF(Values!$J25, Values!$B$26, Values!$B$33), "{language}", Values!$H25), "{flag}", INDEX(options!$E$1:$E$20, Values!$V25)))</f>
        <v>👉 LAYOUT – 🇫🇷 Franska bakgrundsbelyst.</v>
      </c>
      <c r="AM26" s="1" t="str">
        <f>SUBSTITUTE(IF(ISBLANK(Values!E25),"",Values!$B$27),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6" s="1"/>
      <c r="AO26" s="1"/>
      <c r="AP26" s="1"/>
      <c r="AQ26" s="1"/>
      <c r="AR26" s="1"/>
      <c r="AS26" s="1"/>
      <c r="AT26" s="27" t="str">
        <f>IF(ISBLANK(Values!E25),"",Values!H25)</f>
        <v>Franska</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månaders garanti efter leveransdatum. I händelse av fel på tangentbordet kommer en ny enhet eller en reservdel till produktens tangentbord att skickas. Vid brist på lager ges full återbetalning.</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månaders garanti efter leveransdatum. I händelse av fel på tangentbordet kommer en ny enhet eller en reservdel till produktens tangentbord att skickas. Vid brist på lager ges full återbetalning.</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52.95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ersättningsbakgrundsbelyst Italienska tangentbord för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Tangentbord distribueras av Tellus Remarketing, ledande europeiskt företag för bärbara tangentbord. Tangentbord har rengjorts, packats och testats i vår produktionslinje i Danmark. För eventuella kompatibilitetsfrågor kontakta oss via Amazons webbplats.</v>
      </c>
      <c r="AC27" s="1"/>
      <c r="AD27" s="1"/>
      <c r="AE27" s="1"/>
      <c r="AF27" s="1"/>
      <c r="AG27" s="1"/>
      <c r="AH27" s="1"/>
      <c r="AI27" s="34" t="str">
        <f>IF(ISBLANK(Values!E26),"",IF(Values!I26,Values!$B$23,Values!$B$33))</f>
        <v>👉 LAYOUT - {flag} {language} INGEN bakgrundsbelysning.</v>
      </c>
      <c r="AJ27" s="32" t="str">
        <f>IF(ISBLANK(Values!E26),"",Values!$B$24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7" s="1" t="str">
        <f>IF(ISBLANK(Values!E26),"",Values!$B$25)</f>
        <v>♻️ MILJÖVÄNLIG PRODUKT - Köp renoverad, KÖP GRÖNT! Minska mer än 80 % koldioxid genom att köpa våra renoverade tangentbord, jämfört med att skaffa ett nytt tangentbord! Perfekt OEM-ersättningsdel för ditt tangentbord.</v>
      </c>
      <c r="AL27" s="1" t="str">
        <f>IF(ISBLANK(Values!E26),"",SUBSTITUTE(SUBSTITUTE(IF(Values!$J26, Values!$B$26, Values!$B$33), "{language}", Values!$H26), "{flag}", INDEX(options!$E$1:$E$20, Values!$V26)))</f>
        <v>👉 LAYOUT – 🇮🇹 Italienska bakgrundsbelyst.</v>
      </c>
      <c r="AM27" s="1" t="str">
        <f>SUBSTITUTE(IF(ISBLANK(Values!E26),"",Values!$B$27),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7" s="1"/>
      <c r="AO27" s="1"/>
      <c r="AP27" s="1"/>
      <c r="AQ27" s="1"/>
      <c r="AR27" s="1"/>
      <c r="AS27" s="1"/>
      <c r="AT27" s="27" t="str">
        <f>IF(ISBLANK(Values!E26),"",Values!H26)</f>
        <v>Italienska</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månaders garanti efter leveransdatum. I händelse av fel på tangentbordet kommer en ny enhet eller en reservdel till produktens tangentbord att skickas. Vid brist på lager ges full återbetalning.</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månaders garanti efter leveransdatum. I händelse av fel på tangentbordet kommer en ny enhet eller en reservdel till produktens tangentbord att skickas. Vid brist på lager ges full återbetalning.</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52.95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ersättningsbakgrundsbelyst Spanska tangentbord för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Tangentbord distribueras av Tellus Remarketing, ledande europeiskt företag för bärbara tangentbord. Tangentbord har rengjorts, packats och testats i vår produktionslinje i Danmark. För eventuella kompatibilitetsfrågor kontakta oss via Amazons webbplats.</v>
      </c>
      <c r="AC28" s="1"/>
      <c r="AD28" s="1"/>
      <c r="AE28" s="1"/>
      <c r="AF28" s="1"/>
      <c r="AG28" s="1"/>
      <c r="AH28" s="1"/>
      <c r="AI28" s="34" t="str">
        <f>IF(ISBLANK(Values!E27),"",IF(Values!I27,Values!$B$23,Values!$B$33))</f>
        <v>👉 LAYOUT - {flag} {language} INGEN bakgrundsbelysning.</v>
      </c>
      <c r="AJ28" s="32" t="str">
        <f>IF(ISBLANK(Values!E27),"",Values!$B$24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8" s="1" t="str">
        <f>IF(ISBLANK(Values!E27),"",Values!$B$25)</f>
        <v>♻️ MILJÖVÄNLIG PRODUKT - Köp renoverad, KÖP GRÖNT! Minska mer än 80 % koldioxid genom att köpa våra renoverade tangentbord, jämfört med att skaffa ett nytt tangentbord! Perfekt OEM-ersättningsdel för ditt tangentbord.</v>
      </c>
      <c r="AL28" s="1" t="str">
        <f>IF(ISBLANK(Values!E27),"",SUBSTITUTE(SUBSTITUTE(IF(Values!$J27, Values!$B$26, Values!$B$33), "{language}", Values!$H27), "{flag}", INDEX(options!$E$1:$E$20, Values!$V27)))</f>
        <v>👉 LAYOUT – 🇪🇸 Spanska bakgrundsbelyst.</v>
      </c>
      <c r="AM28" s="1" t="str">
        <f>SUBSTITUTE(IF(ISBLANK(Values!E27),"",Values!$B$27),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8" s="1"/>
      <c r="AO28" s="1"/>
      <c r="AP28" s="1"/>
      <c r="AQ28" s="1"/>
      <c r="AR28" s="1"/>
      <c r="AS28" s="1"/>
      <c r="AT28" s="27" t="str">
        <f>IF(ISBLANK(Values!E27),"",Values!H27)</f>
        <v>Spanska</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månaders garanti efter leveransdatum. I händelse av fel på tangentbordet kommer en ny enhet eller en reservdel till produktens tangentbord att skickas. Vid brist på lager ges full återbetalning.</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månaders garanti efter leveransdatum. I händelse av fel på tangentbordet kommer en ny enhet eller en reservdel till produktens tangentbord att skickas. Vid brist på lager ges full återbetalning.</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52.95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ersättningsbakgrundsbelyst Storbritannien tangentbord för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Tangentbord distribueras av Tellus Remarketing, ledande europeiskt företag för bärbara tangentbord. Tangentbord har rengjorts, packats och testats i vår produktionslinje i Danmark. För eventuella kompatibilitetsfrågor kontakta oss via Amazons webbplats.</v>
      </c>
      <c r="AC29" s="1"/>
      <c r="AD29" s="1"/>
      <c r="AE29" s="1"/>
      <c r="AF29" s="1"/>
      <c r="AG29" s="1"/>
      <c r="AH29" s="1"/>
      <c r="AI29" s="34" t="str">
        <f>IF(ISBLANK(Values!E28),"",IF(Values!I28,Values!$B$23,Values!$B$33))</f>
        <v>👉 LAYOUT - {flag} {language} INGEN bakgrundsbelysning.</v>
      </c>
      <c r="AJ29" s="32" t="str">
        <f>IF(ISBLANK(Values!E28),"",Values!$B$24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29" s="1" t="str">
        <f>IF(ISBLANK(Values!E28),"",Values!$B$25)</f>
        <v>♻️ MILJÖVÄNLIG PRODUKT - Köp renoverad, KÖP GRÖNT! Minska mer än 80 % koldioxid genom att köpa våra renoverade tangentbord, jämfört med att skaffa ett nytt tangentbord! Perfekt OEM-ersättningsdel för ditt tangentbord.</v>
      </c>
      <c r="AL29" s="1" t="str">
        <f>IF(ISBLANK(Values!E28),"",SUBSTITUTE(SUBSTITUTE(IF(Values!$J28, Values!$B$26, Values!$B$33), "{language}", Values!$H28), "{flag}", INDEX(options!$E$1:$E$20, Values!$V28)))</f>
        <v>👉 LAYOUT – 🇬🇧 Storbritannien bakgrundsbelyst.</v>
      </c>
      <c r="AM29" s="1" t="str">
        <f>SUBSTITUTE(IF(ISBLANK(Values!E28),"",Values!$B$27),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29" s="1"/>
      <c r="AO29" s="1"/>
      <c r="AP29" s="1"/>
      <c r="AQ29" s="1"/>
      <c r="AR29" s="1"/>
      <c r="AS29" s="1"/>
      <c r="AT29" s="27" t="str">
        <f>IF(ISBLANK(Values!E28),"",Values!H28)</f>
        <v>Storbritannien</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månaders garanti efter leveransdatum. I händelse av fel på tangentbordet kommer en ny enhet eller en reservdel till produktens tangentbord att skickas. Vid brist på lager ges full återbetalning.</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månaders garanti efter leveransdatum. I händelse av fel på tangentbordet kommer en ny enhet eller en reservdel till produktens tangentbord att skickas. Vid brist på lager ges full återbetalning.</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52.95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ersättningsbakgrundsbelyst Skandinavisk – nordisk tangentbord för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Tangentbord distribueras av Tellus Remarketing, ledande europeiskt företag för bärbara tangentbord. Tangentbord har rengjorts, packats och testats i vår produktionslinje i Danmark. För eventuella kompatibilitetsfrågor kontakta oss via Amazons webbplats.</v>
      </c>
      <c r="AC30" s="1"/>
      <c r="AD30" s="1"/>
      <c r="AE30" s="1"/>
      <c r="AF30" s="1"/>
      <c r="AG30" s="1"/>
      <c r="AH30" s="1"/>
      <c r="AI30" s="34" t="str">
        <f>IF(ISBLANK(Values!E29),"",IF(Values!I29,Values!$B$23,Values!$B$33))</f>
        <v>👉 LAYOUT - {flag} {language} INGEN bakgrundsbelysning.</v>
      </c>
      <c r="AJ30" s="32" t="str">
        <f>IF(ISBLANK(Values!E29),"",Values!$B$24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0" s="1" t="str">
        <f>IF(ISBLANK(Values!E29),"",Values!$B$25)</f>
        <v>♻️ MILJÖVÄNLIG PRODUKT - Köp renoverad, KÖP GRÖNT! Minska mer än 80 % koldioxid genom att köpa våra renoverade tangentbord, jämfört med att skaffa ett nytt tangentbord! Perfekt OEM-ersättningsdel för ditt tangentbord.</v>
      </c>
      <c r="AL30" s="1" t="str">
        <f>IF(ISBLANK(Values!E29),"",SUBSTITUTE(SUBSTITUTE(IF(Values!$J29, Values!$B$26, Values!$B$33), "{language}", Values!$H29), "{flag}", INDEX(options!$E$1:$E$20, Values!$V29)))</f>
        <v>👉 LAYOUT – 🇸🇪 🇫🇮 🇳🇴 🇩🇰 Skandinavisk – nordisk bakgrundsbelyst.</v>
      </c>
      <c r="AM30" s="1" t="str">
        <f>SUBSTITUTE(IF(ISBLANK(Values!E29),"",Values!$B$27),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0" s="1"/>
      <c r="AO30" s="1"/>
      <c r="AP30" s="1"/>
      <c r="AQ30" s="1"/>
      <c r="AR30" s="1"/>
      <c r="AS30" s="1"/>
      <c r="AT30" s="27" t="str">
        <f>IF(ISBLANK(Values!E29),"",Values!H29)</f>
        <v>Skandinavisk – nordisk</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månaders garanti efter leveransdatum. I händelse av fel på tangentbordet kommer en ny enhet eller en reservdel till produktens tangentbord att skickas. Vid brist på lager ges full återbetalning.</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månaders garanti efter leveransdatum. I händelse av fel på tangentbordet kommer en ny enhet eller en reservdel till produktens tangentbord att skickas. Vid brist på lager ges full återbetalning.</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52.95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ersättningsbakgrundsbelyst Belgiska tangentbord för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Tangentbord distribueras av Tellus Remarketing, ledande europeiskt företag för bärbara tangentbord. Tangentbord har rengjorts, packats och testats i vår produktionslinje i Danmark. För eventuella kompatibilitetsfrågor kontakta oss via Amazons webbplats.</v>
      </c>
      <c r="AC31" s="1"/>
      <c r="AD31" s="1"/>
      <c r="AE31" s="1"/>
      <c r="AF31" s="1"/>
      <c r="AG31" s="1"/>
      <c r="AH31" s="1"/>
      <c r="AI31" s="34" t="str">
        <f>IF(ISBLANK(Values!E30),"",IF(Values!I30,Values!$B$23,Values!$B$33))</f>
        <v>👉 LAYOUT - {flag} {language} INGEN bakgrundsbelysning.</v>
      </c>
      <c r="AJ31" s="32" t="str">
        <f>IF(ISBLANK(Values!E30),"",Values!$B$24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1" s="1" t="str">
        <f>IF(ISBLANK(Values!E30),"",Values!$B$25)</f>
        <v>♻️ MILJÖVÄNLIG PRODUKT - Köp renoverad, KÖP GRÖNT! Minska mer än 80 % koldioxid genom att köpa våra renoverade tangentbord, jämfört med att skaffa ett nytt tangentbord! Perfekt OEM-ersättningsdel för ditt tangentbord.</v>
      </c>
      <c r="AL31" s="1" t="str">
        <f>IF(ISBLANK(Values!E30),"",SUBSTITUTE(SUBSTITUTE(IF(Values!$J30, Values!$B$26, Values!$B$33), "{language}", Values!$H30), "{flag}", INDEX(options!$E$1:$E$20, Values!$V30)))</f>
        <v>👉 LAYOUT – 🇧🇪 Belgiska bakgrundsbelyst.</v>
      </c>
      <c r="AM31" s="1" t="str">
        <f>SUBSTITUTE(IF(ISBLANK(Values!E30),"",Values!$B$27),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1" s="1"/>
      <c r="AO31" s="1"/>
      <c r="AP31" s="1"/>
      <c r="AQ31" s="1"/>
      <c r="AR31" s="1"/>
      <c r="AS31" s="1"/>
      <c r="AT31" s="27" t="str">
        <f>IF(ISBLANK(Values!E30),"",Values!H30)</f>
        <v>Belgiska</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månaders garanti efter leveransdatum. I händelse av fel på tangentbordet kommer en ny enhet eller en reservdel till produktens tangentbord att skickas. Vid brist på lager ges full återbetalning.</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månaders garanti efter leveransdatum. I händelse av fel på tangentbordet kommer en ny enhet eller en reservdel till produktens tangentbord att skickas. Vid brist på lager ges full återbetalning.</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52.95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ersättningsbakgrundsbelyst Bulgariska tangentbord för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Tangentbord distribueras av Tellus Remarketing, ledande europeiskt företag för bärbara tangentbord. Tangentbord har rengjorts, packats och testats i vår produktionslinje i Danmark. För eventuella kompatibilitetsfrågor kontakta oss via Amazons webbplats.</v>
      </c>
      <c r="AC32" s="1"/>
      <c r="AD32" s="1"/>
      <c r="AE32" s="1"/>
      <c r="AF32" s="1"/>
      <c r="AG32" s="1"/>
      <c r="AH32" s="1"/>
      <c r="AI32" s="34" t="str">
        <f>IF(ISBLANK(Values!E31),"",IF(Values!I31,Values!$B$23,Values!$B$33))</f>
        <v>👉 LAYOUT - {flag} {language} INGEN bakgrundsbelysning.</v>
      </c>
      <c r="AJ32" s="32" t="str">
        <f>IF(ISBLANK(Values!E31),"",Values!$B$24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2" s="1" t="str">
        <f>IF(ISBLANK(Values!E31),"",Values!$B$25)</f>
        <v>♻️ MILJÖVÄNLIG PRODUKT - Köp renoverad, KÖP GRÖNT! Minska mer än 80 % koldioxid genom att köpa våra renoverade tangentbord, jämfört med att skaffa ett nytt tangentbord! Perfekt OEM-ersättningsdel för ditt tangentbord.</v>
      </c>
      <c r="AL32" s="1" t="str">
        <f>IF(ISBLANK(Values!E31),"",SUBSTITUTE(SUBSTITUTE(IF(Values!$J31, Values!$B$26, Values!$B$33), "{language}", Values!$H31), "{flag}", INDEX(options!$E$1:$E$20, Values!$V31)))</f>
        <v>👉 LAYOUT – 🇧🇬 Bulgariska bakgrundsbelyst.</v>
      </c>
      <c r="AM32" s="1" t="str">
        <f>SUBSTITUTE(IF(ISBLANK(Values!E31),"",Values!$B$27),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2" s="1"/>
      <c r="AO32" s="1"/>
      <c r="AP32" s="1"/>
      <c r="AQ32" s="1"/>
      <c r="AR32" s="1"/>
      <c r="AS32" s="1"/>
      <c r="AT32" s="27" t="str">
        <f>IF(ISBLANK(Values!E31),"",Values!H31)</f>
        <v>Bulgariska</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månaders garanti efter leveransdatum. I händelse av fel på tangentbordet kommer en ny enhet eller en reservdel till produktens tangentbord att skickas. Vid brist på lager ges full återbetalning.</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månaders garanti efter leveransdatum. I händelse av fel på tangentbordet kommer en ny enhet eller en reservdel till produktens tangentbord att skickas. Vid brist på lager ges full återbetalning.</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52.95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ersättningsbakgrundsbelyst Tjeckiska tangentbord för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Tangentbord distribueras av Tellus Remarketing, ledande europeiskt företag för bärbara tangentbord. Tangentbord har rengjorts, packats och testats i vår produktionslinje i Danmark. För eventuella kompatibilitetsfrågor kontakta oss via Amazons webbplats.</v>
      </c>
      <c r="AC33" s="1"/>
      <c r="AD33" s="1"/>
      <c r="AE33" s="1"/>
      <c r="AF33" s="1"/>
      <c r="AG33" s="1"/>
      <c r="AH33" s="1"/>
      <c r="AI33" s="34" t="str">
        <f>IF(ISBLANK(Values!E32),"",IF(Values!I32,Values!$B$23,Values!$B$33))</f>
        <v>👉 LAYOUT - {flag} {language} INGEN bakgrundsbelysning.</v>
      </c>
      <c r="AJ33" s="32" t="str">
        <f>IF(ISBLANK(Values!E32),"",Values!$B$24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3" s="1" t="str">
        <f>IF(ISBLANK(Values!E32),"",Values!$B$25)</f>
        <v>♻️ MILJÖVÄNLIG PRODUKT - Köp renoverad, KÖP GRÖNT! Minska mer än 80 % koldioxid genom att köpa våra renoverade tangentbord, jämfört med att skaffa ett nytt tangentbord! Perfekt OEM-ersättningsdel för ditt tangentbord.</v>
      </c>
      <c r="AL33" s="1" t="str">
        <f>IF(ISBLANK(Values!E32),"",SUBSTITUTE(SUBSTITUTE(IF(Values!$J32, Values!$B$26, Values!$B$33), "{language}", Values!$H32), "{flag}", INDEX(options!$E$1:$E$20, Values!$V32)))</f>
        <v>👉 LAYOUT – 🇨🇿 Tjeckiska bakgrundsbelyst.</v>
      </c>
      <c r="AM33" s="1" t="str">
        <f>SUBSTITUTE(IF(ISBLANK(Values!E32),"",Values!$B$27),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3" s="1"/>
      <c r="AO33" s="1"/>
      <c r="AP33" s="1"/>
      <c r="AQ33" s="1"/>
      <c r="AR33" s="1"/>
      <c r="AS33" s="1"/>
      <c r="AT33" s="27" t="str">
        <f>IF(ISBLANK(Values!E32),"",Values!H32)</f>
        <v>Tjeckiska</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månaders garanti efter leveransdatum. I händelse av fel på tangentbordet kommer en ny enhet eller en reservdel till produktens tangentbord att skickas. Vid brist på lager ges full återbetalning.</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månaders garanti efter leveransdatum. I händelse av fel på tangentbordet kommer en ny enhet eller en reservdel till produktens tangentbord att skickas. Vid brist på lager ges full återbetalning.</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52.95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ersättningsbakgrundsbelyst Danska tangentbord för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Tangentbord distribueras av Tellus Remarketing, ledande europeiskt företag för bärbara tangentbord. Tangentbord har rengjorts, packats och testats i vår produktionslinje i Danmark. För eventuella kompatibilitetsfrågor kontakta oss via Amazons webbplats.</v>
      </c>
      <c r="AC34" s="1"/>
      <c r="AD34" s="1"/>
      <c r="AE34" s="1"/>
      <c r="AF34" s="1"/>
      <c r="AG34" s="1"/>
      <c r="AH34" s="1"/>
      <c r="AI34" s="34" t="str">
        <f>IF(ISBLANK(Values!E33),"",IF(Values!I33,Values!$B$23,Values!$B$33))</f>
        <v>👉 LAYOUT - {flag} {language} INGEN bakgrundsbelysning.</v>
      </c>
      <c r="AJ34" s="32" t="str">
        <f>IF(ISBLANK(Values!E33),"",Values!$B$24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4" s="1" t="str">
        <f>IF(ISBLANK(Values!E33),"",Values!$B$25)</f>
        <v>♻️ MILJÖVÄNLIG PRODUKT - Köp renoverad, KÖP GRÖNT! Minska mer än 80 % koldioxid genom att köpa våra renoverade tangentbord, jämfört med att skaffa ett nytt tangentbord! Perfekt OEM-ersättningsdel för ditt tangentbord.</v>
      </c>
      <c r="AL34" s="1" t="str">
        <f>IF(ISBLANK(Values!E33),"",SUBSTITUTE(SUBSTITUTE(IF(Values!$J33, Values!$B$26, Values!$B$33), "{language}", Values!$H33), "{flag}", INDEX(options!$E$1:$E$20, Values!$V33)))</f>
        <v>👉 LAYOUT – 🇩🇰 Danska bakgrundsbelyst.</v>
      </c>
      <c r="AM34" s="1" t="str">
        <f>SUBSTITUTE(IF(ISBLANK(Values!E33),"",Values!$B$27),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4" s="1"/>
      <c r="AO34" s="1"/>
      <c r="AP34" s="1"/>
      <c r="AQ34" s="1"/>
      <c r="AR34" s="1"/>
      <c r="AS34" s="1"/>
      <c r="AT34" s="27" t="str">
        <f>IF(ISBLANK(Values!E33),"",Values!H33)</f>
        <v>Danska</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månaders garanti efter leveransdatum. I händelse av fel på tangentbordet kommer en ny enhet eller en reservdel till produktens tangentbord att skickas. Vid brist på lager ges full återbetalning.</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månaders garanti efter leveransdatum. I händelse av fel på tangentbordet kommer en ny enhet eller en reservdel till produktens tangentbord att skickas. Vid brist på lager ges full återbetalning.</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52.95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ersättningsbakgrundsbelyst Ungerska tangentbord för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Tangentbord distribueras av Tellus Remarketing, ledande europeiskt företag för bärbara tangentbord. Tangentbord har rengjorts, packats och testats i vår produktionslinje i Danmark. För eventuella kompatibilitetsfrågor kontakta oss via Amazons webbplats.</v>
      </c>
      <c r="AC35" s="1"/>
      <c r="AD35" s="1"/>
      <c r="AE35" s="1"/>
      <c r="AF35" s="1"/>
      <c r="AG35" s="1"/>
      <c r="AH35" s="1"/>
      <c r="AI35" s="34" t="str">
        <f>IF(ISBLANK(Values!E34),"",IF(Values!I34,Values!$B$23,Values!$B$33))</f>
        <v>👉 LAYOUT - {flag} {language} INGEN bakgrundsbelysning.</v>
      </c>
      <c r="AJ35" s="32" t="str">
        <f>IF(ISBLANK(Values!E34),"",Values!$B$24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5" s="1" t="str">
        <f>IF(ISBLANK(Values!E34),"",Values!$B$25)</f>
        <v>♻️ MILJÖVÄNLIG PRODUKT - Köp renoverad, KÖP GRÖNT! Minska mer än 80 % koldioxid genom att köpa våra renoverade tangentbord, jämfört med att skaffa ett nytt tangentbord! Perfekt OEM-ersättningsdel för ditt tangentbord.</v>
      </c>
      <c r="AL35" s="1" t="str">
        <f>IF(ISBLANK(Values!E34),"",SUBSTITUTE(SUBSTITUTE(IF(Values!$J34, Values!$B$26, Values!$B$33), "{language}", Values!$H34), "{flag}", INDEX(options!$E$1:$E$20, Values!$V34)))</f>
        <v>👉 LAYOUT – 🇭🇺 Ungerska bakgrundsbelyst.</v>
      </c>
      <c r="AM35" s="1" t="str">
        <f>SUBSTITUTE(IF(ISBLANK(Values!E34),"",Values!$B$27),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5" s="1"/>
      <c r="AO35" s="1"/>
      <c r="AP35" s="1"/>
      <c r="AQ35" s="1"/>
      <c r="AR35" s="1"/>
      <c r="AS35" s="1"/>
      <c r="AT35" s="27" t="str">
        <f>IF(ISBLANK(Values!E34),"",Values!H34)</f>
        <v>Ungerska</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månaders garanti efter leveransdatum. I händelse av fel på tangentbordet kommer en ny enhet eller en reservdel till produktens tangentbord att skickas. Vid brist på lager ges full återbetalning.</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månaders garanti efter leveransdatum. I händelse av fel på tangentbordet kommer en ny enhet eller en reservdel till produktens tangentbord att skickas. Vid brist på lager ges full återbetalning.</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52.95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ersättningsbakgrundsbelyst Holländska tangentbord för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Tangentbord distribueras av Tellus Remarketing, ledande europeiskt företag för bärbara tangentbord. Tangentbord har rengjorts, packats och testats i vår produktionslinje i Danmark. För eventuella kompatibilitetsfrågor kontakta oss via Amazons webbplats.</v>
      </c>
      <c r="AC36" s="1"/>
      <c r="AD36" s="1"/>
      <c r="AE36" s="1"/>
      <c r="AF36" s="1"/>
      <c r="AG36" s="1"/>
      <c r="AH36" s="1"/>
      <c r="AI36" s="34" t="str">
        <f>IF(ISBLANK(Values!E35),"",IF(Values!I35,Values!$B$23,Values!$B$33))</f>
        <v>👉 LAYOUT - {flag} {language} INGEN bakgrundsbelysning.</v>
      </c>
      <c r="AJ36" s="32" t="str">
        <f>IF(ISBLANK(Values!E35),"",Values!$B$24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6" s="1" t="str">
        <f>IF(ISBLANK(Values!E35),"",Values!$B$25)</f>
        <v>♻️ MILJÖVÄNLIG PRODUKT - Köp renoverad, KÖP GRÖNT! Minska mer än 80 % koldioxid genom att köpa våra renoverade tangentbord, jämfört med att skaffa ett nytt tangentbord! Perfekt OEM-ersättningsdel för ditt tangentbord.</v>
      </c>
      <c r="AL36" s="1" t="str">
        <f>IF(ISBLANK(Values!E35),"",SUBSTITUTE(SUBSTITUTE(IF(Values!$J35, Values!$B$26, Values!$B$33), "{language}", Values!$H35), "{flag}", INDEX(options!$E$1:$E$20, Values!$V35)))</f>
        <v>👉 LAYOUT – 🇳🇱 Holländska bakgrundsbelyst.</v>
      </c>
      <c r="AM36" s="1" t="str">
        <f>SUBSTITUTE(IF(ISBLANK(Values!E35),"",Values!$B$27),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6" s="1"/>
      <c r="AO36" s="1"/>
      <c r="AP36" s="1"/>
      <c r="AQ36" s="1"/>
      <c r="AR36" s="1"/>
      <c r="AS36" s="1"/>
      <c r="AT36" s="27" t="str">
        <f>IF(ISBLANK(Values!E35),"",Values!H35)</f>
        <v>Holländska</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månaders garanti efter leveransdatum. I händelse av fel på tangentbordet kommer en ny enhet eller en reservdel till produktens tangentbord att skickas. Vid brist på lager ges full återbetalning.</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månaders garanti efter leveransdatum. I händelse av fel på tangentbordet kommer en ny enhet eller en reservdel till produktens tangentbord att skickas. Vid brist på lager ges full återbetalning.</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52.95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ersättningsbakgrundsbelyst Norska tangentbord för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Tangentbord distribueras av Tellus Remarketing, ledande europeiskt företag för bärbara tangentbord. Tangentbord har rengjorts, packats och testats i vår produktionslinje i Danmark. För eventuella kompatibilitetsfrågor kontakta oss via Amazons webbplats.</v>
      </c>
      <c r="AC37" s="1"/>
      <c r="AD37" s="1"/>
      <c r="AE37" s="1"/>
      <c r="AF37" s="1"/>
      <c r="AG37" s="1"/>
      <c r="AH37" s="1"/>
      <c r="AI37" s="34" t="str">
        <f>IF(ISBLANK(Values!E36),"",IF(Values!I36,Values!$B$23,Values!$B$33))</f>
        <v>👉 LAYOUT - {flag} {language} INGEN bakgrundsbelysning.</v>
      </c>
      <c r="AJ37" s="32" t="str">
        <f>IF(ISBLANK(Values!E36),"",Values!$B$24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7" s="1" t="str">
        <f>IF(ISBLANK(Values!E36),"",Values!$B$25)</f>
        <v>♻️ MILJÖVÄNLIG PRODUKT - Köp renoverad, KÖP GRÖNT! Minska mer än 80 % koldioxid genom att köpa våra renoverade tangentbord, jämfört med att skaffa ett nytt tangentbord! Perfekt OEM-ersättningsdel för ditt tangentbord.</v>
      </c>
      <c r="AL37" s="1" t="str">
        <f>IF(ISBLANK(Values!E36),"",SUBSTITUTE(SUBSTITUTE(IF(Values!$J36, Values!$B$26, Values!$B$33), "{language}", Values!$H36), "{flag}", INDEX(options!$E$1:$E$20, Values!$V36)))</f>
        <v>👉 LAYOUT – 🇳🇴 Norska bakgrundsbelyst.</v>
      </c>
      <c r="AM37" s="1" t="str">
        <f>SUBSTITUTE(IF(ISBLANK(Values!E36),"",Values!$B$27),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7" s="1"/>
      <c r="AO37" s="1"/>
      <c r="AP37" s="1"/>
      <c r="AQ37" s="1"/>
      <c r="AR37" s="1"/>
      <c r="AS37" s="1"/>
      <c r="AT37" s="27" t="str">
        <f>IF(ISBLANK(Values!E36),"",Values!H36)</f>
        <v>Norska</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månaders garanti efter leveransdatum. I händelse av fel på tangentbordet kommer en ny enhet eller en reservdel till produktens tangentbord att skickas. Vid brist på lager ges full återbetalning.</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månaders garanti efter leveransdatum. I händelse av fel på tangentbordet kommer en ny enhet eller en reservdel till produktens tangentbord att skickas. Vid brist på lager ges full återbetalning.</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52.95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ersättningsbakgrundsbelyst Putsa tangentbord för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Tangentbord distribueras av Tellus Remarketing, ledande europeiskt företag för bärbara tangentbord. Tangentbord har rengjorts, packats och testats i vår produktionslinje i Danmark. För eventuella kompatibilitetsfrågor kontakta oss via Amazons webbplats.</v>
      </c>
      <c r="AC38" s="1"/>
      <c r="AD38" s="1"/>
      <c r="AE38" s="1"/>
      <c r="AF38" s="1"/>
      <c r="AG38" s="1"/>
      <c r="AH38" s="1"/>
      <c r="AI38" s="34" t="str">
        <f>IF(ISBLANK(Values!E37),"",IF(Values!I37,Values!$B$23,Values!$B$33))</f>
        <v>👉 LAYOUT - {flag} {language} INGEN bakgrundsbelysning.</v>
      </c>
      <c r="AJ38" s="32" t="str">
        <f>IF(ISBLANK(Values!E37),"",Values!$B$24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8" s="1" t="str">
        <f>IF(ISBLANK(Values!E37),"",Values!$B$25)</f>
        <v>♻️ MILJÖVÄNLIG PRODUKT - Köp renoverad, KÖP GRÖNT! Minska mer än 80 % koldioxid genom att köpa våra renoverade tangentbord, jämfört med att skaffa ett nytt tangentbord! Perfekt OEM-ersättningsdel för ditt tangentbord.</v>
      </c>
      <c r="AL38" s="1" t="str">
        <f>IF(ISBLANK(Values!E37),"",SUBSTITUTE(SUBSTITUTE(IF(Values!$J37, Values!$B$26, Values!$B$33), "{language}", Values!$H37), "{flag}", INDEX(options!$E$1:$E$20, Values!$V37)))</f>
        <v>👉 LAYOUT – 🇵🇱 Putsa bakgrundsbelyst.</v>
      </c>
      <c r="AM38" s="1" t="str">
        <f>SUBSTITUTE(IF(ISBLANK(Values!E37),"",Values!$B$27),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8" s="1"/>
      <c r="AO38" s="1"/>
      <c r="AP38" s="1"/>
      <c r="AQ38" s="1"/>
      <c r="AR38" s="1"/>
      <c r="AS38" s="1"/>
      <c r="AT38" s="27" t="str">
        <f>IF(ISBLANK(Values!E37),"",Values!H37)</f>
        <v>Putsa</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månaders garanti efter leveransdatum. I händelse av fel på tangentbordet kommer en ny enhet eller en reservdel till produktens tangentbord att skickas. Vid brist på lager ges full återbetalning.</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månaders garanti efter leveransdatum. I händelse av fel på tangentbordet kommer en ny enhet eller en reservdel till produktens tangentbord att skickas. Vid brist på lager ges full återbetalning.</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52.95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ersättningsbakgrundsbelyst Portugisiska tangentbord för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Tangentbord distribueras av Tellus Remarketing, ledande europeiskt företag för bärbara tangentbord. Tangentbord har rengjorts, packats och testats i vår produktionslinje i Danmark. För eventuella kompatibilitetsfrågor kontakta oss via Amazons webbplats.</v>
      </c>
      <c r="AC39" s="1"/>
      <c r="AD39" s="1"/>
      <c r="AE39" s="1"/>
      <c r="AF39" s="1"/>
      <c r="AG39" s="1"/>
      <c r="AH39" s="1"/>
      <c r="AI39" s="34" t="str">
        <f>IF(ISBLANK(Values!E38),"",IF(Values!I38,Values!$B$23,Values!$B$33))</f>
        <v>👉 LAYOUT - {flag} {language} INGEN bakgrundsbelysning.</v>
      </c>
      <c r="AJ39" s="32" t="str">
        <f>IF(ISBLANK(Values!E38),"",Values!$B$24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39" s="1" t="str">
        <f>IF(ISBLANK(Values!E38),"",Values!$B$25)</f>
        <v>♻️ MILJÖVÄNLIG PRODUKT - Köp renoverad, KÖP GRÖNT! Minska mer än 80 % koldioxid genom att köpa våra renoverade tangentbord, jämfört med att skaffa ett nytt tangentbord! Perfekt OEM-ersättningsdel för ditt tangentbord.</v>
      </c>
      <c r="AL39" s="1" t="str">
        <f>IF(ISBLANK(Values!E38),"",SUBSTITUTE(SUBSTITUTE(IF(Values!$J38, Values!$B$26, Values!$B$33), "{language}", Values!$H38), "{flag}", INDEX(options!$E$1:$E$20, Values!$V38)))</f>
        <v>👉 LAYOUT – 🇵🇹 Portugisiska bakgrundsbelyst.</v>
      </c>
      <c r="AM39" s="1" t="str">
        <f>SUBSTITUTE(IF(ISBLANK(Values!E38),"",Values!$B$27),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39" s="1"/>
      <c r="AO39" s="1"/>
      <c r="AP39" s="1"/>
      <c r="AQ39" s="1"/>
      <c r="AR39" s="1"/>
      <c r="AS39" s="1"/>
      <c r="AT39" s="27" t="str">
        <f>IF(ISBLANK(Values!E38),"",Values!H38)</f>
        <v>Portugisiska</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månaders garanti efter leveransdatum. I händelse av fel på tangentbordet kommer en ny enhet eller en reservdel till produktens tangentbord att skickas. Vid brist på lager ges full återbetalning.</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månaders garanti efter leveransdatum. I händelse av fel på tangentbordet kommer en ny enhet eller en reservdel till produktens tangentbord att skickas. Vid brist på lager ges full återbetalning.</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52.95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ersättningsbakgrundsbelyst Svenska – finska tangentbord för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Tangentbord distribueras av Tellus Remarketing, ledande europeiskt företag för bärbara tangentbord. Tangentbord har rengjorts, packats och testats i vår produktionslinje i Danmark. För eventuella kompatibilitetsfrågor kontakta oss via Amazons webbplats.</v>
      </c>
      <c r="AC40" s="1"/>
      <c r="AD40" s="1"/>
      <c r="AE40" s="1"/>
      <c r="AF40" s="1"/>
      <c r="AG40" s="1"/>
      <c r="AH40" s="1"/>
      <c r="AI40" s="34" t="str">
        <f>IF(ISBLANK(Values!E39),"",IF(Values!I39,Values!$B$23,Values!$B$33))</f>
        <v>👉 LAYOUT - {flag} {language} INGEN bakgrundsbelysning.</v>
      </c>
      <c r="AJ40" s="32" t="str">
        <f>IF(ISBLANK(Values!E39),"",Values!$B$24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0" s="1" t="str">
        <f>IF(ISBLANK(Values!E39),"",Values!$B$25)</f>
        <v>♻️ MILJÖVÄNLIG PRODUKT - Köp renoverad, KÖP GRÖNT! Minska mer än 80 % koldioxid genom att köpa våra renoverade tangentbord, jämfört med att skaffa ett nytt tangentbord! Perfekt OEM-ersättningsdel för ditt tangentbord.</v>
      </c>
      <c r="AL40" s="1" t="str">
        <f>IF(ISBLANK(Values!E39),"",SUBSTITUTE(SUBSTITUTE(IF(Values!$J39, Values!$B$26, Values!$B$33), "{language}", Values!$H39), "{flag}", INDEX(options!$E$1:$E$20, Values!$V39)))</f>
        <v>👉 LAYOUT – 🇸🇪 🇫🇮 Svenska – finska bakgrundsbelyst.</v>
      </c>
      <c r="AM40" s="1" t="str">
        <f>SUBSTITUTE(IF(ISBLANK(Values!E39),"",Values!$B$27),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40" s="1"/>
      <c r="AO40" s="1"/>
      <c r="AP40" s="1"/>
      <c r="AQ40" s="1"/>
      <c r="AR40" s="1"/>
      <c r="AS40" s="1"/>
      <c r="AT40" s="27" t="str">
        <f>IF(ISBLANK(Values!E39),"",Values!H39)</f>
        <v>Svenska – finska</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månaders garanti efter leveransdatum. I händelse av fel på tangentbordet kommer en ny enhet eller en reservdel till produktens tangentbord att skickas. Vid brist på lager ges full återbetalning.</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månaders garanti efter leveransdatum. I händelse av fel på tangentbordet kommer en ny enhet eller en reservdel till produktens tangentbord att skickas. Vid brist på lager ges full återbetalning.</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52.95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ersättningsbakgrundsbelyst Schweiziska tangentbord för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Tangentbord distribueras av Tellus Remarketing, ledande europeiskt företag för bärbara tangentbord. Tangentbord har rengjorts, packats och testats i vår produktionslinje i Danmark. För eventuella kompatibilitetsfrågor kontakta oss via Amazons webbplats.</v>
      </c>
      <c r="AC41" s="1"/>
      <c r="AD41" s="1"/>
      <c r="AE41" s="1"/>
      <c r="AF41" s="1"/>
      <c r="AG41" s="1"/>
      <c r="AH41" s="1"/>
      <c r="AI41" s="34" t="str">
        <f>IF(ISBLANK(Values!E40),"",IF(Values!I40,Values!$B$23,Values!$B$33))</f>
        <v>👉 LAYOUT - {flag} {language} INGEN bakgrundsbelysning.</v>
      </c>
      <c r="AJ41" s="32" t="str">
        <f>IF(ISBLANK(Values!E40),"",Values!$B$24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1" s="1" t="str">
        <f>IF(ISBLANK(Values!E40),"",Values!$B$25)</f>
        <v>♻️ MILJÖVÄNLIG PRODUKT - Köp renoverad, KÖP GRÖNT! Minska mer än 80 % koldioxid genom att köpa våra renoverade tangentbord, jämfört med att skaffa ett nytt tangentbord! Perfekt OEM-ersättningsdel för ditt tangentbord.</v>
      </c>
      <c r="AL41" s="1" t="str">
        <f>IF(ISBLANK(Values!E40),"",SUBSTITUTE(SUBSTITUTE(IF(Values!$J40, Values!$B$26, Values!$B$33), "{language}", Values!$H40), "{flag}", INDEX(options!$E$1:$E$20, Values!$V40)))</f>
        <v>👉 LAYOUT – 🇨🇭 Schweiziska bakgrundsbelyst.</v>
      </c>
      <c r="AM41" s="1" t="str">
        <f>SUBSTITUTE(IF(ISBLANK(Values!E40),"",Values!$B$27),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N41" s="1"/>
      <c r="AO41" s="1"/>
      <c r="AP41" s="1"/>
      <c r="AQ41" s="1"/>
      <c r="AR41" s="1"/>
      <c r="AS41" s="1"/>
      <c r="AT41" s="27" t="str">
        <f>IF(ISBLANK(Values!E40),"",Values!H40)</f>
        <v>Schweiziska</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månaders garanti efter leveransdatum. I händelse av fel på tangentbordet kommer en ny enhet eller en reservdel till produktens tangentbord att skickas. Vid brist på lager ges full återbetalning.</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månaders garanti efter leveransdatum. I händelse av fel på tangentbordet kommer en ny enhet eller en reservdel till produktens tangentbord att skickas. Vid brist på lager ges full återbetalning.</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52.95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ersättningsbakgrundsbelyst US International tangentbord för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Tangentbord distribueras av Tellus Remarketing, ledande europeiskt företag för bärbara tangentbord. Tangentbord har rengjorts, packats och testats i vår produktionslinje i Danmark. För eventuella kompatibilitetsfrågor kontakta oss via Amazons webbplats.</v>
      </c>
      <c r="AI42" s="34" t="str">
        <f>IF(ISBLANK(Values!E41),"",IF(Values!I41,Values!$B$23,Values!$B$33))</f>
        <v>👉 LAYOUT - {flag} {language} INGEN bakgrundsbelysning.</v>
      </c>
      <c r="AJ42" s="32" t="str">
        <f>IF(ISBLANK(Values!E41),"",Values!$B$24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2" s="1" t="str">
        <f>IF(ISBLANK(Values!E41),"",Values!$B$25)</f>
        <v>♻️ MILJÖVÄNLIG PRODUKT - Köp renoverad, KÖP GRÖNT! Minska mer än 80 % koldioxid genom att köpa våra renoverade tangentbord, jämfört med att skaffa ett nytt tangentbord! Perfekt OEM-ersättningsdel för ditt tangentbord.</v>
      </c>
      <c r="AL42" s="1" t="str">
        <f>IF(ISBLANK(Values!E41),"",SUBSTITUTE(SUBSTITUTE(IF(Values!$J41, Values!$B$26, Values!$B$33), "{language}", Values!$H41), "{flag}", INDEX(options!$E$1:$E$20, Values!$V41)))</f>
        <v>👉 LAYOUT – 🇺🇸 with € symbol US International bakgrundsbelyst.</v>
      </c>
      <c r="AM42" s="1" t="str">
        <f>SUBSTITUTE(IF(ISBLANK(Values!E41),"",Values!$B$27),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2" s="1" t="str">
        <f>IF(ISBLANK(Values!E41),"","No")</f>
        <v>No</v>
      </c>
      <c r="DA42" s="1" t="str">
        <f>IF(ISBLANK(Values!E41),"","No")</f>
        <v>No</v>
      </c>
      <c r="DO42" s="1" t="str">
        <f>IF(ISBLANK(Values!E41),"","Parts")</f>
        <v>Parts</v>
      </c>
      <c r="DP42" s="1" t="str">
        <f>IF(ISBLANK(Values!E41),"",Values!$B$31)</f>
        <v>6 månaders garanti efter leveransdatum. I händelse av fel på tangentbordet kommer en ny enhet eller en reservdel till produktens tangentbord att skickas. Vid brist på lager ges full återbetalning.</v>
      </c>
      <c r="DY42" t="str">
        <f>IF(ISBLANK(Values!$E41), "", "not_applicable")</f>
        <v>not_applicable</v>
      </c>
      <c r="EI42" s="1" t="str">
        <f>IF(ISBLANK(Values!E41),"",Values!$B$31)</f>
        <v>6 månaders garanti efter leveransdatum. I händelse av fel på tangentbordet kommer en ny enhet eller en reservdel till produktens tangentbord att skickas. Vid brist på lager ges full återbetalning.</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52.95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ersättningsbakgrundsbelyst Ryska tangentbord för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Tangentbord distribueras av Tellus Remarketing, ledande europeiskt företag för bärbara tangentbord. Tangentbord har rengjorts, packats och testats i vår produktionslinje i Danmark. För eventuella kompatibilitetsfrågor kontakta oss via Amazons webbplats.</v>
      </c>
      <c r="AI43" s="34" t="str">
        <f>IF(ISBLANK(Values!E42),"",IF(Values!I42,Values!$B$23,Values!$B$33))</f>
        <v>👉 LAYOUT - {flag} {language} INGEN bakgrundsbelysning.</v>
      </c>
      <c r="AJ43" s="32" t="str">
        <f>IF(ISBLANK(Values!E42),"",Values!$B$24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3" s="1" t="str">
        <f>IF(ISBLANK(Values!E42),"",Values!$B$25)</f>
        <v>♻️ MILJÖVÄNLIG PRODUKT - Köp renoverad, KÖP GRÖNT! Minska mer än 80 % koldioxid genom att köpa våra renoverade tangentbord, jämfört med att skaffa ett nytt tangentbord! Perfekt OEM-ersättningsdel för ditt tangentbord.</v>
      </c>
      <c r="AL43" s="1" t="str">
        <f>IF(ISBLANK(Values!E42),"",SUBSTITUTE(SUBSTITUTE(IF(Values!$J42, Values!$B$26, Values!$B$33), "{language}", Values!$H42), "{flag}", INDEX(options!$E$1:$E$20, Values!$V42)))</f>
        <v>👉 LAYOUT – 🇷🇺 Ryska bakgrundsbelyst.</v>
      </c>
      <c r="AM43" s="1" t="str">
        <f>SUBSTITUTE(IF(ISBLANK(Values!E42),"",Values!$B$27),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43" s="27" t="str">
        <f>IF(ISBLANK(Values!E42),"",Values!H42)</f>
        <v>Ryska</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3" s="1" t="str">
        <f>IF(ISBLANK(Values!E42),"","No")</f>
        <v>No</v>
      </c>
      <c r="DA43" s="1" t="str">
        <f>IF(ISBLANK(Values!E42),"","No")</f>
        <v>No</v>
      </c>
      <c r="DO43" s="1" t="str">
        <f>IF(ISBLANK(Values!E42),"","Parts")</f>
        <v>Parts</v>
      </c>
      <c r="DP43" s="1" t="str">
        <f>IF(ISBLANK(Values!E42),"",Values!$B$31)</f>
        <v>6 månaders garanti efter leveransdatum. I händelse av fel på tangentbordet kommer en ny enhet eller en reservdel till produktens tangentbord att skickas. Vid brist på lager ges full återbetalning.</v>
      </c>
      <c r="DY43" t="str">
        <f>IF(ISBLANK(Values!$E42), "", "not_applicable")</f>
        <v>not_applicable</v>
      </c>
      <c r="EI43" s="1" t="str">
        <f>IF(ISBLANK(Values!E42),"",Values!$B$31)</f>
        <v>6 månaders garanti efter leveransdatum. I händelse av fel på tangentbordet kommer en ny enhet eller en reservdel till produktens tangentbord att skickas. Vid brist på lager ges full återbetalning.</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52.95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ersättningsbakgrundsbelyst USA tangentbord för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Tangentbord distribueras av Tellus Remarketing, ledande europeiskt företag för bärbara tangentbord. Tangentbord har rengjorts, packats och testats i vår produktionslinje i Danmark. För eventuella kompatibilitetsfrågor kontakta oss via Amazons webbplats.</v>
      </c>
      <c r="AI44" s="34" t="str">
        <f>IF(ISBLANK(Values!E43),"",IF(Values!I43,Values!$B$23,Values!$B$33))</f>
        <v>👉 LAYOUT - {flag} {language} INGEN bakgrundsbelysning.</v>
      </c>
      <c r="AJ44" s="32" t="str">
        <f>IF(ISBLANK(Values!E43),"",Values!$B$24 &amp;" "&amp;Values!$B$3)</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 T430 T430i T430s T430si T430U T530 T530i T530S W530 X13X X230 X230i X230it X230T</v>
      </c>
      <c r="AK44" s="1" t="str">
        <f>IF(ISBLANK(Values!E43),"",Values!$B$25)</f>
        <v>♻️ MILJÖVÄNLIG PRODUKT - Köp renoverad, KÖP GRÖNT! Minska mer än 80 % koldioxid genom att köpa våra renoverade tangentbord, jämfört med att skaffa ett nytt tangentbord! Perfekt OEM-ersättningsdel för ditt tangentbord.</v>
      </c>
      <c r="AL44" s="1" t="str">
        <f>IF(ISBLANK(Values!E43),"",SUBSTITUTE(SUBSTITUTE(IF(Values!$J43, Values!$B$26, Values!$B$33), "{language}", Values!$H43), "{flag}", INDEX(options!$E$1:$E$20, Values!$V43)))</f>
        <v>👉 LAYOUT – 🇺🇸 USA bakgrundsbelyst.</v>
      </c>
      <c r="AM44" s="1" t="str">
        <f>SUBSTITUTE(IF(ISBLANK(Values!E43),"",Values!$B$27), "{model}", Values!$B$3)</f>
        <v>👉 KOMPATIBEL MED - Lenovo T430 T430i T430s T430si T430U T530 T530i T530S W530 X13X X230 X230i X230it X230T. Vänligen kontrollera bilden och beskrivningen noggrant innan du köper något tangentbord. Detta säkerställer att du får rätt laptoptangentbord för din dator. Superenkel installation.</v>
      </c>
      <c r="AT44" s="27" t="str">
        <f>IF(ISBLANK(Values!E43),"",Values!H43)</f>
        <v>USA</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Danmark</v>
      </c>
      <c r="CZ44" s="1" t="str">
        <f>IF(ISBLANK(Values!E43),"","No")</f>
        <v>No</v>
      </c>
      <c r="DA44" s="1" t="str">
        <f>IF(ISBLANK(Values!E43),"","No")</f>
        <v>No</v>
      </c>
      <c r="DO44" s="1" t="str">
        <f>IF(ISBLANK(Values!E43),"","Parts")</f>
        <v>Parts</v>
      </c>
      <c r="DP44" s="1" t="str">
        <f>IF(ISBLANK(Values!E43),"",Values!$B$31)</f>
        <v>6 månaders garanti efter leveransdatum. I händelse av fel på tangentbordet kommer en ny enhet eller en reservdel till produktens tangentbord att skickas. Vid brist på lager ges full återbetalning.</v>
      </c>
      <c r="DY44" t="str">
        <f>IF(ISBLANK(Values!$E43), "", "not_applicable")</f>
        <v>not_applicable</v>
      </c>
      <c r="EI44" s="1" t="str">
        <f>IF(ISBLANK(Values!E43),"",Values!$B$31)</f>
        <v>6 månaders garanti efter leveransdatum. I händelse av fel på tangentbordet kommer en ny enhet eller en reservdel till produktens tangentbord att skickas. Vid brist på lager ges full återbetalning.</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ersättningsbakgrundsbelyst {language} tangentbord för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ersätter {language} icke-bakgrundsbelyst tangentbord för Lenovo Thinkpad</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Tysk</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Franska</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Italienska</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Spanska</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Storbritannien</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Skandinavisk – nordisk</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Belgiska</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Bulgariska</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Tjeckiska</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Danska</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Ungerska</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Holländska</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Norska</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Putsa</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Portugisiska</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Svenska – finska</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Schweiziska</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Ryska</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RENOVERAT: SPARA PENGAR - Ersättande Lenovo-tangentbord för laptop, samma kvalitet som OEM-tangentbord. TellusRem är den ledande tangentbordsdistributören i världen sedan 2011. Perfekt ersättningstangentbord, lätt att byta ut och installera.</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USA</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Tysk</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MILJÖVÄNLIG PRODUKT - Köp renoverad, KÖP GRÖNT! Minska mer än 80 % koldioxid genom att köpa våra renoverade tangentbord, jämfört med att skaffa ett nytt tangentbord! Perfekt OEM-ersättningsdel för ditt tangentbord.</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Franska</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bakgrundsbelyst.</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Italienska</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KOMPATIBEL MED - Lenovo {model}. Vänligen kontrollera bilden och beskrivningen noggrant innan du köper något tangentbord. Detta säkerställer att du får rätt laptoptangentbord för din dator. Superenkel installation.</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Spanska</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Storbritannien</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Tangentbord distribueras av Tellus Remarketing, ledande europeiskt företag för bärbara tangentbord. Tangentbord har rengjorts, packats och testats i vår produktionslinje i Danmark. För eventuella kompatibilitetsfrågor kontakta oss via Amazons webbplats.</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Skandinavisk – nordisk</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Belgiska</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månaders garanti efter leveransdatum. I händelse av fel på tangentbordet kommer en ny enhet eller en reservdel till produktens tangentbord att skickas. Vid brist på lager ges full återbetalning.</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Bulgariska</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Tjeckiska</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INGEN bakgrundsbelysning.</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Danska</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Ungerska</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Holländska</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590</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Norska</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Putsa</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Portugisiska</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Svenska – finska</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Schweiziska</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Ryska</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USA</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