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2D0A0B06-9C2E-704C-B94D-E53612BB5D6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AT34" i="1" s="1"/>
  <c r="H34" i="2"/>
  <c r="AT35" i="1" s="1"/>
  <c r="H35" i="2"/>
  <c r="H36" i="2"/>
  <c r="H37" i="2"/>
  <c r="H38" i="2"/>
  <c r="H39" i="2"/>
  <c r="H40" i="2"/>
  <c r="AT41" i="1" s="1"/>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AK34" i="1"/>
  <c r="AK36" i="1"/>
  <c r="AK39" i="1"/>
  <c r="AL41" i="1"/>
  <c r="AK35" i="1"/>
  <c r="AK44" i="1"/>
  <c r="AK33" i="1"/>
  <c r="AK26" i="1"/>
  <c r="AK28" i="1"/>
  <c r="AK30" i="1"/>
  <c r="AK31" i="1"/>
  <c r="AK32" i="1"/>
  <c r="AK42" i="1"/>
  <c r="AL25" i="1"/>
  <c r="AJ40" i="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<sst xmlns="http://schemas.openxmlformats.org/spreadsheetml/2006/main" count="917" uniqueCount="742">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</sst>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740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741</v>
      </c>
    </row>
    <row r="4" spans="1:193"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Lenovo Thinkpad için yedek  arkadan aydınlatmalı klavye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Lenovo Thinkpad için yedek Almanca arkadan aydınlatmasız klavye T430 T430i T430s T430si T430U T530 T530i T530S W530 X13X X230 X230i X230it X230T</v>
      </c>
      <c r="G5" s="29" t="str">
        <f>IF(ISBLANK(Values!E4),"",IF(Values!$B$20="PartialUpdate","","TellusRem"))</f>
        <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42.95</v>
      </c>
      <c r="L5" s="27" t="str">
        <f>IF(ISBLANK(Values!E4),"",IF($CO5="DEFAULT", Values!$B$18, ""))</f>
        <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v>
      </c>
      <c r="Y5" s="31" t="str">
        <f>IF(ISBLANK(Values!E4),"","Size-Color")</f>
        <v>Size-Color</v>
      </c>
      <c r="Z5" s="29" t="str">
        <f>IF(ISBLANK(Values!E4),"","variation")</f>
        <v>variation</v>
      </c>
      <c r="AA5" s="1"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0">
        <f>K5</f>
        <v>42.95</v>
      </c>
    </row>
    <row r="6" spans="1:193" ht="48" x14ac:dyDescent="0.2">
      <c r="A6" s="1" t="str">
        <f>IF(ISBLANK(Values!E5),"",IF(Values!$B$37="EU","computercomponent","computer"))</f>
        <v>computercomponent</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Lenovo Thinkpad için yedek Fransızca arkadan aydınlatmasız klavye T430 T430i T430s T430si T430U T530 T530i T530S W530 X13X X230 X230i X230it X230T</v>
      </c>
      <c r="G6" s="29" t="str">
        <f>IF(ISBLANK(Values!E5),"",IF(Values!$B$20="PartialUpdate","","TellusRem"))</f>
        <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42.95</v>
      </c>
      <c r="L6" s="27" t="str">
        <f>IF(ISBLANK(Values!E5),"",IF($CO6="DEFAULT", Values!$B$18, ""))</f>
        <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v>
      </c>
      <c r="Y6" s="31" t="str">
        <f>IF(ISBLANK(Values!E5),"","Size-Color")</f>
        <v>Size-Color</v>
      </c>
      <c r="Z6" s="29" t="str">
        <f>IF(ISBLANK(Values!E5),"","variation")</f>
        <v>variation</v>
      </c>
      <c r="AA6" s="1"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0">
        <f>K6</f>
        <v>42.95</v>
      </c>
    </row>
    <row r="7" spans="1:193" ht="48" x14ac:dyDescent="0.2">
      <c r="A7" s="1" t="str">
        <f>IF(ISBLANK(Values!E6),"",IF(Values!$B$37="EU","computercomponent","computer"))</f>
        <v>computercomponent</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Lenovo Thinkpad için yedek İtalyan arkadan aydınlatmasız klavye T430 T430i T430s T430si T430U T530 T530i T530S W530 X13X X230 X230i X230it X230T</v>
      </c>
      <c r="G7" s="29" t="str">
        <f>IF(ISBLANK(Values!E6),"",IF(Values!$B$20="PartialUpdate","","TellusRem"))</f>
        <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42.95</v>
      </c>
      <c r="L7" s="27" t="str">
        <f>IF(ISBLANK(Values!E6),"",IF($CO7="DEFAULT", Values!$B$18, ""))</f>
        <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v>
      </c>
      <c r="Y7" s="31" t="str">
        <f>IF(ISBLANK(Values!E6),"","Size-Color")</f>
        <v>Size-Color</v>
      </c>
      <c r="Z7" s="29" t="str">
        <f>IF(ISBLANK(Values!E6),"","variation")</f>
        <v>variation</v>
      </c>
      <c r="AA7" s="1"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0">
        <f>K7</f>
        <v>42.95</v>
      </c>
    </row>
    <row r="8" spans="1:193" ht="48" x14ac:dyDescent="0.2">
      <c r="A8" s="1" t="str">
        <f>IF(ISBLANK(Values!E7),"",IF(Values!$B$37="EU","computercomponent","computer"))</f>
        <v>computercomponent</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Lenovo Thinkpad için yedek İspanyol arkadan aydınlatmasız klavye T430 T430i T430s T430si T430U T530 T530i T530S W530 X13X X230 X230i X230it X230T</v>
      </c>
      <c r="G8" s="29" t="str">
        <f>IF(ISBLANK(Values!E7),"",IF(Values!$B$20="PartialUpdate","","TellusRem"))</f>
        <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42.95</v>
      </c>
      <c r="L8" s="27" t="str">
        <f>IF(ISBLANK(Values!E7),"",IF($CO8="DEFAULT", Values!$B$18, ""))</f>
        <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v>
      </c>
      <c r="Y8" s="31" t="str">
        <f>IF(ISBLANK(Values!E7),"","Size-Color")</f>
        <v>Size-Color</v>
      </c>
      <c r="Z8" s="29" t="str">
        <f>IF(ISBLANK(Values!E7),"","variation")</f>
        <v>variation</v>
      </c>
      <c r="AA8" s="1"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0">
        <f>K8</f>
        <v>42.95</v>
      </c>
    </row>
    <row r="9" spans="1:193" ht="48" x14ac:dyDescent="0.2">
      <c r="A9" s="1" t="str">
        <f>IF(ISBLANK(Values!E8),"",IF(Values!$B$37="EU","computercomponent","computer"))</f>
        <v>computercomponent</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Lenovo Thinkpad için yedek Birleşik Krallık arkadan aydınlatmasız klavye T430 T430i T430s T430si T430U T530 T530i T530S W530 X13X X230 X230i X230it X230T</v>
      </c>
      <c r="G9" s="29" t="str">
        <f>IF(ISBLANK(Values!E8),"",IF(Values!$B$20="PartialUpdate","","TellusRem"))</f>
        <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42.95</v>
      </c>
      <c r="L9" s="27" t="str">
        <f>IF(ISBLANK(Values!E8),"",IF($CO9="DEFAULT", Values!$B$18, ""))</f>
        <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v>
      </c>
      <c r="Y9" s="31" t="str">
        <f>IF(ISBLANK(Values!E8),"","Size-Color")</f>
        <v>Size-Color</v>
      </c>
      <c r="Z9" s="29" t="str">
        <f>IF(ISBLANK(Values!E8),"","variation")</f>
        <v>variation</v>
      </c>
      <c r="AA9" s="1"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0">
        <f>K9</f>
        <v>42.95</v>
      </c>
    </row>
    <row r="10" spans="1:193" ht="48" x14ac:dyDescent="0.2">
      <c r="A10" s="1" t="str">
        <f>IF(ISBLANK(Values!E9),"",IF(Values!$B$37="EU","computercomponent","computer"))</f>
        <v>computercomponent</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Lenovo Thinkpad için yedek İskandinav – İskandinav arkadan aydınlatmasız klavye T430 T430i T430s T430si T430U T530 T530i T530S W530 X13X X230 X230i X230it X230T</v>
      </c>
      <c r="G10" s="29" t="str">
        <f>IF(ISBLANK(Values!E9),"",IF(Values!$B$20="PartialUpdate","","TellusRem"))</f>
        <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42.95</v>
      </c>
      <c r="L10" s="27" t="str">
        <f>IF(ISBLANK(Values!E9),"",IF($CO10="DEFAULT", Values!$B$18, ""))</f>
        <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v>
      </c>
      <c r="Y10" s="31" t="str">
        <f>IF(ISBLANK(Values!E9),"","Size-Color")</f>
        <v>Size-Color</v>
      </c>
      <c r="Z10" s="29" t="str">
        <f>IF(ISBLANK(Values!E9),"","variation")</f>
        <v>variation</v>
      </c>
      <c r="AA10" s="1"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0">
        <f>K10</f>
        <v>42.95</v>
      </c>
    </row>
    <row r="11" spans="1:193" ht="48" x14ac:dyDescent="0.2">
      <c r="A11" s="1" t="str">
        <f>IF(ISBLANK(Values!E10),"",IF(Values!$B$37="EU","computercomponent","computer"))</f>
        <v>computercomponent</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Lenovo Thinkpad için yedek Belçikalı arkadan aydınlatmasız klavye T430 T430i T430s T430si T430U T530 T530i T530S W530 X13X X230 X230i X230it X230T</v>
      </c>
      <c r="G11" s="29" t="str">
        <f>IF(ISBLANK(Values!E10),"",IF(Values!$B$20="PartialUpdate","","TellusRem"))</f>
        <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42.95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v>
      </c>
      <c r="Y11" s="31" t="str">
        <f>IF(ISBLANK(Values!E10),"","Size-Color")</f>
        <v>Size-Color</v>
      </c>
      <c r="Z11" s="29" t="str">
        <f>IF(ISBLANK(Values!E10),"","variation")</f>
        <v>variation</v>
      </c>
      <c r="AA11" s="1"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DÜZEN - 🇧🇪 Belçikalı Arkadan aydınlatma YOK.</v>
      </c>
      <c r="AM11" s="1" t="str">
        <f>SUBSTITUTE(IF(ISBLANK(Values!E10),"",Values!$B$27),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1" s="27" t="str">
        <f>IF(ISBLANK(Values!E10),"",Values!H10)</f>
        <v>Belçikalı</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0">
        <f>K11</f>
        <v>42.95</v>
      </c>
    </row>
    <row r="12" spans="1:193" ht="48" x14ac:dyDescent="0.2">
      <c r="A12" s="1" t="str">
        <f>IF(ISBLANK(Values!E11),"",IF(Values!$B$37="EU","computercomponent","computer"))</f>
        <v>computercomponent</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Lenovo Thinkpad için yedek Bulgarca arkadan aydınlatmasız klavye T430 T430i T430s T430si T430U T530 T530i T530S W530 X13X X230 X230i X230it X230T</v>
      </c>
      <c r="G12" s="29" t="str">
        <f>IF(ISBLANK(Values!E11),"",IF(Values!$B$20="PartialUpdate","","TellusRem"))</f>
        <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42.95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v>
      </c>
      <c r="Y12" s="31" t="str">
        <f>IF(ISBLANK(Values!E11),"","Size-Color")</f>
        <v>Size-Color</v>
      </c>
      <c r="Z12" s="29" t="str">
        <f>IF(ISBLANK(Values!E11),"","variation")</f>
        <v>variation</v>
      </c>
      <c r="AA12" s="1"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DÜZEN - 🇧🇬 Bulgarca Arkadan aydınlatma YOK.</v>
      </c>
      <c r="AM12" s="1" t="str">
        <f>SUBSTITUTE(IF(ISBLANK(Values!E11),"",Values!$B$27),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2" s="27" t="str">
        <f>IF(ISBLANK(Values!E11),"",Values!H11)</f>
        <v>Bulgarca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42.95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0">
        <f>K12</f>
        <v>42.95</v>
      </c>
    </row>
    <row r="13" spans="1:193" ht="48" x14ac:dyDescent="0.2">
      <c r="A13" s="1" t="str">
        <f>IF(ISBLANK(Values!E12),"",IF(Values!$B$37="EU","computercomponent","computer"))</f>
        <v>computercomponent</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Lenovo Thinkpad için yedek Çek arkadan aydınlatmasız klavye T430 T430i T430s T430si T430U T530 T530i T530S W530 X13X X230 X230i X230it X230T</v>
      </c>
      <c r="G13" s="29" t="str">
        <f>IF(ISBLANK(Values!E12),"",IF(Values!$B$20="PartialUpdate","","TellusRem"))</f>
        <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42.95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v>
      </c>
      <c r="Y13" s="31" t="str">
        <f>IF(ISBLANK(Values!E12),"","Size-Color")</f>
        <v>Size-Color</v>
      </c>
      <c r="Z13" s="29" t="str">
        <f>IF(ISBLANK(Values!E12),"","variation")</f>
        <v>variation</v>
      </c>
      <c r="AA13" s="1"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DÜZEN - 🇨🇿 Çek Arkadan aydınlatma YOK.</v>
      </c>
      <c r="AM13" s="1" t="str">
        <f>SUBSTITUTE(IF(ISBLANK(Values!E12),"",Values!$B$27),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3" s="27" t="str">
        <f>IF(ISBLANK(Values!E12),"",Values!H12)</f>
        <v>Çek</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42.95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0">
        <f>K13</f>
        <v>42.95</v>
      </c>
    </row>
    <row r="14" spans="1:193" ht="48" x14ac:dyDescent="0.2">
      <c r="A14" s="1" t="str">
        <f>IF(ISBLANK(Values!E13),"",IF(Values!$B$37="EU","computercomponent","computer"))</f>
        <v>computercomponent</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Lenovo Thinkpad için yedek Danimarkalı arkadan aydınlatmasız klavye T430 T430i T430s T430si T430U T530 T530i T530S W530 X13X X230 X230i X230it X230T</v>
      </c>
      <c r="G14" s="29" t="str">
        <f>IF(ISBLANK(Values!E13),"",IF(Values!$B$20="PartialUpdate","","TellusRem"))</f>
        <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42.95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v>
      </c>
      <c r="Y14" s="31" t="str">
        <f>IF(ISBLANK(Values!E13),"","Size-Color")</f>
        <v>Size-Color</v>
      </c>
      <c r="Z14" s="29" t="str">
        <f>IF(ISBLANK(Values!E13),"","variation")</f>
        <v>variation</v>
      </c>
      <c r="AA14" s="1"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DÜZEN - 🇩🇰 Danimarkalı Arkadan aydınlatma YOK.</v>
      </c>
      <c r="AM14" s="1" t="str">
        <f>SUBSTITUTE(IF(ISBLANK(Values!E13),"",Values!$B$27),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4" s="27" t="str">
        <f>IF(ISBLANK(Values!E13),"",Values!H13)</f>
        <v>Danimarkalı</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42.95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0">
        <f>K14</f>
        <v>42.95</v>
      </c>
    </row>
    <row r="15" spans="1:193" ht="48" x14ac:dyDescent="0.2">
      <c r="A15" s="1" t="str">
        <f>IF(ISBLANK(Values!E14),"",IF(Values!$B$37="EU","computercomponent","computer"))</f>
        <v>computercomponent</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Lenovo Thinkpad için yedek Macarca arkadan aydınlatmasız klavye T430 T430i T430s T430si T430U T530 T530i T530S W530 X13X X230 X230i X230it X230T</v>
      </c>
      <c r="G15" s="29" t="str">
        <f>IF(ISBLANK(Values!E14),"",IF(Values!$B$20="PartialUpdate","","TellusRem"))</f>
        <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42.95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v>
      </c>
      <c r="Y15" s="31" t="str">
        <f>IF(ISBLANK(Values!E14),"","Size-Color")</f>
        <v>Size-Color</v>
      </c>
      <c r="Z15" s="29" t="str">
        <f>IF(ISBLANK(Values!E14),"","variation")</f>
        <v>variation</v>
      </c>
      <c r="AA15" s="1"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34"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3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DÜZEN - 🇭🇺 Macarca Arkadan aydınlatma YOK.</v>
      </c>
      <c r="AM15" s="1" t="str">
        <f>SUBSTITUTE(IF(ISBLANK(Values!E14),"",Values!$B$27),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5" s="27" t="str">
        <f>IF(ISBLANK(Values!E14),"",Values!H14)</f>
        <v>Macarca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1" t="str">
        <f>IF(ISBLANK(Values!E14),"","Parts")</f>
        <v>Parts</v>
      </c>
      <c r="DP15" s="1" t="str">
        <f>IF(ISBLANK(Values!E14),"",Values!$B$31)</f>
        <v>Teslimat tarihinden sonra 6 ay garanti. Klavyenin herhangi bir arızası durumunda, ürünün klavyesi için yeni bir birim veya yedek parça gönderilecektir. Stok sıkıntısı olması durumunda tam bir geri ödeme yapılır.</v>
      </c>
      <c r="DY15" t="str">
        <f>IF(ISBLANK(Values!$E14), "", "not_applicable")</f>
        <v>not_applicable</v>
      </c>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42.95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0">
        <f>K15</f>
        <v>42.95</v>
      </c>
    </row>
    <row r="16" spans="1:193" ht="48" x14ac:dyDescent="0.2">
      <c r="A16" s="1" t="str">
        <f>IF(ISBLANK(Values!E15),"",IF(Values!$B$37="EU","computercomponent","computer"))</f>
        <v>computercomponent</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Lenovo Thinkpad için yedek Flemenkçe arkadan aydınlatmasız klavye T430 T430i T430s T430si T430U T530 T530i T530S W530 X13X X230 X230i X230it X230T</v>
      </c>
      <c r="G16" s="29" t="str">
        <f>IF(ISBLANK(Values!E15),"",IF(Values!$B$20="PartialUpdate","","TellusRem"))</f>
        <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42.95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v>
      </c>
      <c r="Y16" s="31" t="str">
        <f>IF(ISBLANK(Values!E15),"","Size-Color")</f>
        <v>Size-Color</v>
      </c>
      <c r="Z16" s="29" t="str">
        <f>IF(ISBLANK(Values!E15),"","variation")</f>
        <v>variation</v>
      </c>
      <c r="AA16" s="1"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34"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3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DÜZEN - 🇳🇱 Flemenkçe Arkadan aydınlatma YOK.</v>
      </c>
      <c r="AM16" s="1" t="str">
        <f>SUBSTITUTE(IF(ISBLANK(Values!E15),"",Values!$B$27),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6" s="27" t="str">
        <f>IF(ISBLANK(Values!E15),"",Values!H15)</f>
        <v>Flemenkçe</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1" t="str">
        <f>IF(ISBLANK(Values!E15),"","Parts")</f>
        <v>Parts</v>
      </c>
      <c r="DP16" s="1" t="str">
        <f>IF(ISBLANK(Values!E15),"",Values!$B$31)</f>
        <v>Teslimat tarihinden sonra 6 ay garanti. Klavyenin herhangi bir arızası durumunda, ürünün klavyesi için yeni bir birim veya yedek parça gönderilecektir. Stok sıkıntısı olması durumunda tam bir geri ödeme yapılır.</v>
      </c>
      <c r="DY16" t="str">
        <f>IF(ISBLANK(Values!$E15), "", "not_applicable")</f>
        <v>not_applicable</v>
      </c>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42.95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0">
        <f>K16</f>
        <v>42.95</v>
      </c>
    </row>
    <row r="17" spans="1:193" ht="48" x14ac:dyDescent="0.2">
      <c r="A17" s="1" t="str">
        <f>IF(ISBLANK(Values!E16),"",IF(Values!$B$37="EU","computercomponent","computer"))</f>
        <v>computercomponent</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Lenovo Thinkpad için yedek Norveççe arkadan aydınlatmasız klavye T430 T430i T430s T430si T430U T530 T530i T530S W530 X13X X230 X230i X230it X230T</v>
      </c>
      <c r="G17" s="29" t="str">
        <f>IF(ISBLANK(Values!E16),"",IF(Values!$B$20="PartialUpdate","","TellusRem"))</f>
        <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42.95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v>
      </c>
      <c r="Y17" s="31" t="str">
        <f>IF(ISBLANK(Values!E16),"","Size-Color")</f>
        <v>Size-Color</v>
      </c>
      <c r="Z17" s="29" t="str">
        <f>IF(ISBLANK(Values!E16),"","variation")</f>
        <v>variation</v>
      </c>
      <c r="AA17" s="1"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34"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3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DÜZEN - 🇳🇴 Norveççe Arkadan aydınlatma YOK.</v>
      </c>
      <c r="AM17" s="1" t="str">
        <f>SUBSTITUTE(IF(ISBLANK(Values!E16),"",Values!$B$27),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7" s="27" t="str">
        <f>IF(ISBLANK(Values!E16),"",Values!H16)</f>
        <v>Norveççe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1" t="str">
        <f>IF(ISBLANK(Values!E16),"","Parts")</f>
        <v>Parts</v>
      </c>
      <c r="DP17" s="1" t="str">
        <f>IF(ISBLANK(Values!E16),"",Values!$B$31)</f>
        <v>Teslimat tarihinden sonra 6 ay garanti. Klavyenin herhangi bir arızası durumunda, ürünün klavyesi için yeni bir birim veya yedek parça gönderilecektir. Stok sıkıntısı olması durumunda tam bir geri ödeme yapılır.</v>
      </c>
      <c r="DY17" t="str">
        <f>IF(ISBLANK(Values!$E16), "", "not_applicable")</f>
        <v>not_applicable</v>
      </c>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42.95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0">
        <f>K17</f>
        <v>42.95</v>
      </c>
    </row>
    <row r="18" spans="1:193" ht="48" x14ac:dyDescent="0.2">
      <c r="A18" s="1" t="str">
        <f>IF(ISBLANK(Values!E17),"",IF(Values!$B$37="EU","computercomponent","computer"))</f>
        <v>computercomponent</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Lenovo Thinkpad için yedek Lehçe arkadan aydınlatmasız klavye T430 T430i T430s T430si T430U T530 T530i T530S W530 X13X X230 X230i X230it X230T</v>
      </c>
      <c r="G18" s="29" t="str">
        <f>IF(ISBLANK(Values!E17),"",IF(Values!$B$20="PartialUpdate","","TellusRem"))</f>
        <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42.95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v>
      </c>
      <c r="Y18" s="31" t="str">
        <f>IF(ISBLANK(Values!E17),"","Size-Color")</f>
        <v>Size-Color</v>
      </c>
      <c r="Z18" s="29" t="str">
        <f>IF(ISBLANK(Values!E17),"","variation")</f>
        <v>variation</v>
      </c>
      <c r="AA18" s="1"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34"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3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DÜZEN - 🇵🇱 Lehçe Arkadan aydınlatma YOK.</v>
      </c>
      <c r="AM18" s="1" t="str">
        <f>SUBSTITUTE(IF(ISBLANK(Values!E17),"",Values!$B$27),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8" s="27" t="str">
        <f>IF(ISBLANK(Values!E17),"",Values!H17)</f>
        <v>Lehçe</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1" t="str">
        <f>IF(ISBLANK(Values!E17),"","Parts")</f>
        <v>Parts</v>
      </c>
      <c r="DP18" s="1" t="str">
        <f>IF(ISBLANK(Values!E17),"",Values!$B$31)</f>
        <v>Teslimat tarihinden sonra 6 ay garanti. Klavyenin herhangi bir arızası durumunda, ürünün klavyesi için yeni bir birim veya yedek parça gönderilecektir. Stok sıkıntısı olması durumunda tam bir geri ödeme yapılır.</v>
      </c>
      <c r="DY18" t="str">
        <f>IF(ISBLANK(Values!$E17), "", "not_applicable")</f>
        <v>not_applicable</v>
      </c>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42.95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0">
        <f>K18</f>
        <v>42.95</v>
      </c>
    </row>
    <row r="19" spans="1:193" ht="48" x14ac:dyDescent="0.2">
      <c r="A19" s="1" t="str">
        <f>IF(ISBLANK(Values!E18),"",IF(Values!$B$37="EU","computercomponent","computer"))</f>
        <v>computercomponent</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Lenovo Thinkpad için yedek Portekizce arkadan aydınlatmasız klavye T430 T430i T430s T430si T430U T530 T530i T530S W530 X13X X230 X230i X230it X230T</v>
      </c>
      <c r="G19" s="29" t="str">
        <f>IF(ISBLANK(Values!E18),"",IF(Values!$B$20="PartialUpdate","","TellusRem"))</f>
        <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42.95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v>
      </c>
      <c r="Y19" s="31" t="str">
        <f>IF(ISBLANK(Values!E18),"","Size-Color")</f>
        <v>Size-Color</v>
      </c>
      <c r="Z19" s="29" t="str">
        <f>IF(ISBLANK(Values!E18),"","variation")</f>
        <v>variation</v>
      </c>
      <c r="AA19" s="1"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34"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3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DÜZEN - 🇵🇹 Portekizce Arkadan aydınlatma YOK.</v>
      </c>
      <c r="AM19" s="1" t="str">
        <f>SUBSTITUTE(IF(ISBLANK(Values!E18),"",Values!$B$27),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19" s="27" t="str">
        <f>IF(ISBLANK(Values!E18),"",Values!H18)</f>
        <v>Portekizce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1" t="str">
        <f>IF(ISBLANK(Values!E18),"","Parts")</f>
        <v>Parts</v>
      </c>
      <c r="DP19" s="1" t="str">
        <f>IF(ISBLANK(Values!E18),"",Values!$B$31)</f>
        <v>Teslimat tarihinden sonra 6 ay garanti. Klavyenin herhangi bir arızası durumunda, ürünün klavyesi için yeni bir birim veya yedek parça gönderilecektir. Stok sıkıntısı olması durumunda tam bir geri ödeme yapılır.</v>
      </c>
      <c r="DY19" t="str">
        <f>IF(ISBLANK(Values!$E18), "", "not_applicable")</f>
        <v>not_applicable</v>
      </c>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42.95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0">
        <f>K19</f>
        <v>42.95</v>
      </c>
    </row>
    <row r="20" spans="1:193" ht="48" x14ac:dyDescent="0.2">
      <c r="A20" s="1" t="str">
        <f>IF(ISBLANK(Values!E19),"",IF(Values!$B$37="EU","computercomponent","computer"))</f>
        <v>computercomponent</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Lenovo Thinkpad için yedek İsveççe – Fince arkadan aydınlatmasız klavye T430 T430i T430s T430si T430U T530 T530i T530S W530 X13X X230 X230i X230it X230T</v>
      </c>
      <c r="G20" s="29" t="str">
        <f>IF(ISBLANK(Values!E19),"",IF(Values!$B$20="PartialUpdate","","TellusRem"))</f>
        <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42.95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v>
      </c>
      <c r="Y20" s="31" t="str">
        <f>IF(ISBLANK(Values!E19),"","Size-Color")</f>
        <v>Size-Color</v>
      </c>
      <c r="Z20" s="29" t="str">
        <f>IF(ISBLANK(Values!E19),"","variation")</f>
        <v>variation</v>
      </c>
      <c r="AA20" s="1"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34"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3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DÜZEN - 🇸🇪 🇫🇮 İsveççe – Fince Arkadan aydınlatma YOK.</v>
      </c>
      <c r="AM20" s="1" t="str">
        <f>SUBSTITUTE(IF(ISBLANK(Values!E19),"",Values!$B$27),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20" s="27" t="str">
        <f>IF(ISBLANK(Values!E19),"",Values!H19)</f>
        <v>İsveççe – Fince</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1" t="str">
        <f>IF(ISBLANK(Values!E19),"","Parts")</f>
        <v>Parts</v>
      </c>
      <c r="DP20" s="1" t="str">
        <f>IF(ISBLANK(Values!E19),"",Values!$B$31)</f>
        <v>Teslimat tarihinden sonra 6 ay garanti. Klavyenin herhangi bir arızası durumunda, ürünün klavyesi için yeni bir birim veya yedek parça gönderilecektir. Stok sıkıntısı olması durumunda tam bir geri ödeme yapılır.</v>
      </c>
      <c r="DY20" t="str">
        <f>IF(ISBLANK(Values!$E19), "", "not_applicable")</f>
        <v>not_applicable</v>
      </c>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42.95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0">
        <f>K20</f>
        <v>42.95</v>
      </c>
    </row>
    <row r="21" spans="1:193" ht="48" x14ac:dyDescent="0.2">
      <c r="A21" s="1" t="str">
        <f>IF(ISBLANK(Values!E20),"",IF(Values!$B$37="EU","computercomponent","computer"))</f>
        <v>computercomponent</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Lenovo Thinkpad için yedek İsviçre arkadan aydınlatmasız klavye T430 T430i T430s T430si T430U T530 T530i T530S W530 X13X X230 X230i X230it X230T</v>
      </c>
      <c r="G21" s="29" t="str">
        <f>IF(ISBLANK(Values!E20),"",IF(Values!$B$20="PartialUpdate","","TellusRem"))</f>
        <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42.95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v>
      </c>
      <c r="Y21" s="31" t="str">
        <f>IF(ISBLANK(Values!E20),"","Size-Color")</f>
        <v>Size-Color</v>
      </c>
      <c r="Z21" s="29" t="str">
        <f>IF(ISBLANK(Values!E20),"","variation")</f>
        <v>variation</v>
      </c>
      <c r="AA21" s="1"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34"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3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DÜZEN - 🇨🇭 İsviçre Arkadan aydınlatma YOK.</v>
      </c>
      <c r="AM21" s="1" t="str">
        <f>SUBSTITUTE(IF(ISBLANK(Values!E20),"",Values!$B$27),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21" s="27" t="str">
        <f>IF(ISBLANK(Values!E20),"",Values!H20)</f>
        <v>İsviçre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1" t="str">
        <f>IF(ISBLANK(Values!E20),"","Parts")</f>
        <v>Parts</v>
      </c>
      <c r="DP21" s="1" t="str">
        <f>IF(ISBLANK(Values!E20),"",Values!$B$31)</f>
        <v>Teslimat tarihinden sonra 6 ay garanti. Klavyenin herhangi bir arızası durumunda, ürünün klavyesi için yeni bir birim veya yedek parça gönderilecektir. Stok sıkıntısı olması durumunda tam bir geri ödeme yapılır.</v>
      </c>
      <c r="DY21" t="str">
        <f>IF(ISBLANK(Values!$E20), "", "not_applicable")</f>
        <v>not_applicable</v>
      </c>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42.95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0">
        <f>K21</f>
        <v>42.95</v>
      </c>
    </row>
    <row r="22" spans="1:193" ht="48" x14ac:dyDescent="0.2">
      <c r="A22" s="1" t="str">
        <f>IF(ISBLANK(Values!E21),"",IF(Values!$B$37="EU","computercomponent","computer"))</f>
        <v>computercomponent</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Lenovo Thinkpad için yedek US international arkadan aydınlatmasız klavye T430 T430i T430s T430si T430U T530 T530i T530S W530 X13X X230 X230i X230it X230T</v>
      </c>
      <c r="G22" s="29" t="str">
        <f>IF(ISBLANK(Values!E21),"",IF(Values!$B$20="PartialUpdate","","TellusRem"))</f>
        <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42.95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v>
      </c>
      <c r="Y22" s="31" t="str">
        <f>IF(ISBLANK(Values!E21),"","Size-Color")</f>
        <v>Size-Color</v>
      </c>
      <c r="Z22" s="29" t="str">
        <f>IF(ISBLANK(Values!E21),"","variation")</f>
        <v>variation</v>
      </c>
      <c r="AA22" s="1"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DÜZEN - 🇺🇸 with € symbol US international Arkadan aydınlatma YOK.</v>
      </c>
      <c r="AM22" s="1" t="str">
        <f>SUBSTITUTE(IF(ISBLANK(Values!E21),"",Values!$B$27),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42.95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0">
        <f>K22</f>
        <v>42.95</v>
      </c>
    </row>
    <row r="23" spans="1:193" s="35" customFormat="1" ht="48" x14ac:dyDescent="0.2">
      <c r="A23" s="1" t="str">
        <f>IF(ISBLANK(Values!E22),"",IF(Values!$B$37="EU","computercomponent","computer"))</f>
        <v>computercomponent</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Lenovo Thinkpad için yedek Rusça arkadan aydınlatmasız klavye T430 T430i T430s T430si T430U T530 T530i T530S W530 X13X X230 X230i X230it X230T</v>
      </c>
      <c r="G23" s="29" t="str">
        <f>IF(ISBLANK(Values!E22),"",IF(Values!$B$20="PartialUpdate","","TellusRem"))</f>
        <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42.95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v>
      </c>
      <c r="Y23" s="31" t="str">
        <f>IF(ISBLANK(Values!E22),"","Size-Color")</f>
        <v>Size-Color</v>
      </c>
      <c r="Z23" s="29" t="str">
        <f>IF(ISBLANK(Values!E22),"","variation")</f>
        <v>variation</v>
      </c>
      <c r="AA23" s="1"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34"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3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DÜZEN - 🇷🇺 Rusça Arkadan aydınlatma YOK.</v>
      </c>
      <c r="AM23" s="1" t="str">
        <f>SUBSTITUTE(IF(ISBLANK(Values!E22),"",Values!$B$27),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7" t="str">
        <f>IF(ISBLANK(Values!E22),"",Values!H22)</f>
        <v>Rusça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42.95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1">
        <f>K23</f>
        <v>42.95</v>
      </c>
    </row>
    <row r="24" spans="1:193" s="35" customFormat="1" ht="48" x14ac:dyDescent="0.2">
      <c r="A24" s="1" t="str">
        <f>IF(ISBLANK(Values!E23),"",IF(Values!$B$37="EU","computercomponent","computer"))</f>
        <v>computercomponent</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Lenovo Thinkpad için yedek US arkadan aydınlatmasız klavye T430 T430i T430s T430si T430U T530 T530i T530S W530 X13X X230 X230i X230it X230T</v>
      </c>
      <c r="G24" s="29" t="str">
        <f>IF(ISBLANK(Values!E23),"",IF(Values!$B$20="PartialUpdate","","TellusRem"))</f>
        <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42.95</v>
      </c>
      <c r="L24" s="27">
        <f>IF(ISBLANK(Values!E23),"",IF($CO24="DEFAULT", Values!$B$18, ""))</f>
        <v>5</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v>
      </c>
      <c r="Y24" s="31" t="str">
        <f>IF(ISBLANK(Values!E23),"","Size-Color")</f>
        <v>Size-Color</v>
      </c>
      <c r="Z24" s="29" t="str">
        <f>IF(ISBLANK(Values!E23),"","variation")</f>
        <v>variation</v>
      </c>
      <c r="AA24" s="1" t="str">
        <f>IF(ISBLANK(Values!E23),"",Values!$B$20)</f>
        <v>PartialUpdate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US Arkadan aydınlatma YOK.</v>
      </c>
      <c r="AM24" s="1" t="str">
        <f>SUBSTITUTE(IF(ISBLANK(Values!E23),"",Values!$B$27),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42.95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1">
        <f>K24</f>
        <v>42.95</v>
      </c>
    </row>
    <row r="25" spans="1:193"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Lenovo Thinkpad için yedek Almanca arkadan aydınlatmalı klavye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DÜZEN - {flag} {language} Arkadan aydınlatma YOK.</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LAYOUT – 🇩🇪 Almanca arkadan aydınlatmalı.</v>
      </c>
      <c r="AM25" s="1" t="str">
        <f>SUBSTITUTE(IF(ISBLANK(Values!E24),"",Values!$B$27),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Almanca</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1">
        <f>K25</f>
        <v>52.95</v>
      </c>
    </row>
    <row r="26" spans="1:193"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Lenovo Thinkpad için yedek Fransızca arkadan aydınlatmalı klavye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DÜZEN - {flag} {language} Arkadan aydınlatma YOK.</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LAYOUT – 🇫🇷 Fransızca arkadan aydınlatmalı.</v>
      </c>
      <c r="AM26" s="1" t="str">
        <f>SUBSTITUTE(IF(ISBLANK(Values!E25),"",Values!$B$27),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Fransızca</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1">
        <f>K26</f>
        <v>52.95</v>
      </c>
    </row>
    <row r="27" spans="1:193"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Lenovo Thinkpad için yedek İtalyan arkadan aydınlatmalı klavye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DÜZEN - {flag} {language} Arkadan aydınlatma YOK.</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LAYOUT – 🇮🇹 İtalyan arkadan aydınlatmalı.</v>
      </c>
      <c r="AM27" s="1" t="str">
        <f>SUBSTITUTE(IF(ISBLANK(Values!E26),"",Values!$B$27),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İtalyan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1">
        <f>K27</f>
        <v>52.95</v>
      </c>
    </row>
    <row r="28" spans="1:193"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Lenovo Thinkpad için yedek İspanyol arkadan aydınlatmalı klavye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DÜZEN - {flag} {language} Arkadan aydınlatma YOK.</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LAYOUT – 🇪🇸 İspanyol arkadan aydınlatmalı.</v>
      </c>
      <c r="AM28" s="1" t="str">
        <f>SUBSTITUTE(IF(ISBLANK(Values!E27),"",Values!$B$27),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İspanyol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1">
        <f>K28</f>
        <v>52.95</v>
      </c>
    </row>
    <row r="29" spans="1:193"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Lenovo Thinkpad için yedek Birleşik Krallık arkadan aydınlatmalı klavye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DÜZEN - {flag} {language} Arkadan aydınlatma YOK.</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LAYOUT – 🇬🇧 Birleşik Krallık arkadan aydınlatmalı.</v>
      </c>
      <c r="AM29" s="1" t="str">
        <f>SUBSTITUTE(IF(ISBLANK(Values!E28),"",Values!$B$27),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Birleşik Krallık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1">
        <f>K29</f>
        <v>52.95</v>
      </c>
    </row>
    <row r="30" spans="1:193"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Lenovo Thinkpad için yedek İskandinav – İskandinav arkadan aydınlatmalı klavye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DÜZEN - {flag} {language} Arkadan aydınlatma YOK.</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LAYOUT – 🇸🇪 🇫🇮 🇳🇴 🇩🇰 İskandinav – İskandinav arkadan aydınlatmalı.</v>
      </c>
      <c r="AM30" s="1" t="str">
        <f>SUBSTITUTE(IF(ISBLANK(Values!E29),"",Values!$B$27),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İskandinav – İskandinav</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1">
        <f>K30</f>
        <v>52.95</v>
      </c>
    </row>
    <row r="31" spans="1:193"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Lenovo Thinkpad için yedek Belçikalı arkadan aydınlatmalı klavye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DÜZEN - {flag} {language} Arkadan aydınlatma YOK.</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LAYOUT – 🇧🇪 Belçikalı arkadan aydınlatmalı.</v>
      </c>
      <c r="AM31" s="1" t="str">
        <f>SUBSTITUTE(IF(ISBLANK(Values!E30),"",Values!$B$27),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Belçikalı</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1">
        <f>K31</f>
        <v>52.95</v>
      </c>
    </row>
    <row r="32" spans="1:193"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Lenovo Thinkpad için yedek Bulgarca arkadan aydınlatmalı klavye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DÜZEN - {flag} {language} Arkadan aydınlatma YOK.</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LAYOUT – 🇧🇬 Bulgarca arkadan aydınlatmalı.</v>
      </c>
      <c r="AM32" s="1" t="str">
        <f>SUBSTITUTE(IF(ISBLANK(Values!E31),"",Values!$B$27),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Bulgarca</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1">
        <f>K32</f>
        <v>52.95</v>
      </c>
    </row>
    <row r="33" spans="1:193"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Lenovo Thinkpad için yedek Çek arkadan aydınlatmalı klavye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DÜZEN - {flag} {language} Arkadan aydınlatma YOK.</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LAYOUT – 🇨🇿 Çek arkadan aydınlatmalı.</v>
      </c>
      <c r="AM33" s="1" t="str">
        <f>SUBSTITUTE(IF(ISBLANK(Values!E32),"",Values!$B$27),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Çek</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1">
        <f>K33</f>
        <v>52.95</v>
      </c>
    </row>
    <row r="34" spans="1:193"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Lenovo Thinkpad için yedek Danimarkalı arkadan aydınlatmalı klavye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DÜZEN - {flag} {language} Arkadan aydınlatma YOK.</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LAYOUT – 🇩🇰 Danimarkalı arkadan aydınlatmalı.</v>
      </c>
      <c r="AM34" s="1" t="str">
        <f>SUBSTITUTE(IF(ISBLANK(Values!E33),"",Values!$B$27),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Danimarkalı</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1">
        <f>K34</f>
        <v>52.95</v>
      </c>
    </row>
    <row r="35" spans="1:193"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Lenovo Thinkpad için yedek Macarca arkadan aydınlatmalı klavye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DÜZEN - {flag} {language} Arkadan aydınlatma YOK.</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LAYOUT – 🇭🇺 Macarca arkadan aydınlatmalı.</v>
      </c>
      <c r="AM35" s="1" t="str">
        <f>SUBSTITUTE(IF(ISBLANK(Values!E34),"",Values!$B$27),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Macarca</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1">
        <f>K35</f>
        <v>52.95</v>
      </c>
    </row>
    <row r="36" spans="1:193"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Lenovo Thinkpad için yedek Flemenkçe arkadan aydınlatmalı klavye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DÜZEN - {flag} {language} Arkadan aydınlatma YOK.</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LAYOUT – 🇳🇱 Flemenkçe arkadan aydınlatmalı.</v>
      </c>
      <c r="AM36" s="1" t="str">
        <f>SUBSTITUTE(IF(ISBLANK(Values!E35),"",Values!$B$27),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Flemenkçe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1">
        <f>K36</f>
        <v>52.95</v>
      </c>
    </row>
    <row r="37" spans="1:193"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Lenovo Thinkpad için yedek Norveççe arkadan aydınlatmalı klavye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DÜZEN - {flag} {language} Arkadan aydınlatma YOK.</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LAYOUT – 🇳🇴 Norveççe arkadan aydınlatmalı.</v>
      </c>
      <c r="AM37" s="1" t="str">
        <f>SUBSTITUTE(IF(ISBLANK(Values!E36),"",Values!$B$27),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Norveççe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1">
        <f>K37</f>
        <v>52.95</v>
      </c>
    </row>
    <row r="38" spans="1:193"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Lenovo Thinkpad için yedek Lehçe arkadan aydınlatmalı klavye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DÜZEN - {flag} {language} Arkadan aydınlatma YOK.</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LAYOUT – 🇵🇱 Lehçe arkadan aydınlatmalı.</v>
      </c>
      <c r="AM38" s="1" t="str">
        <f>SUBSTITUTE(IF(ISBLANK(Values!E37),"",Values!$B$27),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Lehçe</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1">
        <f>K38</f>
        <v>52.95</v>
      </c>
    </row>
    <row r="39" spans="1:193"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Lenovo Thinkpad için yedek Portekizce arkadan aydınlatmalı klavye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DÜZEN - {flag} {language} Arkadan aydınlatma YOK.</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LAYOUT – 🇵🇹 Portekizce arkadan aydınlatmalı.</v>
      </c>
      <c r="AM39" s="1" t="str">
        <f>SUBSTITUTE(IF(ISBLANK(Values!E38),"",Values!$B$27),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Portekizce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1">
        <f>K39</f>
        <v>52.95</v>
      </c>
    </row>
    <row r="40" spans="1:193"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Lenovo Thinkpad için yedek İsveççe – Fince arkadan aydınlatmalı klavye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DÜZEN - {flag} {language} Arkadan aydınlatma YOK.</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LAYOUT – 🇸🇪 🇫🇮 İsveççe – Fince arkadan aydınlatmalı.</v>
      </c>
      <c r="AM40" s="1" t="str">
        <f>SUBSTITUTE(IF(ISBLANK(Values!E39),"",Values!$B$27),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İsveççe – Fince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1">
        <f>K40</f>
        <v>52.95</v>
      </c>
    </row>
    <row r="41" spans="1:193"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Lenovo Thinkpad için yedek İsviçre arkadan aydınlatmalı klavye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DÜZEN - {flag} {language} Arkadan aydınlatma YOK.</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LAYOUT – 🇨🇭 İsviçre arkadan aydınlatmalı.</v>
      </c>
      <c r="AM41" s="1" t="str">
        <f>SUBSTITUTE(IF(ISBLANK(Values!E40),"",Values!$B$27),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İsviçre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1">
        <f>K41</f>
        <v>52.95</v>
      </c>
    </row>
    <row r="42" spans="1:193"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Lenovo Thinkpad için yedek US international arkadan aydınlatmalı klavye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DÜZEN - {flag} {language} Arkadan aydınlatma YOK.</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LAYOUT – 🇺🇸 with € symbol US international arkadan aydınlatmalı.</v>
      </c>
      <c r="AM42" s="1" t="str">
        <f>SUBSTITUTE(IF(ISBLANK(Values!E41),"",Values!$B$27),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0">
        <f>K42</f>
        <v>52.95</v>
      </c>
    </row>
    <row r="43" spans="1:193"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Lenovo Thinkpad için yedek Rusça arkadan aydınlatmalı klavye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34" t="str">
        <f>IF(ISBLANK(Values!E42),"",IF(Values!I42,Values!$B$23,Values!$B$33))</f>
        <v>👉 DÜZEN - {flag} {language} Arkadan aydınlatma YOK.</v>
      </c>
      <c r="AJ43" s="3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LAYOUT – 🇷🇺 Rusça arkadan aydınlatmalı.</v>
      </c>
      <c r="AM43" s="1" t="str">
        <f>SUBSTITUTE(IF(ISBLANK(Values!E42),"",Values!$B$27),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43" s="27" t="str">
        <f>IF(ISBLANK(Values!E42),"",Values!H42)</f>
        <v>Rusça</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1" t="str">
        <f>IF(ISBLANK(Values!E42),"","Parts")</f>
        <v>Parts</v>
      </c>
      <c r="DP43" s="1" t="str">
        <f>IF(ISBLANK(Values!E42),"",Values!$B$31)</f>
        <v>Teslimat tarihinden sonra 6 ay garanti. Klavyenin herhangi bir arızası durumunda, ürünün klavyesi için yeni bir birim veya yedek parça gönderilecektir. Stok sıkıntısı olması durumunda tam bir geri ödeme yapılır.</v>
      </c>
      <c r="DY43" t="str">
        <f>IF(ISBLANK(Values!$E42), "", "not_applicable")</f>
        <v>not_applicable</v>
      </c>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0">
        <f>K43</f>
        <v>52.95</v>
      </c>
    </row>
    <row r="44" spans="1:193"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Lenovo Thinkpad için yedek US arkadan aydınlatmalı klavye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34" t="str">
        <f>IF(ISBLANK(Values!E43),"",IF(Values!I43,Values!$B$23,Values!$B$33))</f>
        <v>👉 DÜZEN - {flag} {language} Arkadan aydınlatma YOK.</v>
      </c>
      <c r="AJ44" s="3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T430 T430i T430s T430si T430U T530 T530i T530S W530 X13X X230 X230i X230it X230T</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LAYOUT – 🇺🇸 US arkadan aydınlatmalı.</v>
      </c>
      <c r="AM44" s="1" t="str">
        <f>SUBSTITUTE(IF(ISBLANK(Values!E43),"",Values!$B$27), "{model}", Values!$B$3)</f>
        <v>👉 İLE UYUMLU - Lenovo T430 T430i T430s T430si T430U T530 T530i T530S W530 X13X X230 X230i X230it X230T. Herhangi bir klavye satın almadan önce lütfen resmi ve açıklamayı dikkatlice kontrol edin. Bu, bilgisayarınız için doğru dizüstü bilgisayar klavyesini almanızı sağlar. Süper kolay kurulum.</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1" t="str">
        <f>IF(ISBLANK(Values!E43),"","Parts")</f>
        <v>Parts</v>
      </c>
      <c r="DP44" s="1" t="str">
        <f>IF(ISBLANK(Values!E43),"",Values!$B$31)</f>
        <v>Teslimat tarihinden sonra 6 ay garanti. Klavyenin herhangi bir arızası durumunda, ürünün klavyesi için yeni bir birim veya yedek parça gönderilecektir. Stok sıkıntısı olması durumunda tam bir geri ödeme yapılır.</v>
      </c>
      <c r="DY44" t="str">
        <f>IF(ISBLANK(Values!$E43), "", "not_applicable")</f>
        <v>not_applicable</v>
      </c>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0">
        <f>K44</f>
        <v>52.95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0"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0"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0"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0"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0"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738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3" t="b">
        <f>TRUE()</f>
        <v>1</v>
      </c>
      <c r="J4" s="44" t="b">
        <f>FALSE()</f>
        <v>0</v>
      </c>
      <c r="K4" s="36" t="s">
        <v>716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3" t="b">
        <f>TRUE()</f>
        <v>1</v>
      </c>
      <c r="J5" s="44" t="b">
        <f>FALSE()</f>
        <v>0</v>
      </c>
      <c r="K5" s="36" t="s">
        <v>717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3" t="b">
        <f>TRUE()</f>
        <v>1</v>
      </c>
      <c r="J6" s="44" t="b">
        <f>FALSE()</f>
        <v>0</v>
      </c>
      <c r="K6" s="36" t="s">
        <v>718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3" t="b">
        <f>TRUE()</f>
        <v>1</v>
      </c>
      <c r="J7" s="44" t="b">
        <f>FALSE()</f>
        <v>0</v>
      </c>
      <c r="K7" s="36" t="s">
        <v>719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3" t="b">
        <f>TRUE()</f>
        <v>1</v>
      </c>
      <c r="J8" s="44" t="b">
        <f>FALSE()</f>
        <v>0</v>
      </c>
      <c r="K8" s="36" t="s">
        <v>720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3" t="b">
        <f>TRUE()</f>
        <v>1</v>
      </c>
      <c r="J9" s="44" t="b">
        <f>FALSE()</f>
        <v>0</v>
      </c>
      <c r="K9" s="36" t="s">
        <v>721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3" t="b">
        <f>TRUE()</f>
        <v>1</v>
      </c>
      <c r="J10" s="44" t="b">
        <f>FALSE()</f>
        <v>0</v>
      </c>
      <c r="K10" s="36" t="s">
        <v>722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3" t="b">
        <f>TRUE()</f>
        <v>1</v>
      </c>
      <c r="J11" s="44" t="b">
        <f>FALSE()</f>
        <v>0</v>
      </c>
      <c r="K11" s="36" t="s">
        <v>723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3" t="b">
        <f>TRUE()</f>
        <v>1</v>
      </c>
      <c r="J12" s="44" t="b">
        <f>FALSE()</f>
        <v>0</v>
      </c>
      <c r="K12" s="36" t="s">
        <v>724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739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3" t="b">
        <f>TRUE()</f>
        <v>1</v>
      </c>
      <c r="J13" s="44" t="b">
        <f>FALSE()</f>
        <v>0</v>
      </c>
      <c r="K13" s="36" t="s">
        <v>725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5714401430995</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3" t="b">
        <f>TRUE()</f>
        <v>1</v>
      </c>
      <c r="J15" s="44" t="b">
        <f>FALSE()</f>
        <v>0</v>
      </c>
      <c r="K15" s="36" t="s">
        <v>726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3" t="b">
        <f>TRUE()</f>
        <v>1</v>
      </c>
      <c r="J20" s="44" t="b">
        <f>FALSE()</f>
        <v>0</v>
      </c>
      <c r="K20" s="36" t="s">
        <v>727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728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729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1" t="b">
        <f>FALSE()</f>
        <v>0</v>
      </c>
      <c r="D24" s="41" t="b">
        <f>TRUE()</f>
        <v>1</v>
      </c>
      <c r="E24" s="36">
        <v>5714401430018</v>
      </c>
      <c r="F24" s="36" t="s">
        <v>696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3"/>
      <c r="J24" s="44" t="b">
        <f>TRUE()</f>
        <v>1</v>
      </c>
      <c r="K24" s="36" t="s">
        <v>730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1" t="b">
        <f>FALSE()</f>
        <v>0</v>
      </c>
      <c r="D25" s="41" t="b">
        <f>TRUE()</f>
        <v>1</v>
      </c>
      <c r="E25" s="36">
        <v>5714401430025</v>
      </c>
      <c r="F25" s="36" t="s">
        <v>697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3"/>
      <c r="J25" s="44" t="b">
        <f>TRUE()</f>
        <v>1</v>
      </c>
      <c r="K25" s="36" t="s">
        <v>731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1" t="b">
        <f>FALSE()</f>
        <v>0</v>
      </c>
      <c r="D26" s="41" t="b">
        <f>TRUE()</f>
        <v>1</v>
      </c>
      <c r="E26" s="36">
        <v>5714401430032</v>
      </c>
      <c r="F26" s="36" t="s">
        <v>698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3"/>
      <c r="J26" s="44" t="b">
        <f>TRUE()</f>
        <v>1</v>
      </c>
      <c r="K26" s="36" t="s">
        <v>732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1" t="b">
        <f>FALSE()</f>
        <v>0</v>
      </c>
      <c r="D27" s="41" t="b">
        <f>TRUE()</f>
        <v>1</v>
      </c>
      <c r="E27" s="36">
        <v>5714401430049</v>
      </c>
      <c r="F27" s="36" t="s">
        <v>699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3"/>
      <c r="J27" s="44" t="b">
        <f>TRUE()</f>
        <v>1</v>
      </c>
      <c r="K27" s="36" t="s">
        <v>733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700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3"/>
      <c r="J28" s="44" t="b">
        <f>TRUE()</f>
        <v>1</v>
      </c>
      <c r="K28" s="36" t="s">
        <v>734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1" t="b">
        <f>FALSE()</f>
        <v>0</v>
      </c>
      <c r="D29" s="41" t="b">
        <f>TRUE()</f>
        <v>1</v>
      </c>
      <c r="E29" s="36">
        <v>5714401430322</v>
      </c>
      <c r="F29" s="36" t="s">
        <v>701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3"/>
      <c r="J29" s="44" t="b">
        <f>TRUE()</f>
        <v>1</v>
      </c>
      <c r="K29" s="36" t="s">
        <v>735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702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3"/>
      <c r="J30" s="44" t="b">
        <f>TRUE()</f>
        <v>1</v>
      </c>
      <c r="K30" s="36" t="s">
        <v>722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1" t="b">
        <f>FALSE()</f>
        <v>0</v>
      </c>
      <c r="D31" s="41" t="b">
        <f>FALSE()</f>
        <v>0</v>
      </c>
      <c r="E31" s="36">
        <v>5714401430087</v>
      </c>
      <c r="F31" s="36" t="s">
        <v>703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3"/>
      <c r="J31" s="44" t="b">
        <f>TRUE()</f>
        <v>1</v>
      </c>
      <c r="K31" s="36" t="s">
        <v>723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704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3"/>
      <c r="J32" s="44" t="b">
        <f>TRUE()</f>
        <v>1</v>
      </c>
      <c r="K32" s="36" t="s">
        <v>724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1" t="b">
        <f>FALSE()</f>
        <v>0</v>
      </c>
      <c r="D33" s="41" t="b">
        <f>FALSE()</f>
        <v>0</v>
      </c>
      <c r="E33" s="36">
        <v>5714401430100</v>
      </c>
      <c r="F33" s="36" t="s">
        <v>705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3"/>
      <c r="J33" s="44" t="b">
        <f>TRUE()</f>
        <v>1</v>
      </c>
      <c r="K33" s="36" t="s">
        <v>725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706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707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3"/>
      <c r="J35" s="44" t="b">
        <f>TRUE()</f>
        <v>1</v>
      </c>
      <c r="K35" s="36" t="s">
        <v>726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591</v>
      </c>
      <c r="C36" s="41" t="b">
        <f>FALSE()</f>
        <v>0</v>
      </c>
      <c r="D36" s="41" t="b">
        <f>FALSE()</f>
        <v>0</v>
      </c>
      <c r="E36" s="36">
        <v>5714401430131</v>
      </c>
      <c r="F36" s="36" t="s">
        <v>708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709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710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711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712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3"/>
      <c r="J40" s="44" t="b">
        <f>TRUE()</f>
        <v>1</v>
      </c>
      <c r="K40" s="36" t="s">
        <v>727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713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736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714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715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737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2024-07-24T17:24:34Z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