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63EF851A-54C4-644B-A39A-047D929C9F6E}" xr6:coauthVersionLast="47" xr6:coauthVersionMax="47" xr10:uidLastSave="{00000000-0000-0000-0000-000000000000}"/>
  <bookViews>
    <workbookView xWindow="34560" yWindow="500" windowWidth="51200" windowHeight="270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Q13" i="2"/>
  <c r="P13" i="2"/>
  <c r="P14" i="1" s="1"/>
  <c r="O13" i="2"/>
  <c r="O14" i="1" s="1"/>
  <c r="J13" i="2"/>
  <c r="I13" i="2"/>
  <c r="D13" i="2"/>
  <c r="C13" i="2"/>
  <c r="V12" i="2"/>
  <c r="U12" i="2"/>
  <c r="U13" i="1" s="1"/>
  <c r="J12" i="2"/>
  <c r="I12" i="2"/>
  <c r="D12" i="2"/>
  <c r="C12" i="2"/>
  <c r="V11" i="2"/>
  <c r="U11" i="2"/>
  <c r="T11" i="2"/>
  <c r="S11" i="2"/>
  <c r="R11" i="2"/>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<sst xmlns="http://schemas.openxmlformats.org/spreadsheetml/2006/main" count="846" uniqueCount="677">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</sst>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CN49" zoomScaleNormal="10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f>Values!B13</f>
        <v>0</v>
      </c>
      <c r="C4" s="29" t="s">
        <v>345</v>
      </c>
      <c r="D4" s="30">
        <f>Values!B14</f>
        <v>0</v>
      </c>
      <c r="E4" s="31" t="s">
        <v>346</v>
      </c>
      <c r="F4" s="28" t="str">
        <f>SUBSTITUTE(Values!B1, "{language}", "") &amp; " " &amp; Values!B3</f>
        <v>Teclado de respuesto  retroiluminado  para Lenovo Thinkpad E470 E470c E475</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8" t="str">
        <f>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8" t="str">
        <f>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8" t="str">
        <f>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8" t="str">
        <f>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8" t="s">
        <v>603</v>
      </c>
    </row>
    <row r="21" spans="2:2" x14ac:dyDescent="0.15">
      <c r="B21" s="58" t="s">
        <v>604</v>
      </c>
    </row>
    <row r="22" spans="2:2" x14ac:dyDescent="0.15">
      <c r="B22" s="58" t="s">
        <v>605</v>
      </c>
    </row>
    <row r="23" spans="2:2" x14ac:dyDescent="0.15">
      <c r="B23" s="58" t="s">
        <v>610</v>
      </c>
    </row>
    <row r="24" spans="2:2" x14ac:dyDescent="0.15">
      <c r="B24" s="58" t="s">
        <v>606</v>
      </c>
    </row>
    <row r="25" spans="2:2" x14ac:dyDescent="0.15">
      <c r="B25" s="58" t="s">
        <v>611</v>
      </c>
    </row>
    <row r="26" spans="2:2" x14ac:dyDescent="0.15">
      <c r="B26" s="58" t="s">
        <v>612</v>
      </c>
    </row>
    <row r="27" spans="2:2" x14ac:dyDescent="0.15">
      <c r="B27" s="58" t="s">
        <v>613</v>
      </c>
    </row>
    <row r="28" spans="2:2" x14ac:dyDescent="0.15">
      <c r="B28" s="58" t="s">
        <v>614</v>
      </c>
    </row>
    <row r="29" spans="2:2" x14ac:dyDescent="0.15">
      <c r="B29" s="58" t="s">
        <v>607</v>
      </c>
    </row>
    <row r="30" spans="2:2" x14ac:dyDescent="0.15">
      <c r="B30" s="58" t="s">
        <v>615</v>
      </c>
    </row>
    <row r="31" spans="2:2" x14ac:dyDescent="0.15">
      <c r="B31" s="58" t="s">
        <v>608</v>
      </c>
    </row>
    <row r="32" spans="2:2" x14ac:dyDescent="0.15">
      <c r="B32" s="58" t="s">
        <v>616</v>
      </c>
    </row>
    <row r="33" spans="2:4" x14ac:dyDescent="0.15">
      <c r="B33" s="58" t="s">
        <v>617</v>
      </c>
    </row>
    <row r="34" spans="2:4" x14ac:dyDescent="0.15">
      <c r="B34" s="58" t="s">
        <v>618</v>
      </c>
      <c r="D34" s="48"/>
    </row>
    <row r="35" spans="2:4" x14ac:dyDescent="0.15">
      <c r="B35" s="58" t="s">
        <v>534</v>
      </c>
      <c r="D35" s="48"/>
    </row>
    <row r="36" spans="2:4" x14ac:dyDescent="0.15">
      <c r="B36" s="58" t="s">
        <v>609</v>
      </c>
      <c r="D36" s="48"/>
    </row>
    <row r="37" spans="2:4" x14ac:dyDescent="0.15">
      <c r="B37" s="58" t="s">
        <v>405</v>
      </c>
      <c r="D37" s="48"/>
    </row>
    <row r="38" spans="2:4" x14ac:dyDescent="0.15">
      <c r="B38" s="58" t="s">
        <v>619</v>
      </c>
      <c r="D38" s="48"/>
    </row>
    <row r="39" spans="2:4" x14ac:dyDescent="0.15">
      <c r="B39" s="58"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2" t="s">
        <v>624</v>
      </c>
    </row>
    <row r="21" spans="2:2" x14ac:dyDescent="0.15">
      <c r="B21" s="72" t="s">
        <v>625</v>
      </c>
    </row>
    <row r="22" spans="2:2" x14ac:dyDescent="0.15">
      <c r="B22" s="72" t="s">
        <v>626</v>
      </c>
    </row>
    <row r="23" spans="2:2" x14ac:dyDescent="0.15">
      <c r="B23" s="72" t="s">
        <v>627</v>
      </c>
    </row>
    <row r="24" spans="2:2" x14ac:dyDescent="0.15">
      <c r="B24" s="72" t="s">
        <v>620</v>
      </c>
    </row>
    <row r="25" spans="2:2" x14ac:dyDescent="0.15">
      <c r="B25" s="72" t="s">
        <v>621</v>
      </c>
    </row>
    <row r="26" spans="2:2" x14ac:dyDescent="0.15">
      <c r="B26" s="72" t="s">
        <v>628</v>
      </c>
    </row>
    <row r="27" spans="2:2" x14ac:dyDescent="0.15">
      <c r="B27" s="72" t="s">
        <v>629</v>
      </c>
    </row>
    <row r="28" spans="2:2" x14ac:dyDescent="0.15">
      <c r="B28" s="72" t="s">
        <v>630</v>
      </c>
    </row>
    <row r="29" spans="2:2" x14ac:dyDescent="0.15">
      <c r="B29" s="72" t="s">
        <v>631</v>
      </c>
    </row>
    <row r="30" spans="2:2" x14ac:dyDescent="0.15">
      <c r="B30" s="72" t="s">
        <v>632</v>
      </c>
    </row>
    <row r="31" spans="2:2" x14ac:dyDescent="0.15">
      <c r="B31" s="72" t="s">
        <v>633</v>
      </c>
    </row>
    <row r="32" spans="2:2" x14ac:dyDescent="0.15">
      <c r="B32" s="72" t="s">
        <v>634</v>
      </c>
    </row>
    <row r="33" spans="2:4" x14ac:dyDescent="0.15">
      <c r="B33" s="72" t="s">
        <v>622</v>
      </c>
    </row>
    <row r="34" spans="2:4" x14ac:dyDescent="0.15">
      <c r="B34" s="72" t="s">
        <v>635</v>
      </c>
      <c r="D34" s="48"/>
    </row>
    <row r="35" spans="2:4" x14ac:dyDescent="0.15">
      <c r="B35" s="72" t="s">
        <v>402</v>
      </c>
      <c r="D35" s="48"/>
    </row>
    <row r="36" spans="2:4" x14ac:dyDescent="0.15">
      <c r="B36" s="72" t="s">
        <v>636</v>
      </c>
      <c r="D36" s="48"/>
    </row>
    <row r="37" spans="2:4" x14ac:dyDescent="0.15">
      <c r="B37" s="72" t="s">
        <v>623</v>
      </c>
      <c r="D37" s="48"/>
    </row>
    <row r="38" spans="2:4" x14ac:dyDescent="0.15">
      <c r="B38" s="72" t="s">
        <v>637</v>
      </c>
      <c r="D38" s="48"/>
    </row>
    <row r="39" spans="2:4" x14ac:dyDescent="0.15">
      <c r="B39" s="72"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8" t="s">
        <v>649</v>
      </c>
    </row>
    <row r="21" spans="2:2" x14ac:dyDescent="0.15">
      <c r="B21" s="58" t="s">
        <v>650</v>
      </c>
    </row>
    <row r="22" spans="2:2" x14ac:dyDescent="0.15">
      <c r="B22" s="58" t="s">
        <v>651</v>
      </c>
    </row>
    <row r="23" spans="2:2" x14ac:dyDescent="0.15">
      <c r="B23" s="58" t="s">
        <v>652</v>
      </c>
    </row>
    <row r="24" spans="2:2" x14ac:dyDescent="0.15">
      <c r="B24" s="58" t="s">
        <v>653</v>
      </c>
    </row>
    <row r="25" spans="2:2" x14ac:dyDescent="0.15">
      <c r="B25" s="58" t="s">
        <v>654</v>
      </c>
    </row>
    <row r="26" spans="2:2" x14ac:dyDescent="0.15">
      <c r="B26" s="58" t="s">
        <v>655</v>
      </c>
    </row>
    <row r="27" spans="2:2" x14ac:dyDescent="0.15">
      <c r="B27" s="58" t="s">
        <v>656</v>
      </c>
    </row>
    <row r="28" spans="2:2" x14ac:dyDescent="0.15">
      <c r="B28" s="58" t="s">
        <v>657</v>
      </c>
    </row>
    <row r="29" spans="2:2" x14ac:dyDescent="0.15">
      <c r="B29" s="58" t="s">
        <v>658</v>
      </c>
    </row>
    <row r="30" spans="2:2" x14ac:dyDescent="0.15">
      <c r="B30" s="58" t="s">
        <v>659</v>
      </c>
    </row>
    <row r="31" spans="2:2" x14ac:dyDescent="0.15">
      <c r="B31" s="58" t="s">
        <v>660</v>
      </c>
    </row>
    <row r="32" spans="2:2" x14ac:dyDescent="0.15">
      <c r="B32" s="58" t="s">
        <v>661</v>
      </c>
    </row>
    <row r="33" spans="2:4" x14ac:dyDescent="0.15">
      <c r="B33" s="58" t="s">
        <v>662</v>
      </c>
    </row>
    <row r="34" spans="2:4" x14ac:dyDescent="0.15">
      <c r="B34" s="58" t="s">
        <v>663</v>
      </c>
      <c r="D34" s="48"/>
    </row>
    <row r="35" spans="2:4" x14ac:dyDescent="0.15">
      <c r="B35" s="58" t="s">
        <v>534</v>
      </c>
      <c r="D35" s="48"/>
    </row>
    <row r="36" spans="2:4" x14ac:dyDescent="0.15">
      <c r="B36" s="58" t="s">
        <v>664</v>
      </c>
      <c r="D36" s="48"/>
    </row>
    <row r="37" spans="2:4" x14ac:dyDescent="0.15">
      <c r="B37" s="58" t="s">
        <v>405</v>
      </c>
      <c r="D37" s="48"/>
    </row>
    <row r="38" spans="2:4" x14ac:dyDescent="0.15">
      <c r="B38" s="58" t="s">
        <v>665</v>
      </c>
      <c r="D38" s="48"/>
    </row>
    <row r="39" spans="2:4" x14ac:dyDescent="0.15">
      <c r="B39" s="58"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4" sqref="B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x14ac:dyDescent="0.15">
      <c r="A4" s="45" t="s">
        <v>370</v>
      </c>
      <c r="B4" s="49">
        <v>36.799999999999997</v>
      </c>
      <c r="C4" s="50" t="b">
        <f>FALSE()</f>
        <v>0</v>
      </c>
      <c r="D4" s="50" t="b">
        <f>TRUE()</f>
        <v>1</v>
      </c>
      <c r="E4" s="51"/>
      <c r="F4" s="51"/>
      <c r="G4" s="5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f>FALSE()</f>
        <v>0</v>
      </c>
      <c r="K4" s="51"/>
      <c r="L4" s="55"/>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x14ac:dyDescent="0.15">
      <c r="A5" s="45" t="s">
        <v>372</v>
      </c>
      <c r="B5" s="49">
        <v>34.99</v>
      </c>
      <c r="C5" s="50" t="b">
        <f>FALSE()</f>
        <v>0</v>
      </c>
      <c r="D5" s="50" t="b">
        <f>TRUE()</f>
        <v>1</v>
      </c>
      <c r="E5" s="51"/>
      <c r="F5" s="51"/>
      <c r="G5" s="5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f>FALSE()</f>
        <v>0</v>
      </c>
      <c r="K5" s="51"/>
      <c r="L5" s="55"/>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374</v>
      </c>
      <c r="B6" s="59" t="s">
        <v>415</v>
      </c>
      <c r="C6" s="50" t="b">
        <f>FALSE()</f>
        <v>0</v>
      </c>
      <c r="D6" s="50" t="b">
        <f>TRUE()</f>
        <v>1</v>
      </c>
      <c r="E6" s="51"/>
      <c r="F6" s="51"/>
      <c r="G6" s="5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c r="L6" s="55"/>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377</v>
      </c>
      <c r="B7" s="60" t="str">
        <f>IF(B6=options!C1,"32","41")</f>
        <v>32</v>
      </c>
      <c r="C7" s="50" t="b">
        <f>FALSE()</f>
        <v>0</v>
      </c>
      <c r="D7" s="50" t="b">
        <f>TRUE()</f>
        <v>1</v>
      </c>
      <c r="E7" s="51"/>
      <c r="F7" s="51"/>
      <c r="G7" s="5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f>FALSE()</f>
        <v>0</v>
      </c>
      <c r="K7" s="51"/>
      <c r="L7" s="55"/>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379</v>
      </c>
      <c r="B8" s="60" t="str">
        <f>IF(B6=options!C1,"18","17")</f>
        <v>18</v>
      </c>
      <c r="C8" s="50" t="b">
        <f>FALSE()</f>
        <v>0</v>
      </c>
      <c r="D8" s="50" t="b">
        <f>TRUE()</f>
        <v>1</v>
      </c>
      <c r="E8" s="51"/>
      <c r="F8" s="51"/>
      <c r="G8" s="5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f>FALSE()</f>
        <v>0</v>
      </c>
      <c r="K8" s="51"/>
      <c r="L8" s="55"/>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381</v>
      </c>
      <c r="B9" s="60" t="str">
        <f>IF(B6=options!C1,"2","5")</f>
        <v>2</v>
      </c>
      <c r="C9" s="50" t="b">
        <f>FALSE()</f>
        <v>0</v>
      </c>
      <c r="D9" s="50" t="b">
        <f>TRUE()</f>
        <v>1</v>
      </c>
      <c r="E9" s="51"/>
      <c r="F9" s="51"/>
      <c r="G9" s="5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f>FALSE()</f>
        <v>0</v>
      </c>
      <c r="K9" s="51"/>
      <c r="L9" s="55"/>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x14ac:dyDescent="0.15">
      <c r="A10" t="s">
        <v>383</v>
      </c>
      <c r="B10" s="61"/>
      <c r="C10" s="50" t="b">
        <f>FALSE()</f>
        <v>0</v>
      </c>
      <c r="D10" s="50" t="b">
        <f>FALSE()</f>
        <v>0</v>
      </c>
      <c r="E10" s="51"/>
      <c r="F10" s="51"/>
      <c r="G10" s="5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x14ac:dyDescent="0.15">
      <c r="A11" s="45" t="s">
        <v>385</v>
      </c>
      <c r="B11" s="62">
        <v>150</v>
      </c>
      <c r="C11" s="50" t="b">
        <f>FALSE()</f>
        <v>0</v>
      </c>
      <c r="D11" s="50" t="b">
        <f>FALSE()</f>
        <v>0</v>
      </c>
      <c r="E11" s="51"/>
      <c r="F11" s="51"/>
      <c r="G11" s="5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8</v>
      </c>
    </row>
    <row r="12" spans="1:22" x14ac:dyDescent="0.15">
      <c r="B12" s="61"/>
      <c r="C12" s="50" t="b">
        <f>FALSE()</f>
        <v>0</v>
      </c>
      <c r="D12" s="50" t="b">
        <f>FALSE()</f>
        <v>0</v>
      </c>
      <c r="E12" s="51"/>
      <c r="F12" s="51"/>
      <c r="G12" s="5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20</v>
      </c>
    </row>
    <row r="13" spans="1:22" x14ac:dyDescent="0.15">
      <c r="A13" s="45" t="s">
        <v>388</v>
      </c>
      <c r="B13" s="51"/>
      <c r="C13" s="50" t="b">
        <f>FALSE()</f>
        <v>0</v>
      </c>
      <c r="D13" s="50" t="b">
        <f>FALSE()</f>
        <v>0</v>
      </c>
      <c r="E13" s="51"/>
      <c r="F13" s="51"/>
      <c r="G13" s="5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9</v>
      </c>
    </row>
    <row r="14" spans="1:22" x14ac:dyDescent="0.15">
      <c r="A14" s="45" t="s">
        <v>390</v>
      </c>
      <c r="B14" s="51"/>
      <c r="C14" s="50" t="b">
        <f>FALSE()</f>
        <v>0</v>
      </c>
      <c r="D14" s="50" t="b">
        <f>FALSE()</f>
        <v>0</v>
      </c>
      <c r="E14" s="51"/>
      <c r="F14" s="51"/>
      <c r="G14" s="5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393</v>
      </c>
      <c r="B16" s="71" t="s">
        <v>590</v>
      </c>
      <c r="C16" s="50" t="b">
        <f>FALSE()</f>
        <v>0</v>
      </c>
      <c r="D16" s="50" t="b">
        <f>FALSE()</f>
        <v>0</v>
      </c>
      <c r="E16" s="51"/>
      <c r="F16" s="51"/>
      <c r="G16" s="52"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396</v>
      </c>
      <c r="B18" s="62">
        <v>5</v>
      </c>
      <c r="C18" s="50" t="b">
        <f>FALSE()</f>
        <v>0</v>
      </c>
      <c r="D18" s="50" t="b">
        <f>FALSE()</f>
        <v>0</v>
      </c>
      <c r="E18" s="51"/>
      <c r="F18" s="51"/>
      <c r="G18" s="52"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399</v>
      </c>
      <c r="B20" s="63" t="s">
        <v>400</v>
      </c>
      <c r="C20" s="50" t="b">
        <f>FALSE()</f>
        <v>0</v>
      </c>
      <c r="D20" s="50" t="b">
        <f>FALSE()</f>
        <v>0</v>
      </c>
      <c r="E20" s="51"/>
      <c r="F20" s="51"/>
      <c r="G20" s="5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51"/>
      <c r="F23" s="51"/>
      <c r="G23" s="52"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c r="D27" s="50"/>
      <c r="E27" s="51"/>
      <c r="F27" s="51"/>
      <c r="G27" s="52"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412</v>
      </c>
      <c r="B36" s="63" t="s">
        <v>378</v>
      </c>
      <c r="C36" s="50"/>
      <c r="D36" s="50"/>
      <c r="E36" s="51"/>
      <c r="F36" s="51"/>
      <c r="G36" s="5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414</v>
      </c>
      <c r="B37" s="63" t="s">
        <v>417</v>
      </c>
      <c r="C37" s="50"/>
      <c r="D37" s="50"/>
      <c r="E37" s="51"/>
      <c r="F37" s="51"/>
      <c r="G37" s="52"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50" t="b">
        <f>TRUE()</f>
        <v>1</v>
      </c>
      <c r="C1" t="s">
        <v>415</v>
      </c>
      <c r="D1" s="52" t="s">
        <v>371</v>
      </c>
      <c r="E1" t="s">
        <v>416</v>
      </c>
      <c r="F1" t="s">
        <v>413</v>
      </c>
      <c r="G1" t="s">
        <v>417</v>
      </c>
    </row>
    <row r="2" spans="1:7" x14ac:dyDescent="0.15">
      <c r="A2" t="s">
        <v>418</v>
      </c>
      <c r="B2" s="50" t="b">
        <f>FALSE()</f>
        <v>0</v>
      </c>
      <c r="C2" t="s">
        <v>375</v>
      </c>
      <c r="D2" s="52" t="s">
        <v>373</v>
      </c>
      <c r="E2" t="s">
        <v>419</v>
      </c>
      <c r="F2" t="s">
        <v>373</v>
      </c>
      <c r="G2" t="s">
        <v>405</v>
      </c>
    </row>
    <row r="3" spans="1:7" x14ac:dyDescent="0.15">
      <c r="A3" t="s">
        <v>420</v>
      </c>
      <c r="D3" s="52" t="s">
        <v>376</v>
      </c>
      <c r="E3" t="s">
        <v>421</v>
      </c>
      <c r="F3" t="s">
        <v>371</v>
      </c>
    </row>
    <row r="4" spans="1:7" x14ac:dyDescent="0.15">
      <c r="D4" s="52" t="s">
        <v>378</v>
      </c>
      <c r="E4" t="s">
        <v>422</v>
      </c>
      <c r="F4" t="s">
        <v>376</v>
      </c>
    </row>
    <row r="5" spans="1:7" x14ac:dyDescent="0.15">
      <c r="D5" s="52" t="s">
        <v>380</v>
      </c>
      <c r="E5" t="s">
        <v>423</v>
      </c>
      <c r="F5" t="s">
        <v>378</v>
      </c>
    </row>
    <row r="6" spans="1:7" x14ac:dyDescent="0.15">
      <c r="D6" s="52" t="s">
        <v>382</v>
      </c>
      <c r="E6" t="s">
        <v>424</v>
      </c>
      <c r="F6" t="s">
        <v>392</v>
      </c>
    </row>
    <row r="7" spans="1:7" x14ac:dyDescent="0.15">
      <c r="D7" s="52" t="s">
        <v>384</v>
      </c>
      <c r="E7" t="s">
        <v>425</v>
      </c>
      <c r="F7" t="s">
        <v>395</v>
      </c>
    </row>
    <row r="8" spans="1:7" x14ac:dyDescent="0.15">
      <c r="D8" s="52" t="s">
        <v>386</v>
      </c>
      <c r="E8" t="s">
        <v>426</v>
      </c>
      <c r="F8" t="s">
        <v>591</v>
      </c>
    </row>
    <row r="9" spans="1:7" x14ac:dyDescent="0.15">
      <c r="D9" s="52" t="s">
        <v>389</v>
      </c>
      <c r="E9" t="s">
        <v>427</v>
      </c>
      <c r="F9" t="s">
        <v>592</v>
      </c>
    </row>
    <row r="10" spans="1:7" x14ac:dyDescent="0.15">
      <c r="D10" s="52" t="s">
        <v>392</v>
      </c>
      <c r="E10" t="s">
        <v>428</v>
      </c>
    </row>
    <row r="11" spans="1:7" x14ac:dyDescent="0.15">
      <c r="D11" s="52" t="s">
        <v>394</v>
      </c>
      <c r="E11" t="s">
        <v>429</v>
      </c>
    </row>
    <row r="12" spans="1:7" x14ac:dyDescent="0.15">
      <c r="D12" s="52" t="s">
        <v>395</v>
      </c>
      <c r="E12" t="s">
        <v>430</v>
      </c>
    </row>
    <row r="13" spans="1:7" x14ac:dyDescent="0.15">
      <c r="D13" s="52" t="s">
        <v>397</v>
      </c>
      <c r="E13" t="s">
        <v>431</v>
      </c>
    </row>
    <row r="14" spans="1:7" x14ac:dyDescent="0.15">
      <c r="D14" s="52" t="s">
        <v>398</v>
      </c>
      <c r="E14" t="s">
        <v>432</v>
      </c>
    </row>
    <row r="15" spans="1:7" x14ac:dyDescent="0.15">
      <c r="D15" s="52" t="s">
        <v>401</v>
      </c>
      <c r="E15" t="s">
        <v>433</v>
      </c>
    </row>
    <row r="16" spans="1:7" x14ac:dyDescent="0.15">
      <c r="D16" s="52" t="s">
        <v>402</v>
      </c>
      <c r="E16" s="68" t="s">
        <v>434</v>
      </c>
    </row>
    <row r="17" spans="4:5" x14ac:dyDescent="0.15">
      <c r="D17" s="52" t="s">
        <v>403</v>
      </c>
      <c r="E17" t="s">
        <v>435</v>
      </c>
    </row>
    <row r="18" spans="4:5" x14ac:dyDescent="0.15">
      <c r="D18" s="52" t="s">
        <v>405</v>
      </c>
      <c r="E18" t="s">
        <v>436</v>
      </c>
    </row>
    <row r="19" spans="4:5" x14ac:dyDescent="0.15">
      <c r="D19" s="52" t="s">
        <v>391</v>
      </c>
      <c r="E19" t="s">
        <v>437</v>
      </c>
    </row>
    <row r="20" spans="4:5" x14ac:dyDescent="0.15">
      <c r="D20" s="52" t="s">
        <v>387</v>
      </c>
      <c r="E20" t="s">
        <v>438</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2" t="s">
        <v>371</v>
      </c>
    </row>
    <row r="21" spans="2:2" x14ac:dyDescent="0.15">
      <c r="B21" s="52" t="s">
        <v>373</v>
      </c>
    </row>
    <row r="22" spans="2:2" x14ac:dyDescent="0.15">
      <c r="B22" s="52" t="s">
        <v>376</v>
      </c>
    </row>
    <row r="23" spans="2:2" x14ac:dyDescent="0.15">
      <c r="B23" s="52" t="s">
        <v>378</v>
      </c>
    </row>
    <row r="24" spans="2:2" x14ac:dyDescent="0.15">
      <c r="B24" s="52" t="s">
        <v>380</v>
      </c>
    </row>
    <row r="25" spans="2:2" x14ac:dyDescent="0.15">
      <c r="B25" s="52" t="s">
        <v>382</v>
      </c>
    </row>
    <row r="26" spans="2:2" x14ac:dyDescent="0.15">
      <c r="B26" s="52" t="s">
        <v>384</v>
      </c>
    </row>
    <row r="27" spans="2:2" x14ac:dyDescent="0.15">
      <c r="B27" s="52" t="s">
        <v>386</v>
      </c>
    </row>
    <row r="28" spans="2:2" x14ac:dyDescent="0.15">
      <c r="B28" s="52" t="s">
        <v>389</v>
      </c>
    </row>
    <row r="29" spans="2:2" x14ac:dyDescent="0.15">
      <c r="B29" s="52" t="s">
        <v>392</v>
      </c>
    </row>
    <row r="30" spans="2:2" x14ac:dyDescent="0.15">
      <c r="B30" s="52" t="s">
        <v>394</v>
      </c>
    </row>
    <row r="31" spans="2:2" x14ac:dyDescent="0.15">
      <c r="B31" s="52" t="s">
        <v>395</v>
      </c>
    </row>
    <row r="32" spans="2:2" x14ac:dyDescent="0.15">
      <c r="B32" s="52" t="s">
        <v>397</v>
      </c>
    </row>
    <row r="33" spans="2:4" x14ac:dyDescent="0.15">
      <c r="B33" s="52" t="s">
        <v>398</v>
      </c>
    </row>
    <row r="34" spans="2:4" x14ac:dyDescent="0.15">
      <c r="B34" s="52" t="s">
        <v>401</v>
      </c>
      <c r="D34" s="48"/>
    </row>
    <row r="35" spans="2:4" x14ac:dyDescent="0.15">
      <c r="B35" s="52" t="s">
        <v>402</v>
      </c>
      <c r="D35" s="48"/>
    </row>
    <row r="36" spans="2:4" x14ac:dyDescent="0.15">
      <c r="B36" s="52" t="s">
        <v>403</v>
      </c>
      <c r="D36" s="48"/>
    </row>
    <row r="37" spans="2:4" x14ac:dyDescent="0.15">
      <c r="B37" s="52" t="s">
        <v>405</v>
      </c>
      <c r="D37" s="48"/>
    </row>
    <row r="38" spans="2:4" x14ac:dyDescent="0.15">
      <c r="B38" s="52" t="s">
        <v>391</v>
      </c>
      <c r="D38" s="48"/>
    </row>
    <row r="39" spans="2:4" x14ac:dyDescent="0.15">
      <c r="B39" s="52"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9" t="s">
        <v>451</v>
      </c>
    </row>
    <row r="4" spans="1:2" ht="16" x14ac:dyDescent="0.2">
      <c r="B4" s="69" t="s">
        <v>452</v>
      </c>
    </row>
    <row r="5" spans="1:2" ht="16" x14ac:dyDescent="0.2">
      <c r="B5" s="69" t="s">
        <v>453</v>
      </c>
    </row>
    <row r="6" spans="1:2" ht="16" x14ac:dyDescent="0.2">
      <c r="B6" s="69" t="s">
        <v>454</v>
      </c>
    </row>
    <row r="7" spans="1:2" ht="16" x14ac:dyDescent="0.2">
      <c r="B7" s="69"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9"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9" t="s">
        <v>538</v>
      </c>
    </row>
    <row r="4" spans="2:2" ht="16" x14ac:dyDescent="0.2">
      <c r="B4" s="69" t="s">
        <v>539</v>
      </c>
    </row>
    <row r="5" spans="2:2" x14ac:dyDescent="0.15">
      <c r="B5" t="s">
        <v>540</v>
      </c>
    </row>
    <row r="6" spans="2:2" ht="16" x14ac:dyDescent="0.2">
      <c r="B6" s="69" t="s">
        <v>541</v>
      </c>
    </row>
    <row r="7" spans="2:2" ht="16" x14ac:dyDescent="0.2">
      <c r="B7" s="69" t="s">
        <v>542</v>
      </c>
    </row>
    <row r="8" spans="2:2" x14ac:dyDescent="0.15">
      <c r="B8" t="s">
        <v>543</v>
      </c>
    </row>
    <row r="9" spans="2:2" x14ac:dyDescent="0.15">
      <c r="B9" s="70" t="s">
        <v>544</v>
      </c>
    </row>
    <row r="10" spans="2:2" x14ac:dyDescent="0.15">
      <c r="B10" t="s">
        <v>545</v>
      </c>
    </row>
    <row r="11" spans="2:2" x14ac:dyDescent="0.15">
      <c r="B11" t="s">
        <v>546</v>
      </c>
    </row>
    <row r="14" spans="2:2" ht="16" x14ac:dyDescent="0.2">
      <c r="B14" s="69"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2022-08-05T14:12:18Z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