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8_{C224BEED-44C4-8449-BF6E-06FADB8BFD5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<sst xmlns="http://schemas.openxmlformats.org/spreadsheetml/2006/main" count="875" uniqueCount="706">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</sst>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T510 parent</v>
      </c>
      <c r="C4" s="29" t="s">
        <v>345</v>
      </c>
      <c r="D4" s="30">
        <f>Values!B14</f>
        <v>5714401510222</v>
      </c>
      <c r="E4" s="31" t="s">
        <v>346</v>
      </c>
      <c r="F4" s="28" t="str">
        <f>SUBSTITUTE(Values!B1, "{language}", "") &amp; " " &amp; Values!B3</f>
        <v>wymiana podświetlanej klawiatury  dla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wymiana niepodświetlanej klawiatury Niemiecki dla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wymiana niepodświetlanej klawiatury Francuski dla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wymiana niepodświetlanej klawiatury Włoski dla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wymiana niepodświetlanej klawiatury Hiszpański dla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wymiana niepodświetlanej klawiatury Wielka Brytania dla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wymiana niepodświetlanej klawiatury Skandynawski – nordycki dla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wymiana niepodświetlanej klawiatury Belgijski dla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wymiana niepodświetlanej klawiatury Bułgarski dla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2" s="28" t="str">
        <f>IF(ISBLANK(Values!E11),"",Values!H11)</f>
        <v>Bułgarski</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wymiana niepodświetlanej klawiatury Czech dla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wymiana niepodświetlanej klawiatury Duński dla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4" s="28" t="str">
        <f>IF(ISBLANK(Values!E13),"",Values!H13)</f>
        <v>Duński</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wymiana niepodświetlanej klawiatury Język węgierski dla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5" s="28" t="str">
        <f>IF(ISBLANK(Values!E14),"",Values!H14)</f>
        <v>Język węgierski</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wymiana niepodświetlanej klawiatury Holenderski dla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6" s="28" t="str">
        <f>IF(ISBLANK(Values!E15),"",Values!H15)</f>
        <v>Holenderski</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wymiana niepodświetlanej klawiatury Norweski dla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7" s="28" t="str">
        <f>IF(ISBLANK(Values!E16),"",Values!H16)</f>
        <v>Norweski</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wymiana niepodświetlanej klawiatury Polski dla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8" s="28" t="str">
        <f>IF(ISBLANK(Values!E17),"",Values!H17)</f>
        <v>Polski</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wymiana niepodświetlanej klawiatury Portugalski dla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19" s="28" t="str">
        <f>IF(ISBLANK(Values!E18),"",Values!H18)</f>
        <v>Portugalski</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wymiana niepodświetlanej klawiatury Szwedzki – fiński dla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20" s="28" t="str">
        <f>IF(ISBLANK(Values!E19),"",Values!H19)</f>
        <v>Szwedzki – fiński</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wymiana niepodświetlanej klawiatury Szwajcarski dla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21" s="28" t="str">
        <f>IF(ISBLANK(Values!E20),"",Values!H20)</f>
        <v>Szwajcarski</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wymiana niepodświetlanej klawiatury US international dla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wymiana niepodświetlanej klawiatury Rosyjski dla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Rosyjski</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T510 - US FBA</v>
      </c>
      <c r="C24" s="32" t="str">
        <f>IF(ISBLANK(Values!E23),"","TellusRem")</f>
        <v>TellusRem</v>
      </c>
      <c r="D24" s="30">
        <f>IF(ISBLANK(Values!E23),"",Values!E23)</f>
        <v>5714401510208</v>
      </c>
      <c r="E24" s="31" t="str">
        <f>IF(ISBLANK(Values!E23),"","EAN")</f>
        <v>EAN</v>
      </c>
      <c r="F24" s="28" t="str">
        <f>IF(ISBLANK(Values!E23),"",IF(Values!J23, SUBSTITUTE(Values!$B$1, "{language}", Values!H23) &amp; " " &amp;Values!$B$3, SUBSTITUTE(Values!$B$2, "{language}", Values!$H23) &amp; " " &amp;Values!$B$3))</f>
        <v>wymiana niepodświetlanej klawiatury US dla Lenovo Thinkpad T520 T520i T420S T420 T420i T400S T410S T410 T410I T510 T510i W510 W520 X220T X220s X220i X220</v>
      </c>
      <c r="G24" s="32" t="str">
        <f>IF(ISBLANK(Values!E23),"",IF(Values!$B$20="PartialUpdate","","TellusRem"))</f>
        <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T520 T520i T420S T420 T420i T400S T410S T410 T410I T510 T510i W510 W520 X220T X220s X220i X220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T520 T520i T420S T420 T420i T400S T410S T410 T410I T510 T510i W510 W520 X220T X220s X220i X220.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73"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73"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73"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73"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73"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73"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73"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73"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73"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73"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73"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73"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73"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73"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73"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73"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73"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73"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73"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73"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394</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2022-08-28T06:47:28Z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