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B6790764-C649-EF4B-8A3A-37EC4C34443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AT21" i="1" s="1"/>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<sst xmlns="http://schemas.openxmlformats.org/spreadsheetml/2006/main" count="886" uniqueCount="717">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</sst>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right" wrapText="1"/>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E550 Parent</v>
      </c>
      <c r="C4" s="29" t="s">
        <v>345</v>
      </c>
      <c r="D4" s="30">
        <f>Values!B14</f>
        <v>5714401488996</v>
      </c>
      <c r="E4" s="31" t="s">
        <v>346</v>
      </c>
      <c r="F4" s="28" t="str">
        <f>SUBSTITUTE(Values!B1, "{language}", "") &amp; " " &amp; Values!B3</f>
        <v>replacement  backlit keyboard for Lenovo Thinkpad  E550 E560 E560c</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replacement German non-backlit keyboard for Lenovo Thinkpad  E550 E560 E560c</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f>IF(ISBLANK(Values!E4),"",IF($CO5="DEFAULT", Values!$B$18, ""))</f>
        <v>5</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E550 E560 E560c.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replacement French non-backlit keyboard for Lenovo Thinkpad  E550 E560 E560c</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f>IF(ISBLANK(Values!E5),"",IF($CO6="DEFAULT", Values!$B$18, ""))</f>
        <v>5</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E550 E560 E560c.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replacement Italian non-backlit keyboard for Lenovo Thinkpad  E550 E560 E560c</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f>IF(ISBLANK(Values!E6),"",IF($CO7="DEFAULT", Values!$B$18, ""))</f>
        <v>5</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E550 E560 E560c.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replacement Spanish non-backlit keyboard for Lenovo Thinkpad  E550 E560 E560c</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f>IF(ISBLANK(Values!E7),"",IF($CO8="DEFAULT", Values!$B$18, ""))</f>
        <v>5</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E550 E560 E560c.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replacement UK non-backlit keyboard for Lenovo Thinkpad  E550 E560 E560c</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f>IF(ISBLANK(Values!E8),"",IF($CO9="DEFAULT", Values!$B$18, ""))</f>
        <v>5</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E550 E560 E560c.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E550 E560 E560c</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f>IF(ISBLANK(Values!E9),"",IF($CO10="DEFAULT", Values!$B$18, ""))</f>
        <v>5</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E550 E560 E560c.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replacement Belgian non-backlit keyboard for Lenovo Thinkpad  E550 E560 E560c</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E550 E560 E560c.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replacement Bulgarian non-backlit keyboard for Lenovo Thinkpad  E550 E560 E560c</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E550 E560 E560c.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replacement Czech non-backlit keyboard for Lenovo Thinkpad  E550 E560 E560c</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E550 E560 E560c.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replacement Danish non-backlit keyboard for Lenovo Thinkpad  E550 E560 E560c</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E550 E560 E560c.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replacement Hungarian non-backlit keyboard for Lenovo Thinkpad  E550 E560 E560c</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E550 E560 E560c.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replacement Dutch non-backlit keyboard for Lenovo Thinkpad  E550 E560 E560c</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E550 E560 E560c.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replacement Norwegian non-backlit keyboard for Lenovo Thinkpad  E550 E560 E560c</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E550 E560 E560c.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replacement Polish non-backlit keyboard for Lenovo Thinkpad  E550 E560 E560c</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E550 E560 E560c.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replacement Portuguese non-backlit keyboard for Lenovo Thinkpad  E550 E560 E560c</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E550 E560 E560c.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E550 E560 E560c</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E550 E560 E560c.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replacement Swiss non-backlit keyboard for Lenovo Thinkpad  E550 E560 E560c</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E550 E560 E560c.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E550 E560 E560c</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E550 E560 E560c.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replacement Russian non-backlit keyboard for Lenovo Thinkpad  E550 E560 E560c</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E550 E560 E560c.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replacement US non-backlit keyboard for Lenovo Thinkpad  E550 E560 E560c</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t="str">
        <f>IF(ISBLANK(Values!E23),"",IF($CO24="DEFAULT", Values!$B$18, ""))</f>
        <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E550 E560 E560c.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4"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47.99</v>
      </c>
      <c r="C4" s="49" t="b">
        <f>FALSE()</f>
        <v>0</v>
      </c>
      <c r="D4" s="49" t="b">
        <f>TRUE()</f>
        <v>1</v>
      </c>
      <c r="E4" s="44">
        <v>5714401550013</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710</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371</v>
      </c>
      <c r="B5" s="72">
        <v>47.99</v>
      </c>
      <c r="C5" s="49" t="b">
        <f>FALSE()</f>
        <v>0</v>
      </c>
      <c r="D5" s="49" t="b">
        <f>TRUE()</f>
        <v>1</v>
      </c>
      <c r="E5" s="44">
        <v>5714401550020</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711</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373</v>
      </c>
      <c r="B6" s="58" t="s">
        <v>414</v>
      </c>
      <c r="C6" s="49" t="b">
        <f>FALSE()</f>
        <v>0</v>
      </c>
      <c r="D6" s="49" t="b">
        <f>TRUE()</f>
        <v>1</v>
      </c>
      <c r="E6" s="44">
        <v>5714401550037</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712</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376</v>
      </c>
      <c r="B7" s="59" t="str">
        <f>IF(B6=options!C1,"32","41")</f>
        <v>32</v>
      </c>
      <c r="C7" s="49" t="b">
        <f>FALSE()</f>
        <v>0</v>
      </c>
      <c r="D7" s="49" t="b">
        <f>TRUE()</f>
        <v>1</v>
      </c>
      <c r="E7" s="44">
        <v>5714401550044</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713</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378</v>
      </c>
      <c r="B8" s="59" t="str">
        <f>IF(B6=options!C1,"18","17")</f>
        <v>18</v>
      </c>
      <c r="C8" s="49" t="b">
        <f>FALSE()</f>
        <v>0</v>
      </c>
      <c r="D8" s="49" t="b">
        <f>TRUE()</f>
        <v>1</v>
      </c>
      <c r="E8" s="44">
        <v>5714401550051</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714</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380</v>
      </c>
      <c r="B9" s="59" t="str">
        <f>IF(B6=options!C1,"2","5")</f>
        <v>2</v>
      </c>
      <c r="C9" s="49" t="b">
        <f>FALSE()</f>
        <v>0</v>
      </c>
      <c r="D9" s="49" t="b">
        <f>TRUE()</f>
        <v>1</v>
      </c>
      <c r="E9" s="44">
        <v>5714401550068</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715</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44">
        <v>5714401550075</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696</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49" t="b">
        <f>FALSE()</f>
        <v>0</v>
      </c>
      <c r="D11" s="49" t="b">
        <f>FALSE()</f>
        <v>0</v>
      </c>
      <c r="E11" s="44">
        <v>5714401550082</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t="s">
        <v>697</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698</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709</v>
      </c>
      <c r="C13" s="49" t="b">
        <f>FALSE()</f>
        <v>0</v>
      </c>
      <c r="D13" s="49" t="b">
        <f>FALSE()</f>
        <v>0</v>
      </c>
      <c r="E13" s="44">
        <v>5714401550105</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699</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5714401488996</v>
      </c>
      <c r="C14" s="49" t="b">
        <f>FALSE()</f>
        <v>0</v>
      </c>
      <c r="D14" s="49" t="b">
        <f>FALSE()</f>
        <v>0</v>
      </c>
      <c r="E14" s="44">
        <v>5714401550112</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700</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701</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49" t="b">
        <f>FALSE()</f>
        <v>0</v>
      </c>
      <c r="D16" s="49" t="b">
        <f>FALSE()</f>
        <v>0</v>
      </c>
      <c r="E16" s="44">
        <v>5714401550136</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702</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49" t="b">
        <f>FALSE()</f>
        <v>0</v>
      </c>
      <c r="D18" s="49" t="b">
        <f>FALSE()</f>
        <v>0</v>
      </c>
      <c r="E18" s="44">
        <v>5714401550150</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703</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704</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t="b">
        <f>FALSE()</f>
        <v>0</v>
      </c>
      <c r="D20" s="49" t="b">
        <f>FALSE()</f>
        <v>0</v>
      </c>
      <c r="E20" s="44">
        <v>5714401550174</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705</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706</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707</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f>TRUE()</f>
        <v>1</v>
      </c>
      <c r="D23" s="49" t="b">
        <f>FALSE()</f>
        <v>0</v>
      </c>
      <c r="E23" s="44">
        <v>5714401550204</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708</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2022-08-09T23:17:27Z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