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<sst xmlns="http://schemas.openxmlformats.org/spreadsheetml/2006/main" count="800" uniqueCount="650">
  <si>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</si>
  <si>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</si>
  <si>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</si>
  <si>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</si>
  <si>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</si>
  <si>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</si>
  <si>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</si>
  <si>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</si>
  <si>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</si>
  <si>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</si>
  <si>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</si>
  <si>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</si>
  <si>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</si>
  <si>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</si>
  <si>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</si>
  <si>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</si>
  <si>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</si>
  <si>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</si>
  <si>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</si>
  <si>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</si>
  <si>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</si>
  <si>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</si>
  <si>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</si>
  <si>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</si>
  <si>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</si>
  <si>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</si>
  <si>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</si>
  <si>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</si>
  <si>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</si>
  <si>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</si>
  <si>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</si>
  <si>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</si>
  <si>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</si>
  <si>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</si>
  <si>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</si>
  <si>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</si>
  <si>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</si>
  <si>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</si>
  <si>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</si>
  <si>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</si>
  <si>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</si>
  <si>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</si>
  <si>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</si>
  <si>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</si>
  <si>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</si>
  <si>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</si>
  <si>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</si>
  <si>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</si>
  <si>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</si>
  <si>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</si>
  <si>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</si>
  <si>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</si>
  <si>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</si>
  <si>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</si>
  <si>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</si>
  <si>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</si>
  <si>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</si>
  <si>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</si>
  <si>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</si>
  <si>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</si>
  <si>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</si>
  <si>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</si>
  <si>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</si>
  <si>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</si>
  <si>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</si>
  <si>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</si>
  <si>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</si>
  <si>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</si>
  <si>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</si>
  <si>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</si>
  <si>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</si>
  <si>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</si>
  <si>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</si>
  <si>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</si>
  <si>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</si>
  <si>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</si>
  <si>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</si>
  <si>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</si>
  <si>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</si>
  <si>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</si>
  <si>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</si>
  <si>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</si>
  <si>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</si>
  <si>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</si>
  <si>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</si>
  <si>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</si>
  <si>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</si>
  <si>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</si>
  <si>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</si>
  <si>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</si>
  <si>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</si>
  <si>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</si>
  <si>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</si>
  <si>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</si>
  <si>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</si>
  <si>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</si>
  <si>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</si>
  <si>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</si>
  <si>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</si>
  <si>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</si>
  <si>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</si>
  <si>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</si>
  <si>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</si>
  <si>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</si>
  <si>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</si>
  <si>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</si>
  <si>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</si>
  <si>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</si>
  <si>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</si>
  <si>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</si>
  <si>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</si>
  <si>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</si>
  <si>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</si>
  <si>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</si>
  <si>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</si>
  <si>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</si>
  <si>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</si>
  <si>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</si>
  <si>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</si>
  <si>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</si>
  <si>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</si>
  <si>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</si>
  <si>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</si>
  <si>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</si>
  <si>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</si>
  <si>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</si>
  <si>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</si>
  <si>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</si>
  <si>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</si>
  <si>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</si>
  <si>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</si>
  <si>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</si>
  <si>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</si>
  <si>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</si>
  <si>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</si>
  <si>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</si>
  <si>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</si>
  <si>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</si>
  <si>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</si>
  <si>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</si>
  <si>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</si>
  <si>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</si>
  <si>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</si>
  <si>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</si>
  <si>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</si>
  <si>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</si>
  <si>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</si>
  <si>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</si>
  <si>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</si>
  <si>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</si>
  <si>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</si>
  <si>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</si>
  <si>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</si>
  <si>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</si>
  <si>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</si>
  <si>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</si>
  <si>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</si>
  <si>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</si>
  <si>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</si>
  <si>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</si>
  <si>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</si>
  <si>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</si>
  <si>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</si>
  <si>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</si>
  <si>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</si>
  <si>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</si>
  <si>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</si>
  <si>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</si>
  <si>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</si>
  <si>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</si>
  <si>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</si>
  <si>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</si>
  <si>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</si>
  <si>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</si>
  <si>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</si>
  <si>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</si>
  <si>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</si>
  <si>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</si>
  <si>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</si>
  <si>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</si>
  <si>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</si>
  <si>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</si>
  <si>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</si>
  <si>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</si>
  <si>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</si>
  <si>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</si>
  <si>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</si>
  <si>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</si>
  <si>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</si>
  <si>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</si>
  <si>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</si>
  <si>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</si>
  <si>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</si>
  <si>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</si>
  <si>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</si>
  <si>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</si>
  <si>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</si>
  <si>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</si>
  <si>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</si>
  <si>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</si>
  <si>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</si>
  <si>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</si>
  <si>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</si>
  <si>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</si>
  <si>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</si>
  <si>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</si>
  <si>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</si>
  <si>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</si>
  <si>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</si>
  <si>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</si>
  <si>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</si>
  <si>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</si>
  <si>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</si>
  <si>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</si>
  <si>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</si>
  <si>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</si>
  <si>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</si>
  <si>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</si>
  <si>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</si>
  <si>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</si>
  <si>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</si>
  <si>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</si>
  <si>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</si>
  <si>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</si>
  <si>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</si>
  <si>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</si>
  <si>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</si>
  <si>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</si>
  <si>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</si>
  <si>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</si>
  <si>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</si>
  <si>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</si>
  <si>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</si>
  <si>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</si>
  <si>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</si>
  <si>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</si>
  <si>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</si>
  <si>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</si>
  <si>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</si>
  <si>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</si>
  <si>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</si>
  <si>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</si>
  <si>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</si>
  <si>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</si>
  <si>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</si>
  <si>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</si>
  <si>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</si>
  <si>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</si>
  <si>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</si>
  <si>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</si>
  <si>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</si>
  <si>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</si>
  <si>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</si>
  <si>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</si>
  <si>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</si>
  <si>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</si>
  <si>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</si>
  <si>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</si>
  <si>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</si>
  <si>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</si>
  <si>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</si>
  <si>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</si>
  <si>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</si>
  <si>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</si>
  <si>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</si>
  <si>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</si>
  <si>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</si>
  <si>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</si>
  <si>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</si>
  <si>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</si>
  <si>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</si>
  <si>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</si>
  <si>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</si>
  <si>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</si>
  <si>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</si>
  <si>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</si>
  <si>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</si>
  <si>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</si>
  <si>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</si>
  <si>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</si>
  <si>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</si>
  <si>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</si>
  <si>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</si>
  <si>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</si>
  <si>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</si>
  <si>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</si>
  <si>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</si>
  <si>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</si>
  <si>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</si>
  <si>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</si>
  <si>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</si>
  <si>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</si>
  <si>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</si>
  <si>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</si>
  <si>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</si>
  <si>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</si>
  <si>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</si>
  <si>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</si>
  <si>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</si>
  <si>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</si>
  <si>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</si>
  <si>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</si>
  <si>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</si>
  <si>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</si>
  <si>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</si>
  <si>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</si>
  <si>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</si>
  <si>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</si>
  <si>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</si>
  <si>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</si>
  <si>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</si>
  <si>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</si>
  <si>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</si>
  <si>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</si>
  <si>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</si>
  <si>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</si>
  <si>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</si>
  <si>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</si>
  <si>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</si>
  <si>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</si>
  <si>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</si>
  <si>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</si>
  <si>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</si>
  <si>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</si>
  <si>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</si>
  <si>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</si>
  <si>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</si>
  <si>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</si>
  <si>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</si>
  <si>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</si>
  <si>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</si>
  <si>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</si>
  <si>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</si>
  <si>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</si>
  <si>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</si>
  <si>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</si>
  <si>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</si>
  <si>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</si>
  <si>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</si>
  <si>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</si>
  <si>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</si>
  <si>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</si>
  <si>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</si>
  <si>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</si>
  <si>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</si>
  <si>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</si>
  <si>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</si>
  <si>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</si>
  <si>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</si>
  <si>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</si>
  <si>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</si>
  <si>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</si>
  <si>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</si>
  <si>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</si>
  <si>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</si>
  <si>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</si>
  <si>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E550 E560 E560c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</si>
  <si>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</si>
  <si>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</si>
  <si>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</si>
  <si>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</si>
  <si>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</si>
  <si>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</si>
  <si>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</si>
  <si>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</si>
  <si>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</si>
  <si>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</si>
  <si>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</si>
  <si>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</si>
  <si>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</si>
  <si>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</si>
  <si>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</si>
  <si>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</si>
  <si>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</si>
  <si>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</si>
  <si>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</si>
  <si>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</si>
  <si>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</si>
  <si>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</si>
  <si>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</si>
  <si>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</si>
  <si>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</si>
  <si>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</si>
  <si>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</si>
  <si>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</si>
  <si>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</si>
  <si>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</si>
  <si>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</si>
  <si>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</si>
  <si>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</si>
  <si>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</si>
  <si>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</si>
  <si>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</si>
  <si>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</si>
  <si>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</si>
  <si>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</si>
  <si>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</si>
  <si>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</si>
  <si>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</si>
  <si>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</si>
  <si>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</si>
  <si>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</si>
  <si>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</si>
  <si>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</si>
  <si>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</si>
  <si>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</si>
  <si>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</si>
  <si>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</si>
  <si>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</si>
  <si>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</si>
  <si>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</si>
  <si>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</si>
  <si>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</si>
  <si>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</si>
  <si>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</si>
  <si>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</si>
  <si>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</si>
  <si>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</si>
  <si>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</si>
  <si>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</si>
  <si>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</si>
  <si>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</si>
  <si>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</si>
  <si>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</si>
  <si>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</si>
  <si>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</si>
  <si>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</si>
  <si>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</si>
  <si>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</si>
  <si>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</si>
  <si>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</si>
  <si>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</si>
  <si>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</si>
  <si>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</si>
  <si>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</si>
  <si>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</si>
  <si>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</si>
  <si>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</si>
  <si>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</si>
  <si>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</si>
  <si>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</si>
  <si>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</si>
  <si>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</si>
  <si>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</si>
  <si>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</si>
  <si>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</si>
  <si>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</si>
  <si>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</si>
  <si>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</si>
  <si>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Lenovo/T460S/DE</t>
  </si>
  <si>
    <t xml:space="preserve">Bullet Point 5:</t>
  </si>
  <si>
    <t xml:space="preserve">Lenovo/T460S/FR</t>
  </si>
  <si>
    <t xml:space="preserve">Bullet Point 4:</t>
  </si>
  <si>
    <t xml:space="preserve">Lenovo/T460S/IT</t>
  </si>
  <si>
    <t xml:space="preserve">01YR098</t>
  </si>
  <si>
    <t xml:space="preserve">Lenovo/T460S/UK</t>
  </si>
  <si>
    <t xml:space="preserve">Product Description</t>
  </si>
  <si>
    <t xml:space="preserve">Lenovo/T460S/NOR</t>
  </si>
  <si>
    <t xml:space="preserve">01YR094</t>
  </si>
  <si>
    <t xml:space="preserve">Warranty Message</t>
  </si>
  <si>
    <t xml:space="preserve">01YR096</t>
  </si>
  <si>
    <t xml:space="preserve">bullet point 4: regular</t>
  </si>
  <si>
    <t xml:space="preserve">01YR097</t>
  </si>
  <si>
    <t xml:space="preserve">01YR103</t>
  </si>
  <si>
    <t xml:space="preserve">01YT119</t>
  </si>
  <si>
    <t xml:space="preserve">language</t>
  </si>
  <si>
    <t xml:space="preserve">01YT162</t>
  </si>
  <si>
    <t xml:space="preserve">Marketplace</t>
  </si>
  <si>
    <t xml:space="preserve">EU</t>
  </si>
  <si>
    <t xml:space="preserve">01YR110</t>
  </si>
  <si>
    <t xml:space="preserve">01YR114</t>
  </si>
  <si>
    <t xml:space="preserve">01YR115</t>
  </si>
  <si>
    <t xml:space="preserve">Lenovo/T460S/USI</t>
  </si>
  <si>
    <t xml:space="preserve">01YT165</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</si>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</sst>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SUBSTITUTE(Values!B1, "{language}", "") &amp; " " &amp; Values!B3</f>
        <v>sostituzione della tastiera  retroilluminata per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E550 E560 E560c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E550 Regular - DE</v>
      </c>
      <c r="K5" s="28" t="n">
        <f aca="false">IF(ISBLANK(Values!E4),"",IF(Values!J4, Values!$B$4, Values!$B$5))</f>
        <v>47.99</v>
      </c>
      <c r="L5" s="40" t="str">
        <f aca="false">IF(ISBLANK(Values!E4),"",IF($CO5="DEFAULT", Values!$B$18, ""))</f>
        <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E550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47.99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E550 E560 E560c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E550 Regular - FR</v>
      </c>
      <c r="K6" s="28" t="n">
        <f aca="false">IF(ISBLANK(Values!E5),"",IF(Values!J5, Values!$B$4, Values!$B$5))</f>
        <v>47.99</v>
      </c>
      <c r="L6" s="40" t="str">
        <f aca="false">IF(ISBLANK(Values!E5),"",IF($CO6="DEFAULT", Values!$B$18, ""))</f>
        <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47.99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E550 E560 E560c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E550 Regular - IT</v>
      </c>
      <c r="K7" s="28" t="n">
        <f aca="false">IF(ISBLANK(Values!E6),"",IF(Values!J6, Values!$B$4, Values!$B$5))</f>
        <v>47.99</v>
      </c>
      <c r="L7" s="40" t="str">
        <f aca="false">IF(ISBLANK(Values!E6),"",IF($CO7="DEFAULT", Values!$B$18, ""))</f>
        <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47.99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E550 E560 E560c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E550 Regular - ES</v>
      </c>
      <c r="K8" s="28" t="n">
        <f aca="false">IF(ISBLANK(Values!E7),"",IF(Values!J7, Values!$B$4, Values!$B$5))</f>
        <v>47.99</v>
      </c>
      <c r="L8" s="40" t="str">
        <f aca="false">IF(ISBLANK(Values!E7),"",IF($CO8="DEFAULT", Values!$B$18, ""))</f>
        <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47.99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E550 E560 E560c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E550 Regular - UK</v>
      </c>
      <c r="K9" s="28" t="n">
        <f aca="false">IF(ISBLANK(Values!E8),"",IF(Values!J8, Values!$B$4, Values!$B$5))</f>
        <v>47.99</v>
      </c>
      <c r="L9" s="40" t="str">
        <f aca="false">IF(ISBLANK(Values!E8),"",IF($CO9="DEFAULT", Values!$B$18, ""))</f>
        <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47.99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 SUBSTITUTE(Values!$B$1, "{language}", Values!H9) &amp; " " &amp;Values!$B$3, SUBSTITUTE(Values!$B$2, "{language}", Values!$H9) &amp; " " &amp;Values!$B$3))</f>
        <v>sostituzione della tastiera Scandinavo - Nordico non retroilluminata per Lenovo Thinkpad E550 E560 E560c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E550 Regular - NOR</v>
      </c>
      <c r="K10" s="28" t="n">
        <f aca="false">IF(ISBLANK(Values!E9),"",IF(Values!J9, Values!$B$4, Values!$B$5))</f>
        <v>47.99</v>
      </c>
      <c r="L10" s="40" t="n">
        <f aca="false">IF(ISBLANK(Values!E9),"",IF($CO10="DEFAULT", Values!$B$18, ""))</f>
        <v>5</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47.99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Lenovo Thinkpad E550 E560 E560c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E550 Regular - BE</v>
      </c>
      <c r="K11" s="28" t="n">
        <f aca="false">IF(ISBLANK(Values!E10),"",IF(Values!J10, Values!$B$4, Values!$B$5))</f>
        <v>47.99</v>
      </c>
      <c r="L11" s="40" t="str">
        <f aca="false">IF(ISBLANK(Values!E10),"",IF($CO11="DEFAULT", Values!$B$18, ""))</f>
        <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47.99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 SUBSTITUTE(Values!$B$1, "{language}", Values!H11) &amp; " " &amp;Values!$B$3, SUBSTITUTE(Values!$B$2, "{language}", Values!$H11) &amp; " " &amp;Values!$B$3))</f>
        <v>sostituzione della tastiera Bulgaro non retroilluminata per Lenovo Thinkpad E550 E560 E560c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E550 Regular - BG</v>
      </c>
      <c r="K12" s="28" t="n">
        <f aca="false">IF(ISBLANK(Values!E11),"",IF(Values!J11, Values!$B$4, Values!$B$5))</f>
        <v>47.99</v>
      </c>
      <c r="L12" s="40" t="n">
        <f aca="false">IF(ISBLANK(Values!E11),"",IF($CO12="DEFAULT", Values!$B$18, ""))</f>
        <v>5</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NO retroilluminato. </v>
      </c>
      <c r="AM12" s="1" t="str">
        <f aca="false">SUBSTITUTE(IF(ISBLANK(Values!E11),"",Values!$B$27),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47.99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 SUBSTITUTE(Values!$B$1, "{language}", Values!H12) &amp; " " &amp;Values!$B$3, SUBSTITUTE(Values!$B$2, "{language}", Values!$H12) &amp; " " &amp;Values!$B$3))</f>
        <v>sostituzione della tastiera Ceco non retroilluminata per Lenovo Thinkpad E550 E560 E560c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E550 Regular - CZ</v>
      </c>
      <c r="K13" s="28" t="n">
        <f aca="false">IF(ISBLANK(Values!E12),"",IF(Values!J12, Values!$B$4, Values!$B$5))</f>
        <v>47.99</v>
      </c>
      <c r="L13" s="40" t="n">
        <f aca="false">IF(ISBLANK(Values!E12),"",IF($CO13="DEFAULT", Values!$B$18, ""))</f>
        <v>5</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NO retroilluminato. </v>
      </c>
      <c r="AM13" s="1" t="str">
        <f aca="false">SUBSTITUTE(IF(ISBLANK(Values!E12),"",Values!$B$27),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47.99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 SUBSTITUTE(Values!$B$1, "{language}", Values!H13) &amp; " " &amp;Values!$B$3, SUBSTITUTE(Values!$B$2, "{language}", Values!$H13) &amp; " " &amp;Values!$B$3))</f>
        <v>sostituzione della tastiera Danese non retroilluminata per Lenovo Thinkpad E550 E560 E560c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E550 Regular - DK</v>
      </c>
      <c r="K14" s="28" t="n">
        <f aca="false">IF(ISBLANK(Values!E13),"",IF(Values!J13, Values!$B$4, Values!$B$5))</f>
        <v>47.99</v>
      </c>
      <c r="L14" s="40" t="n">
        <f aca="false">IF(ISBLANK(Values!E13),"",IF($CO14="DEFAULT", Values!$B$18, ""))</f>
        <v>5</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NO retroilluminato. </v>
      </c>
      <c r="AM14" s="1" t="str">
        <f aca="false">SUBSTITUTE(IF(ISBLANK(Values!E13),"",Values!$B$27),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47.99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 SUBSTITUTE(Values!$B$1, "{language}", Values!H14) &amp; " " &amp;Values!$B$3, SUBSTITUTE(Values!$B$2, "{language}", Values!$H14) &amp; " " &amp;Values!$B$3))</f>
        <v>sostituzione della tastiera Ungherese non retroilluminata per Lenovo Thinkpad E550 E560 E560c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E550 Regular - HU</v>
      </c>
      <c r="K15" s="28" t="n">
        <f aca="false">IF(ISBLANK(Values!E14),"",IF(Values!J14, Values!$B$4, Values!$B$5))</f>
        <v>47.99</v>
      </c>
      <c r="L15" s="40" t="n">
        <f aca="false">IF(ISBLANK(Values!E14),"",IF($CO15="DEFAULT", Values!$B$18, ""))</f>
        <v>5</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NO retroilluminato. </v>
      </c>
      <c r="AM15" s="1" t="str">
        <f aca="false">SUBSTITUTE(IF(ISBLANK(Values!E14),"",Values!$B$27),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47.99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 SUBSTITUTE(Values!$B$1, "{language}", Values!H15) &amp; " " &amp;Values!$B$3, SUBSTITUTE(Values!$B$2, "{language}", Values!$H15) &amp; " " &amp;Values!$B$3))</f>
        <v>sostituzione della tastiera Olandese non retroilluminata per Lenovo Thinkpad E550 E560 E560c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E550 Regular - NL</v>
      </c>
      <c r="K16" s="28" t="n">
        <f aca="false">IF(ISBLANK(Values!E15),"",IF(Values!J15, Values!$B$4, Values!$B$5))</f>
        <v>47.99</v>
      </c>
      <c r="L16" s="40" t="n">
        <f aca="false">IF(ISBLANK(Values!E15),"",IF($CO16="DEFAULT", Values!$B$18, ""))</f>
        <v>5</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NO retroilluminato. </v>
      </c>
      <c r="AM16" s="1" t="str">
        <f aca="false">SUBSTITUTE(IF(ISBLANK(Values!E15),"",Values!$B$27),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47.99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 SUBSTITUTE(Values!$B$1, "{language}", Values!H16) &amp; " " &amp;Values!$B$3, SUBSTITUTE(Values!$B$2, "{language}", Values!$H16) &amp; " " &amp;Values!$B$3))</f>
        <v>sostituzione della tastiera Norvegese non retroilluminata per Lenovo Thinkpad E550 E560 E560c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E550 Regular - NO</v>
      </c>
      <c r="K17" s="28" t="n">
        <f aca="false">IF(ISBLANK(Values!E16),"",IF(Values!J16, Values!$B$4, Values!$B$5))</f>
        <v>47.99</v>
      </c>
      <c r="L17" s="40" t="n">
        <f aca="false">IF(ISBLANK(Values!E16),"",IF($CO17="DEFAULT", Values!$B$18, ""))</f>
        <v>5</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NO retroilluminato. </v>
      </c>
      <c r="AM17" s="1" t="str">
        <f aca="false">SUBSTITUTE(IF(ISBLANK(Values!E16),"",Values!$B$27),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47.99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 SUBSTITUTE(Values!$B$1, "{language}", Values!H17) &amp; " " &amp;Values!$B$3, SUBSTITUTE(Values!$B$2, "{language}", Values!$H17) &amp; " " &amp;Values!$B$3))</f>
        <v>sostituzione della tastiera Polacco non retroilluminata per Lenovo Thinkpad E550 E560 E560c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E550 Regular - PL</v>
      </c>
      <c r="K18" s="28" t="n">
        <f aca="false">IF(ISBLANK(Values!E17),"",IF(Values!J17, Values!$B$4, Values!$B$5))</f>
        <v>47.99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NO retroilluminato. </v>
      </c>
      <c r="AM18" s="1" t="str">
        <f aca="false">SUBSTITUTE(IF(ISBLANK(Values!E17),"",Values!$B$27),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47.99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 SUBSTITUTE(Values!$B$1, "{language}", Values!H18) &amp; " " &amp;Values!$B$3, SUBSTITUTE(Values!$B$2, "{language}", Values!$H18) &amp; " " &amp;Values!$B$3))</f>
        <v>sostituzione della tastiera Portoghese non retroilluminata per Lenovo Thinkpad E550 E560 E560c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E550 Regular - PT</v>
      </c>
      <c r="K19" s="28" t="n">
        <f aca="false">IF(ISBLANK(Values!E18),"",IF(Values!J18, Values!$B$4, Values!$B$5))</f>
        <v>47.99</v>
      </c>
      <c r="L19" s="40" t="n">
        <f aca="false">IF(ISBLANK(Values!E18),"",IF($CO19="DEFAULT", Values!$B$18, ""))</f>
        <v>5</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NO retroilluminato. </v>
      </c>
      <c r="AM19" s="1" t="str">
        <f aca="false">SUBSTITUTE(IF(ISBLANK(Values!E18),"",Values!$B$27),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47.99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 SUBSTITUTE(Values!$B$1, "{language}", Values!H19) &amp; " " &amp;Values!$B$3, SUBSTITUTE(Values!$B$2, "{language}", Values!$H19) &amp; " " &amp;Values!$B$3))</f>
        <v>sostituzione della tastiera Svedese – Finlandese non retroilluminata per Lenovo Thinkpad E550 E560 E560c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E550 Regular - SE/FI</v>
      </c>
      <c r="K20" s="28" t="n">
        <f aca="false">IF(ISBLANK(Values!E19),"",IF(Values!J19, Values!$B$4, Values!$B$5))</f>
        <v>47.99</v>
      </c>
      <c r="L20" s="40" t="n">
        <f aca="false">IF(ISBLANK(Values!E19),"",IF($CO20="DEFAULT", Values!$B$18, ""))</f>
        <v>5</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NO retroilluminato. </v>
      </c>
      <c r="AM20" s="1" t="str">
        <f aca="false">SUBSTITUTE(IF(ISBLANK(Values!E19),"",Values!$B$27),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47.99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 SUBSTITUTE(Values!$B$1, "{language}", Values!H20) &amp; " " &amp;Values!$B$3, SUBSTITUTE(Values!$B$2, "{language}", Values!$H20) &amp; " " &amp;Values!$B$3))</f>
        <v>sostituzione della tastiera Svizzero non retroilluminata per Lenovo Thinkpad E550 E560 E560c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E550 Regular - CH</v>
      </c>
      <c r="K21" s="28" t="n">
        <f aca="false">IF(ISBLANK(Values!E20),"",IF(Values!J20, Values!$B$4, Values!$B$5))</f>
        <v>47.99</v>
      </c>
      <c r="L21" s="40" t="str">
        <f aca="false">IF(ISBLANK(Values!E20),"",IF($CO21="DEFAULT", Values!$B$18, ""))</f>
        <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NO retroilluminato. </v>
      </c>
      <c r="AM21" s="1" t="str">
        <f aca="false">SUBSTITUTE(IF(ISBLANK(Values!E20),"",Values!$B$27),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47.99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 SUBSTITUTE(Values!$B$1, "{language}", Values!H21) &amp; " " &amp;Values!$B$3, SUBSTITUTE(Values!$B$2, "{language}", Values!$H21) &amp; " " &amp;Values!$B$3))</f>
        <v>sostituzione della tastiera US international non retroilluminata per Lenovo Thinkpad E550 E560 E560c</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47.99</v>
      </c>
      <c r="L22" s="40" t="n">
        <f aca="false">IF(ISBLANK(Values!E21),"",IF($CO22="DEFAULT", Values!$B$18, ""))</f>
        <v>5</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NO retroilluminato. </v>
      </c>
      <c r="AM22" s="1" t="str">
        <f aca="false">SUBSTITUTE(IF(ISBLANK(Values!E21),"",Values!$B$27),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47.99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 SUBSTITUTE(Values!$B$1, "{language}", Values!H22) &amp; " " &amp;Values!$B$3, SUBSTITUTE(Values!$B$2, "{language}", Values!$H22) &amp; " " &amp;Values!$B$3))</f>
        <v>sostituzione della tastiera Russo non retroilluminata per Lenovo Thinkpad E550 E560 E560c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E550 Regular - RUS</v>
      </c>
      <c r="K23" s="28" t="n">
        <f aca="false">IF(ISBLANK(Values!E22),"",IF(Values!J22, Values!$B$4, Values!$B$5))</f>
        <v>47.99</v>
      </c>
      <c r="L23" s="40" t="n">
        <f aca="false">IF(ISBLANK(Values!E22),"",IF($CO23="DEFAULT", Values!$B$18, ""))</f>
        <v>5</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NO retroilluminato. </v>
      </c>
      <c r="AM23" s="1" t="str">
        <f aca="false">SUBSTITUTE(IF(ISBLANK(Values!E22),"",Values!$B$27),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47.99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 SUBSTITUTE(Values!$B$1, "{language}", Values!H23) &amp; " " &amp;Values!$B$3, SUBSTITUTE(Values!$B$2, "{language}", Values!$H23) &amp; " " &amp;Values!$B$3))</f>
        <v>sostituzione della tastiera US  non retroilluminata per Lenovo Thinkpad E550 E560 E560c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E550 Regular - US</v>
      </c>
      <c r="K24" s="28" t="n">
        <f aca="false">IF(ISBLANK(Values!E23),"",IF(Values!J23, Values!$B$4, Values!$B$5))</f>
        <v>47.99</v>
      </c>
      <c r="L24" s="40" t="n">
        <f aca="false">IF(ISBLANK(Values!E23),"",IF($CO24="DEFAULT", Values!$B$18, ""))</f>
        <v>5</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NO retroilluminato. </v>
      </c>
      <c r="AM24" s="1" t="str">
        <f aca="false">SUBSTITUTE(IF(ISBLANK(Values!E23),"",Values!$B$27), "{model}", Values!$B$3)</f>
        <v>👉 COMPATIBILE CON - Lenovo E550 E560 E560c.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47.99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47.99</v>
      </c>
      <c r="C4" s="52" t="b">
        <v>0</v>
      </c>
      <c r="D4" s="52" t="b">
        <v>1</v>
      </c>
      <c r="E4" s="53" t="n">
        <v>5714401550013</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FALSE()</f>
        <v>0</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https://download.lenovo.com/Images/Parts/00HN012/00HN012_A.jpg</v>
      </c>
      <c r="N4" s="58" t="str">
        <f aca="false">IF(ISBLANK(K4),"",IF(L4, "https://raw.githubusercontent.com/PatrickVibild/TellusAmazonPictures/master/pictures/"&amp;K4&amp;"/2.jpg","https://download.lenovo.com/Images/Parts/"&amp;K4&amp;"/"&amp;K4&amp;"_B.jpg"))</f>
        <v>https://download.lenovo.com/Images/Parts/00HN012/00HN012_B.jpg</v>
      </c>
      <c r="O4" s="59"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47.99</v>
      </c>
      <c r="C5" s="52" t="b">
        <v>0</v>
      </c>
      <c r="D5" s="52" t="b">
        <v>1</v>
      </c>
      <c r="E5" s="53" t="n">
        <v>5714401550020</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FALSE()</f>
        <v>0</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https://download.lenovo.com/Images/Parts/00HN011/00HN011_A.jpg</v>
      </c>
      <c r="N5" s="58" t="str">
        <f aca="false">IF(ISBLANK(K5),"",IF(L5, "https://raw.githubusercontent.com/PatrickVibild/TellusAmazonPictures/master/pictures/"&amp;K5&amp;"/2.jpg","https://download.lenovo.com/Images/Parts/"&amp;K5&amp;"/"&amp;K5&amp;"_B.jpg"))</f>
        <v>https://download.lenovo.com/Images/Parts/00HN011/00HN011_B.jpg</v>
      </c>
      <c r="O5" s="59"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b">
        <v>0</v>
      </c>
      <c r="D6" s="52" t="b">
        <v>1</v>
      </c>
      <c r="E6" s="53" t="n">
        <v>5714401550037</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https://download.lenovo.com/Images/Parts/00HN017/00HN017_A.jpg</v>
      </c>
      <c r="N6" s="58" t="str">
        <f aca="false">IF(ISBLANK(K6),"",IF(L6, "https://raw.githubusercontent.com/PatrickVibild/TellusAmazonPictures/master/pictures/"&amp;K6&amp;"/2.jpg","https://download.lenovo.com/Images/Parts/"&amp;K6&amp;"/"&amp;K6&amp;"_B.jpg"))</f>
        <v>https://download.lenovo.com/Images/Parts/00HN017/00HN017_B.jpg</v>
      </c>
      <c r="O6" s="59"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b">
        <v>0</v>
      </c>
      <c r="D7" s="52" t="b">
        <v>1</v>
      </c>
      <c r="E7" s="53" t="n">
        <v>5714401550044</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FALSE()</f>
        <v>0</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https://download.lenovo.com/Images/Parts/00HN010/00HN010_A.jpg</v>
      </c>
      <c r="N7" s="58" t="str">
        <f aca="false">IF(ISBLANK(K7),"",IF(L7, "https://raw.githubusercontent.com/PatrickVibild/TellusAmazonPictures/master/pictures/"&amp;K7&amp;"/2.jpg","https://download.lenovo.com/Images/Parts/"&amp;K7&amp;"/"&amp;K7&amp;"_B.jpg"))</f>
        <v>https://download.lenovo.com/Images/Parts/00HN010/00HN010_B.jpg</v>
      </c>
      <c r="O7" s="59"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b">
        <v>0</v>
      </c>
      <c r="D8" s="52" t="b">
        <v>1</v>
      </c>
      <c r="E8" s="53" t="n">
        <v>5714401550051</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https://download.lenovo.com/Images/Parts/00HN029/00HN029_A.jpg</v>
      </c>
      <c r="N8" s="58" t="str">
        <f aca="false">IF(ISBLANK(K8),"",IF(L8, "https://raw.githubusercontent.com/PatrickVibild/TellusAmazonPictures/master/pictures/"&amp;K8&amp;"/2.jpg","https://download.lenovo.com/Images/Parts/"&amp;K8&amp;"/"&amp;K8&amp;"_B.jpg"))</f>
        <v>https://download.lenovo.com/Images/Parts/00HN029/00HN029_B.jpg</v>
      </c>
      <c r="O8" s="59"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b">
        <v>0</v>
      </c>
      <c r="D9" s="52" t="b">
        <v>0</v>
      </c>
      <c r="E9" s="53" t="n">
        <v>5714401550068</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n">
        <f aca="false">TRUE()</f>
        <v>1</v>
      </c>
      <c r="J9" s="56" t="n">
        <f aca="false">FALSE()</f>
        <v>0</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https://download.lenovo.com/Images/Parts/01AV282/01AV282_A.jpg</v>
      </c>
      <c r="N9" s="58" t="str">
        <f aca="false">IF(ISBLANK(K9),"",IF(L9, "https://raw.githubusercontent.com/PatrickVibild/TellusAmazonPictures/master/pictures/"&amp;K9&amp;"/2.jpg","https://download.lenovo.com/Images/Parts/"&amp;K9&amp;"/"&amp;K9&amp;"_B.jpg"))</f>
        <v>https://download.lenovo.com/Images/Parts/01AV282/01AV282_B.jpg</v>
      </c>
      <c r="O9" s="59"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b">
        <v>0</v>
      </c>
      <c r="D10" s="52" t="b">
        <v>1</v>
      </c>
      <c r="E10" s="53" t="n">
        <v>5714401550075</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FALSE()</f>
        <v>0</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https://download.lenovo.com/Images/Parts/00HN006/00HN006_A.jpg</v>
      </c>
      <c r="N10" s="58" t="str">
        <f aca="false">IF(ISBLANK(K10),"",IF(L10, "https://raw.githubusercontent.com/PatrickVibild/TellusAmazonPictures/master/pictures/"&amp;K10&amp;"/2.jpg","https://download.lenovo.com/Images/Parts/"&amp;K10&amp;"/"&amp;K10&amp;"_B.jpg"))</f>
        <v>https://download.lenovo.com/Images/Parts/00HN006/00HN006_B.jpg</v>
      </c>
      <c r="O10" s="59"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51" t="n">
        <v>150</v>
      </c>
      <c r="C11" s="52" t="b">
        <v>0</v>
      </c>
      <c r="D11" s="52" t="b">
        <v>0</v>
      </c>
      <c r="E11" s="53" t="n">
        <v>5714401550082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FALSE()</f>
        <v>0</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https://download.lenovo.com/Images/Parts/00HN007/00HN007_A.jpg</v>
      </c>
      <c r="N11" s="58" t="str">
        <f aca="false">IF(ISBLANK(K11),"",IF(L11, "https://raw.githubusercontent.com/PatrickVibild/TellusAmazonPictures/master/pictures/"&amp;K11&amp;"/2.jpg","https://download.lenovo.com/Images/Parts/"&amp;K11&amp;"/"&amp;K11&amp;"_B.jpg"))</f>
        <v>https://download.lenovo.com/Images/Parts/00HN007/00HN007_B.jpg</v>
      </c>
      <c r="O11" s="59"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b">
        <v>0</v>
      </c>
      <c r="D12" s="52" t="b">
        <v>0</v>
      </c>
      <c r="E12" s="53" t="n">
        <v>5714401550099</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FALSE()</f>
        <v>0</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https://download.lenovo.com/Images/Parts/00HN008/00HN008_A.jpg</v>
      </c>
      <c r="N12" s="58" t="str">
        <f aca="false">IF(ISBLANK(K12),"",IF(L12, "https://raw.githubusercontent.com/PatrickVibild/TellusAmazonPictures/master/pictures/"&amp;K12&amp;"/2.jpg","https://download.lenovo.com/Images/Parts/"&amp;K12&amp;"/"&amp;K12&amp;"_B.jpg"))</f>
        <v>https://download.lenovo.com/Images/Parts/00HN008/00HN008_B.jpg</v>
      </c>
      <c r="O12" s="59"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53" t="s">
        <v>408</v>
      </c>
      <c r="C13" s="52" t="b">
        <v>0</v>
      </c>
      <c r="D13" s="52" t="b">
        <v>0</v>
      </c>
      <c r="E13" s="53" t="n">
        <v>5714401550105</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FALSE()</f>
        <v>0</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https://download.lenovo.com/Images/Parts/00HN009/00HN009_A.jpg</v>
      </c>
      <c r="N13" s="58" t="str">
        <f aca="false">IF(ISBLANK(K13),"",IF(L13, "https://raw.githubusercontent.com/PatrickVibild/TellusAmazonPictures/master/pictures/"&amp;K13&amp;"/2.jpg","https://download.lenovo.com/Images/Parts/"&amp;K13&amp;"/"&amp;K13&amp;"_B.jpg"))</f>
        <v>https://download.lenovo.com/Images/Parts/00HN009/00HN009_B.jpg</v>
      </c>
      <c r="O13" s="59"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53" t="n">
        <v>5714401488996</v>
      </c>
      <c r="C14" s="52" t="b">
        <v>0</v>
      </c>
      <c r="D14" s="52" t="b">
        <v>0</v>
      </c>
      <c r="E14" s="53" t="n">
        <v>5714401550112</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FALSE()</f>
        <v>0</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https://download.lenovo.com/Images/Parts/00HN015/00HN015_A.jpg</v>
      </c>
      <c r="N14" s="58" t="str">
        <f aca="false">IF(ISBLANK(K14),"",IF(L14, "https://raw.githubusercontent.com/PatrickVibild/TellusAmazonPictures/master/pictures/"&amp;K14&amp;"/2.jpg","https://download.lenovo.com/Images/Parts/"&amp;K14&amp;"/"&amp;K14&amp;"_B.jpg"))</f>
        <v>https://download.lenovo.com/Images/Parts/00HN015/00HN015_B.jpg</v>
      </c>
      <c r="O14" s="59"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b">
        <v>0</v>
      </c>
      <c r="D15" s="52" t="b">
        <v>0</v>
      </c>
      <c r="E15" s="53" t="n">
        <v>5714401550129</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FALSE()</f>
        <v>0</v>
      </c>
      <c r="K15" s="53" t="s">
        <v>418</v>
      </c>
      <c r="L15" s="57" t="n">
        <f aca="false">FALSE()</f>
        <v>0</v>
      </c>
      <c r="M15" s="58" t="str">
        <f aca="false">IF(ISBLANK(K15),"",IF(L15, "https://raw.githubusercontent.com/PatrickVibild/TellusAmazonPictures/master/pictures/"&amp;K15&amp;"/1.jpg","https://download.lenovo.com/Images/Parts/"&amp;K15&amp;"/"&amp;K15&amp;"_A.jpg"))</f>
        <v>https://download.lenovo.com/Images/Parts/00HN093/00HN093_A.jpg</v>
      </c>
      <c r="N15" s="58" t="str">
        <f aca="false">IF(ISBLANK(K15),"",IF(L15, "https://raw.githubusercontent.com/PatrickVibild/TellusAmazonPictures/master/pictures/"&amp;K15&amp;"/2.jpg","https://download.lenovo.com/Images/Parts/"&amp;K15&amp;"/"&amp;K15&amp;"_B.jpg"))</f>
        <v>https://download.lenovo.com/Images/Parts/00HN093/00HN093_B.jpg</v>
      </c>
      <c r="O15" s="59"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b">
        <v>0</v>
      </c>
      <c r="D16" s="52" t="b">
        <v>0</v>
      </c>
      <c r="E16" s="53" t="n">
        <v>5714401550136</v>
      </c>
      <c r="F16" s="53" t="s">
        <v>421</v>
      </c>
      <c r="G16" s="54"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FALSE()</f>
        <v>0</v>
      </c>
      <c r="K16" s="53" t="s">
        <v>423</v>
      </c>
      <c r="L16" s="57" t="n">
        <f aca="false">FALSE()</f>
        <v>0</v>
      </c>
      <c r="M16" s="58" t="str">
        <f aca="false">IF(ISBLANK(K16),"",IF(L16, "https://raw.githubusercontent.com/PatrickVibild/TellusAmazonPictures/master/pictures/"&amp;K16&amp;"/1.jpg","https://download.lenovo.com/Images/Parts/"&amp;K16&amp;"/"&amp;K16&amp;"_A.jpg"))</f>
        <v>https://download.lenovo.com/Images/Parts/00HN020/00HN020_A.jpg</v>
      </c>
      <c r="N16" s="58" t="str">
        <f aca="false">IF(ISBLANK(K16),"",IF(L16, "https://raw.githubusercontent.com/PatrickVibild/TellusAmazonPictures/master/pictures/"&amp;K16&amp;"/2.jpg","https://download.lenovo.com/Images/Parts/"&amp;K16&amp;"/"&amp;K16&amp;"_B.jpg"))</f>
        <v>https://download.lenovo.com/Images/Parts/00HN020/00HN020_B.jpg</v>
      </c>
      <c r="O16" s="59"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b">
        <v>0</v>
      </c>
      <c r="D17" s="52" t="b">
        <v>0</v>
      </c>
      <c r="E17" s="53" t="n">
        <v>5714401550143</v>
      </c>
      <c r="F17" s="53" t="s">
        <v>424</v>
      </c>
      <c r="G17" s="54"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FALSE()</f>
        <v>0</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51" t="n">
        <v>5</v>
      </c>
      <c r="C18" s="52" t="b">
        <v>0</v>
      </c>
      <c r="D18" s="52" t="b">
        <v>0</v>
      </c>
      <c r="E18" s="53" t="n">
        <v>5714401550150</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https://download.lenovo.com/Images/Parts/00HN022/00HN022_A.jpg</v>
      </c>
      <c r="N18" s="58" t="str">
        <f aca="false">IF(ISBLANK(K18),"",IF(L18, "https://raw.githubusercontent.com/PatrickVibild/TellusAmazonPictures/master/pictures/"&amp;K18&amp;"/2.jpg","https://download.lenovo.com/Images/Parts/"&amp;K18&amp;"/"&amp;K18&amp;"_B.jpg"))</f>
        <v>https://download.lenovo.com/Images/Parts/00HN022/00HN022_B.jpg</v>
      </c>
      <c r="O18" s="59"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b">
        <v>0</v>
      </c>
      <c r="D19" s="52" t="b">
        <v>0</v>
      </c>
      <c r="E19" s="53" t="n">
        <v>5714401550167</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https://download.lenovo.com/Images/Parts/00HN026/00HN026_A.jpg</v>
      </c>
      <c r="N19" s="58" t="str">
        <f aca="false">IF(ISBLANK(K19),"",IF(L19, "https://raw.githubusercontent.com/PatrickVibild/TellusAmazonPictures/master/pictures/"&amp;K19&amp;"/2.jpg","https://download.lenovo.com/Images/Parts/"&amp;K19&amp;"/"&amp;K19&amp;"_B.jpg"))</f>
        <v>https://download.lenovo.com/Images/Parts/00HN026/00HN026_B.jpg</v>
      </c>
      <c r="O19" s="59"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4" t="s">
        <v>434</v>
      </c>
      <c r="C20" s="52" t="b">
        <v>0</v>
      </c>
      <c r="D20" s="52" t="b">
        <v>1</v>
      </c>
      <c r="E20" s="53" t="n">
        <v>5714401550174</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https://download.lenovo.com/Images/Parts/00HN101/00HN101_A.jpg</v>
      </c>
      <c r="N20" s="58" t="str">
        <f aca="false">IF(ISBLANK(K20),"",IF(L20, "https://raw.githubusercontent.com/PatrickVibild/TellusAmazonPictures/master/pictures/"&amp;K20&amp;"/2.jpg","https://download.lenovo.com/Images/Parts/"&amp;K20&amp;"/"&amp;K20&amp;"_B.jpg"))</f>
        <v>https://download.lenovo.com/Images/Parts/00HN101/00HN101_B.jpg</v>
      </c>
      <c r="O20" s="59"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b">
        <v>0</v>
      </c>
      <c r="D21" s="52" t="b">
        <v>0</v>
      </c>
      <c r="E21" s="53" t="n">
        <v>5714401550181</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https://download.lenovo.com/Images/Parts/00HN030/00HN030_A.jpg</v>
      </c>
      <c r="N21" s="58" t="str">
        <f aca="false">IF(ISBLANK(K21),"",IF(L21, "https://raw.githubusercontent.com/PatrickVibild/TellusAmazonPictures/master/pictures/"&amp;K21&amp;"/2.jpg","https://download.lenovo.com/Images/Parts/"&amp;K21&amp;"/"&amp;K21&amp;"_B.jpg"))</f>
        <v>https://download.lenovo.com/Images/Parts/00HN030/00HN030_B.jpg</v>
      </c>
      <c r="O21" s="59"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b">
        <v>0</v>
      </c>
      <c r="D22" s="52" t="b">
        <v>0</v>
      </c>
      <c r="E22" s="53" t="n">
        <v>5714401550198</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https://download.lenovo.com/Images/Parts/00HN023/00HN023_A.jpg</v>
      </c>
      <c r="N22" s="58" t="str">
        <f aca="false">IF(ISBLANK(K22),"",IF(L22, "https://raw.githubusercontent.com/PatrickVibild/TellusAmazonPictures/master/pictures/"&amp;K22&amp;"/2.jpg","https://download.lenovo.com/Images/Parts/"&amp;K22&amp;"/"&amp;K22&amp;"_B.jpg"))</f>
        <v>https://download.lenovo.com/Images/Parts/00HN023/00HN023_B.jpg</v>
      </c>
      <c r="O22" s="59"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t="b">
        <v>1</v>
      </c>
      <c r="D23" s="52" t="b">
        <v>0</v>
      </c>
      <c r="E23" s="53" t="n">
        <v>5714401550204</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https://download.lenovo.com/Images/Parts/00HN000/00HN000_A.jpg</v>
      </c>
      <c r="N23" s="58" t="str">
        <f aca="false">IF(ISBLANK(K23),"",IF(L23, "https://raw.githubusercontent.com/PatrickVibild/TellusAmazonPictures/master/pictures/"&amp;K23&amp;"/2.jpg","https://download.lenovo.com/Images/Parts/"&amp;K23&amp;"/"&amp;K23&amp;"_B.jpg"))</f>
        <v>https://download.lenovo.com/Images/Parts/00HN000/00HN000_B.jpg</v>
      </c>
      <c r="O23" s="59"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5" t="n">
        <f aca="false">TRUE()</f>
        <v>1</v>
      </c>
      <c r="J24" s="56" t="n">
        <f aca="false">TRUE()</f>
        <v>1</v>
      </c>
      <c r="K24" s="53" t="s">
        <v>449</v>
      </c>
      <c r="L24" s="57" t="n">
        <f aca="false">TRUE()</f>
        <v>1</v>
      </c>
      <c r="M24" s="58"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8"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59"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5" t="n">
        <f aca="false">TRUE()</f>
        <v>1</v>
      </c>
      <c r="J25" s="56" t="n">
        <f aca="false">TRUE()</f>
        <v>1</v>
      </c>
      <c r="K25" s="53" t="s">
        <v>451</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0" t="n">
        <f aca="false">MATCH(G25,options!$D$1:$D$20,0)</f>
        <v>2</v>
      </c>
    </row>
    <row r="26" customFormat="false" ht="23.85"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n">
        <f aca="false">TRUE()</f>
        <v>1</v>
      </c>
      <c r="J26" s="56" t="n">
        <f aca="false">TRUE()</f>
        <v>1</v>
      </c>
      <c r="K26" s="53" t="s">
        <v>453</v>
      </c>
      <c r="L26" s="57" t="n">
        <f aca="false">TRUE()</f>
        <v>1</v>
      </c>
      <c r="M26" s="58"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8"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59"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5" t="n">
        <f aca="false">TRUE()</f>
        <v>1</v>
      </c>
      <c r="J27" s="56" t="n">
        <f aca="false">TRUE()</f>
        <v>1</v>
      </c>
      <c r="K27" s="53" t="s">
        <v>454</v>
      </c>
      <c r="L27" s="57" t="n">
        <f aca="false">FALSE()</f>
        <v>0</v>
      </c>
      <c r="M27" s="58" t="str">
        <f aca="false">IF(ISBLANK(K27),"",IF(L27, "https://raw.githubusercontent.com/PatrickVibild/TellusAmazonPictures/master/pictures/"&amp;K27&amp;"/1.jpg","https://download.lenovo.com/Images/Parts/"&amp;K27&amp;"/"&amp;K27&amp;"_A.jpg"))</f>
        <v>https://download.lenovo.com/Images/Parts/01YR098/01YR098_A.jpg</v>
      </c>
      <c r="N27" s="58" t="str">
        <f aca="false">IF(ISBLANK(K27),"",IF(L27, "https://raw.githubusercontent.com/PatrickVibild/TellusAmazonPictures/master/pictures/"&amp;K27&amp;"/2.jpg","https://download.lenovo.com/Images/Parts/"&amp;K27&amp;"/"&amp;K27&amp;"_B.jpg"))</f>
        <v>https://download.lenovo.com/Images/Parts/01YR098/01YR098_B.jpg</v>
      </c>
      <c r="O27" s="59"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23.85" hidden="false" customHeight="false" outlineLevel="0" collapsed="false">
      <c r="B28" s="65"/>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TRUE()</f>
        <v>1</v>
      </c>
      <c r="K28" s="53" t="s">
        <v>455</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53"/>
      <c r="F29" s="53"/>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5" t="n">
        <f aca="false">TRUE()</f>
        <v>1</v>
      </c>
      <c r="J29" s="56" t="n">
        <f aca="false">TRUE()</f>
        <v>1</v>
      </c>
      <c r="K29" s="53" t="s">
        <v>457</v>
      </c>
      <c r="L29" s="57" t="n">
        <f aca="false">TRUE()</f>
        <v>1</v>
      </c>
      <c r="M29" s="58"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8"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59"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0" t="n">
        <f aca="false">MATCH(G29,options!$D$1:$D$20,0)</f>
        <v>6</v>
      </c>
    </row>
    <row r="30" customFormat="false" ht="12.8" hidden="false" customHeight="false" outlineLevel="0" collapsed="false">
      <c r="B30" s="65"/>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n">
        <f aca="false">TRUE()</f>
        <v>1</v>
      </c>
      <c r="J30" s="56" t="n">
        <f aca="false">TRUE()</f>
        <v>1</v>
      </c>
      <c r="K30" s="53" t="s">
        <v>458</v>
      </c>
      <c r="L30" s="57" t="n">
        <f aca="false">FALSE()</f>
        <v>0</v>
      </c>
      <c r="M30" s="58" t="str">
        <f aca="false">IF(ISBLANK(K30),"",IF(L30, "https://raw.githubusercontent.com/PatrickVibild/TellusAmazonPictures/master/pictures/"&amp;K30&amp;"/1.jpg","https://download.lenovo.com/Images/Parts/"&amp;K30&amp;"/"&amp;K30&amp;"_A.jpg"))</f>
        <v>https://download.lenovo.com/Images/Parts/01YR094/01YR094_A.jpg</v>
      </c>
      <c r="N30" s="58" t="str">
        <f aca="false">IF(ISBLANK(K30),"",IF(L30, "https://raw.githubusercontent.com/PatrickVibild/TellusAmazonPictures/master/pictures/"&amp;K30&amp;"/2.jpg","https://download.lenovo.com/Images/Parts/"&amp;K30&amp;"/"&amp;K30&amp;"_B.jpg"))</f>
        <v>https://download.lenovo.com/Images/Parts/01YR094/01YR094_B.jpg</v>
      </c>
      <c r="O30" s="59"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5" t="n">
        <f aca="false">TRUE()</f>
        <v>1</v>
      </c>
      <c r="J31" s="56" t="n">
        <f aca="false">TRUE()</f>
        <v>1</v>
      </c>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5" t="n">
        <f aca="false">TRUE()</f>
        <v>1</v>
      </c>
      <c r="J32" s="56" t="n">
        <f aca="false">TRUE()</f>
        <v>1</v>
      </c>
      <c r="K32" s="53" t="s">
        <v>460</v>
      </c>
      <c r="L32" s="57" t="n">
        <f aca="false">FALSE()</f>
        <v>0</v>
      </c>
      <c r="M32" s="58" t="str">
        <f aca="false">IF(ISBLANK(K32),"",IF(L32, "https://raw.githubusercontent.com/PatrickVibild/TellusAmazonPictures/master/pictures/"&amp;K32&amp;"/1.jpg","https://download.lenovo.com/Images/Parts/"&amp;K32&amp;"/"&amp;K32&amp;"_A.jpg"))</f>
        <v>https://download.lenovo.com/Images/Parts/01YR096/01YR096_A.jpg</v>
      </c>
      <c r="N32" s="58" t="str">
        <f aca="false">IF(ISBLANK(K32),"",IF(L32, "https://raw.githubusercontent.com/PatrickVibild/TellusAmazonPictures/master/pictures/"&amp;K32&amp;"/2.jpg","https://download.lenovo.com/Images/Parts/"&amp;K32&amp;"/"&amp;K32&amp;"_B.jpg"))</f>
        <v>https://download.lenovo.com/Images/Parts/01YR096/01YR096_B.jpg</v>
      </c>
      <c r="O32" s="59"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461</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53"/>
      <c r="F33" s="53"/>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5" t="n">
        <f aca="false">TRUE()</f>
        <v>1</v>
      </c>
      <c r="J33" s="56" t="n">
        <f aca="false">TRUE()</f>
        <v>1</v>
      </c>
      <c r="K33" s="53" t="s">
        <v>462</v>
      </c>
      <c r="L33" s="57" t="n">
        <f aca="false">FALSE()</f>
        <v>0</v>
      </c>
      <c r="M33" s="58" t="str">
        <f aca="false">IF(ISBLANK(K33),"",IF(L33, "https://raw.githubusercontent.com/PatrickVibild/TellusAmazonPictures/master/pictures/"&amp;K33&amp;"/1.jpg","https://download.lenovo.com/Images/Parts/"&amp;K33&amp;"/"&amp;K33&amp;"_A.jpg"))</f>
        <v>https://download.lenovo.com/Images/Parts/01YR097/01YR097_A.jpg</v>
      </c>
      <c r="N33" s="58" t="str">
        <f aca="false">IF(ISBLANK(K33),"",IF(L33, "https://raw.githubusercontent.com/PatrickVibild/TellusAmazonPictures/master/pictures/"&amp;K33&amp;"/2.jpg","https://download.lenovo.com/Images/Parts/"&amp;K33&amp;"/"&amp;K33&amp;"_B.jpg"))</f>
        <v>https://download.lenovo.com/Images/Parts/01YR097/01YR097_B.jpg</v>
      </c>
      <c r="O33" s="59"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5" t="n">
        <f aca="false">TRUE()</f>
        <v>1</v>
      </c>
      <c r="J34" s="56" t="n">
        <f aca="false">TRUE()</f>
        <v>1</v>
      </c>
      <c r="K34" s="53" t="s">
        <v>463</v>
      </c>
      <c r="L34" s="57" t="n">
        <f aca="false">FALSE()</f>
        <v>0</v>
      </c>
      <c r="M34" s="58" t="str">
        <f aca="false">IF(ISBLANK(K34),"",IF(L34, "https://raw.githubusercontent.com/PatrickVibild/TellusAmazonPictures/master/pictures/"&amp;K34&amp;"/1.jpg","https://download.lenovo.com/Images/Parts/"&amp;K34&amp;"/"&amp;K34&amp;"_A.jpg"))</f>
        <v>https://download.lenovo.com/Images/Parts/01YR103/01YR103_A.jpg</v>
      </c>
      <c r="N34" s="58" t="str">
        <f aca="false">IF(ISBLANK(K34),"",IF(L34, "https://raw.githubusercontent.com/PatrickVibild/TellusAmazonPictures/master/pictures/"&amp;K34&amp;"/2.jpg","https://download.lenovo.com/Images/Parts/"&amp;K34&amp;"/"&amp;K34&amp;"_B.jpg"))</f>
        <v>https://download.lenovo.com/Images/Parts/01YR103/01YR103_B.jpg</v>
      </c>
      <c r="O34" s="59"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5" t="n">
        <f aca="false">TRUE()</f>
        <v>1</v>
      </c>
      <c r="J35" s="56" t="n">
        <f aca="false">TRUE()</f>
        <v>1</v>
      </c>
      <c r="K35" s="53" t="s">
        <v>464</v>
      </c>
      <c r="L35" s="57" t="n">
        <f aca="false">FALSE()</f>
        <v>0</v>
      </c>
      <c r="M35" s="58" t="str">
        <f aca="false">IF(ISBLANK(K35),"",IF(L35, "https://raw.githubusercontent.com/PatrickVibild/TellusAmazonPictures/master/pictures/"&amp;K35&amp;"/1.jpg","https://download.lenovo.com/Images/Parts/"&amp;K35&amp;"/"&amp;K35&amp;"_A.jpg"))</f>
        <v>https://download.lenovo.com/Images/Parts/01YT119/01YT119_A.jpg</v>
      </c>
      <c r="N35" s="58" t="str">
        <f aca="false">IF(ISBLANK(K35),"",IF(L35, "https://raw.githubusercontent.com/PatrickVibild/TellusAmazonPictures/master/pictures/"&amp;K35&amp;"/2.jpg","https://download.lenovo.com/Images/Parts/"&amp;K35&amp;"/"&amp;K35&amp;"_B.jpg"))</f>
        <v>https://download.lenovo.com/Images/Parts/01YT119/01YT119_B.jpg</v>
      </c>
      <c r="O35" s="59"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465</v>
      </c>
      <c r="B36" s="64" t="s">
        <v>382</v>
      </c>
      <c r="C36" s="52"/>
      <c r="D36" s="52"/>
      <c r="E36" s="53"/>
      <c r="F36" s="53"/>
      <c r="G36" s="54"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5" t="n">
        <f aca="false">TRUE()</f>
        <v>1</v>
      </c>
      <c r="J36" s="56" t="n">
        <f aca="false">TRUE()</f>
        <v>1</v>
      </c>
      <c r="K36" s="53" t="s">
        <v>466</v>
      </c>
      <c r="L36" s="57" t="n">
        <f aca="false">FALSE()</f>
        <v>0</v>
      </c>
      <c r="M36" s="58" t="str">
        <f aca="false">IF(ISBLANK(K36),"",IF(L36, "https://raw.githubusercontent.com/PatrickVibild/TellusAmazonPictures/master/pictures/"&amp;K36&amp;"/1.jpg","https://download.lenovo.com/Images/Parts/"&amp;K36&amp;"/"&amp;K36&amp;"_A.jpg"))</f>
        <v>https://download.lenovo.com/Images/Parts/01YT162/01YT162_A.jpg</v>
      </c>
      <c r="N36" s="58" t="str">
        <f aca="false">IF(ISBLANK(K36),"",IF(L36, "https://raw.githubusercontent.com/PatrickVibild/TellusAmazonPictures/master/pictures/"&amp;K36&amp;"/2.jpg","https://download.lenovo.com/Images/Parts/"&amp;K36&amp;"/"&amp;K36&amp;"_B.jpg"))</f>
        <v>https://download.lenovo.com/Images/Parts/01YT162/01YT162_B.jpg</v>
      </c>
      <c r="O36" s="59"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467</v>
      </c>
      <c r="B37" s="64" t="s">
        <v>468</v>
      </c>
      <c r="C37" s="52"/>
      <c r="D37" s="52"/>
      <c r="E37" s="53"/>
      <c r="F37" s="53"/>
      <c r="G37" s="54"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5" t="n">
        <f aca="false">TRUE()</f>
        <v>1</v>
      </c>
      <c r="J37" s="56" t="n">
        <f aca="false">TRUE()</f>
        <v>1</v>
      </c>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5" t="n">
        <f aca="false">TRUE()</f>
        <v>1</v>
      </c>
      <c r="J38" s="56" t="n">
        <f aca="false">TRUE()</f>
        <v>1</v>
      </c>
      <c r="K38" s="53" t="s">
        <v>469</v>
      </c>
      <c r="L38" s="57" t="n">
        <f aca="false">FALSE()</f>
        <v>0</v>
      </c>
      <c r="M38" s="58" t="str">
        <f aca="false">IF(ISBLANK(K38),"",IF(L38, "https://raw.githubusercontent.com/PatrickVibild/TellusAmazonPictures/master/pictures/"&amp;K38&amp;"/1.jpg","https://download.lenovo.com/Images/Parts/"&amp;K38&amp;"/"&amp;K38&amp;"_A.jpg"))</f>
        <v>https://download.lenovo.com/Images/Parts/01YR110/01YR110_A.jpg</v>
      </c>
      <c r="N38" s="58" t="str">
        <f aca="false">IF(ISBLANK(K38),"",IF(L38, "https://raw.githubusercontent.com/PatrickVibild/TellusAmazonPictures/master/pictures/"&amp;K38&amp;"/2.jpg","https://download.lenovo.com/Images/Parts/"&amp;K38&amp;"/"&amp;K38&amp;"_B.jpg"))</f>
        <v>https://download.lenovo.com/Images/Parts/01YR110/01YR110_B.jpg</v>
      </c>
      <c r="O38" s="59"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5" t="n">
        <f aca="false">TRUE()</f>
        <v>1</v>
      </c>
      <c r="J39" s="56" t="n">
        <f aca="false">TRUE()</f>
        <v>1</v>
      </c>
      <c r="K39" s="53" t="s">
        <v>470</v>
      </c>
      <c r="L39" s="57" t="n">
        <f aca="false">FALSE()</f>
        <v>0</v>
      </c>
      <c r="M39" s="58" t="str">
        <f aca="false">IF(ISBLANK(K39),"",IF(L39, "https://raw.githubusercontent.com/PatrickVibild/TellusAmazonPictures/master/pictures/"&amp;K39&amp;"/1.jpg","https://download.lenovo.com/Images/Parts/"&amp;K39&amp;"/"&amp;K39&amp;"_A.jpg"))</f>
        <v>https://download.lenovo.com/Images/Parts/01YR114/01YR114_A.jpg</v>
      </c>
      <c r="N39" s="58" t="str">
        <f aca="false">IF(ISBLANK(K39),"",IF(L39, "https://raw.githubusercontent.com/PatrickVibild/TellusAmazonPictures/master/pictures/"&amp;K39&amp;"/2.jpg","https://download.lenovo.com/Images/Parts/"&amp;K39&amp;"/"&amp;K39&amp;"_B.jpg"))</f>
        <v>https://download.lenovo.com/Images/Parts/01YR114/01YR114_B.jpg</v>
      </c>
      <c r="O39" s="59"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5" t="n">
        <f aca="false">TRUE()</f>
        <v>1</v>
      </c>
      <c r="J40" s="56" t="n">
        <f aca="false">TRUE()</f>
        <v>1</v>
      </c>
      <c r="K40" s="53" t="s">
        <v>471</v>
      </c>
      <c r="L40" s="57" t="n">
        <f aca="false">FALSE()</f>
        <v>0</v>
      </c>
      <c r="M40" s="58" t="str">
        <f aca="false">IF(ISBLANK(K40),"",IF(L40, "https://raw.githubusercontent.com/PatrickVibild/TellusAmazonPictures/master/pictures/"&amp;K40&amp;"/1.jpg","https://download.lenovo.com/Images/Parts/"&amp;K40&amp;"/"&amp;K40&amp;"_A.jpg"))</f>
        <v>https://download.lenovo.com/Images/Parts/01YR115/01YR115_A.jpg</v>
      </c>
      <c r="N40" s="58" t="str">
        <f aca="false">IF(ISBLANK(K40),"",IF(L40, "https://raw.githubusercontent.com/PatrickVibild/TellusAmazonPictures/master/pictures/"&amp;K40&amp;"/2.jpg","https://download.lenovo.com/Images/Parts/"&amp;K40&amp;"/"&amp;K40&amp;"_B.jpg"))</f>
        <v>https://download.lenovo.com/Images/Parts/01YR115/01YR115_B.jpg</v>
      </c>
      <c r="O40" s="59"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TRUE()</f>
        <v>1</v>
      </c>
      <c r="K41" s="53" t="s">
        <v>472</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TRUE()</f>
        <v>1</v>
      </c>
      <c r="K42" s="53" t="s">
        <v>473</v>
      </c>
      <c r="L42" s="57" t="n">
        <f aca="false">FALSE()</f>
        <v>0</v>
      </c>
      <c r="M42" s="58" t="str">
        <f aca="false">IF(ISBLANK(K42),"",IF(L42, "https://raw.githubusercontent.com/PatrickVibild/TellusAmazonPictures/master/pictures/"&amp;K42&amp;"/1.jpg","https://download.lenovo.com/Images/Parts/"&amp;K42&amp;"/"&amp;K42&amp;"_A.jpg"))</f>
        <v>https://download.lenovo.com/Images/Parts/01YT165/01YT165_A.jpg</v>
      </c>
      <c r="N42" s="58" t="str">
        <f aca="false">IF(ISBLANK(K42),"",IF(L42, "https://raw.githubusercontent.com/PatrickVibild/TellusAmazonPictures/master/pictures/"&amp;K42&amp;"/2.jpg","https://download.lenovo.com/Images/Parts/"&amp;K42&amp;"/"&amp;K42&amp;"_B.jpg"))</f>
        <v>https://download.lenovo.com/Images/Parts/01YT165/01YT165_B.jpg</v>
      </c>
      <c r="O42" s="59"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TRUE()</f>
        <v>1</v>
      </c>
      <c r="K43" s="53" t="s">
        <v>474</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0"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8"/>
      <c r="L44" s="68"/>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8"/>
      <c r="L45" s="68"/>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8"/>
      <c r="L46" s="68"/>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8"/>
      <c r="L47" s="68"/>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8"/>
      <c r="L48" s="68"/>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8"/>
      <c r="L49" s="68"/>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8"/>
      <c r="L50" s="68"/>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8"/>
      <c r="L51" s="68"/>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8"/>
      <c r="L52" s="68"/>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8"/>
      <c r="L53" s="68"/>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8"/>
      <c r="L54" s="68"/>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8"/>
      <c r="L55" s="68"/>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8"/>
      <c r="L56" s="68"/>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8"/>
      <c r="L57" s="68"/>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8"/>
      <c r="L58" s="68"/>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8"/>
      <c r="L59" s="68"/>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8"/>
      <c r="L60" s="68"/>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8"/>
      <c r="L61" s="68"/>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8"/>
      <c r="L62" s="68"/>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8"/>
      <c r="L63" s="68"/>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8"/>
      <c r="L64" s="68"/>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8"/>
      <c r="L65" s="68"/>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8"/>
      <c r="L66" s="68"/>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8"/>
      <c r="L67" s="68"/>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8"/>
      <c r="L68" s="68"/>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8"/>
      <c r="L69" s="68"/>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8"/>
      <c r="L70" s="68"/>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8"/>
      <c r="L71" s="68"/>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8"/>
      <c r="L72" s="68"/>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8"/>
      <c r="L73" s="68"/>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8"/>
      <c r="L74" s="68"/>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8"/>
      <c r="L75" s="68"/>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8"/>
      <c r="L76" s="68"/>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8"/>
      <c r="L77" s="68"/>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8"/>
      <c r="L78" s="68"/>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8"/>
      <c r="L79" s="68"/>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8"/>
      <c r="L80" s="68"/>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8"/>
      <c r="L81" s="68"/>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8"/>
      <c r="L82" s="68"/>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8"/>
      <c r="L83" s="68"/>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8"/>
      <c r="L84" s="68"/>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8"/>
      <c r="L85" s="68"/>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8"/>
      <c r="L86" s="68"/>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8"/>
      <c r="L87" s="68"/>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8"/>
      <c r="L88" s="68"/>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8"/>
      <c r="L89" s="68"/>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8"/>
      <c r="L90" s="68"/>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8"/>
      <c r="L91" s="68"/>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8"/>
      <c r="L92" s="68"/>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8"/>
      <c r="L93" s="68"/>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8"/>
      <c r="L94" s="68"/>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8"/>
      <c r="L95" s="68"/>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8"/>
      <c r="L96" s="68"/>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8"/>
      <c r="L97" s="68"/>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8"/>
      <c r="L98" s="68"/>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8"/>
      <c r="L99" s="68"/>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8"/>
      <c r="L100" s="68"/>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8"/>
      <c r="L101" s="68"/>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8"/>
      <c r="L102" s="68"/>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8"/>
      <c r="L103" s="68"/>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8"/>
      <c r="L104" s="68"/>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475</v>
      </c>
      <c r="D1" s="54" t="s">
        <v>373</v>
      </c>
      <c r="E1" s="0" t="s">
        <v>476</v>
      </c>
      <c r="F1" s="0" t="s">
        <v>477</v>
      </c>
      <c r="G1" s="0" t="s">
        <v>468</v>
      </c>
    </row>
    <row r="2" customFormat="false" ht="12.8" hidden="false" customHeight="false" outlineLevel="0" collapsed="false">
      <c r="A2" s="0" t="s">
        <v>478</v>
      </c>
      <c r="B2" s="52" t="n">
        <f aca="false">FALSE()</f>
        <v>0</v>
      </c>
      <c r="C2" s="0" t="s">
        <v>380</v>
      </c>
      <c r="D2" s="54" t="s">
        <v>377</v>
      </c>
      <c r="E2" s="0" t="s">
        <v>479</v>
      </c>
      <c r="F2" s="0" t="s">
        <v>377</v>
      </c>
      <c r="G2" s="0" t="s">
        <v>446</v>
      </c>
    </row>
    <row r="3" customFormat="false" ht="12.8" hidden="false" customHeight="false" outlineLevel="0" collapsed="false">
      <c r="A3" s="0" t="s">
        <v>480</v>
      </c>
      <c r="D3" s="54" t="s">
        <v>382</v>
      </c>
      <c r="E3" s="0" t="s">
        <v>481</v>
      </c>
      <c r="F3" s="0" t="s">
        <v>373</v>
      </c>
    </row>
    <row r="4" customFormat="false" ht="12.8" hidden="false" customHeight="false" outlineLevel="0" collapsed="false">
      <c r="D4" s="54" t="s">
        <v>386</v>
      </c>
      <c r="E4" s="0" t="s">
        <v>482</v>
      </c>
      <c r="F4" s="0" t="s">
        <v>382</v>
      </c>
    </row>
    <row r="5" customFormat="false" ht="12.8" hidden="false" customHeight="false" outlineLevel="0" collapsed="false">
      <c r="D5" s="54" t="s">
        <v>390</v>
      </c>
      <c r="E5" s="0" t="s">
        <v>483</v>
      </c>
      <c r="F5" s="0" t="s">
        <v>386</v>
      </c>
    </row>
    <row r="6" customFormat="false" ht="12.8" hidden="false" customHeight="false" outlineLevel="0" collapsed="false">
      <c r="D6" s="54" t="s">
        <v>394</v>
      </c>
      <c r="E6" s="0" t="s">
        <v>484</v>
      </c>
      <c r="F6" s="0" t="s">
        <v>417</v>
      </c>
    </row>
    <row r="7" customFormat="false" ht="12.8" hidden="false" customHeight="false" outlineLevel="0" collapsed="false">
      <c r="D7" s="54" t="s">
        <v>398</v>
      </c>
      <c r="E7" s="0" t="s">
        <v>485</v>
      </c>
    </row>
    <row r="8" customFormat="false" ht="12.8" hidden="false" customHeight="false" outlineLevel="0" collapsed="false">
      <c r="D8" s="54" t="s">
        <v>402</v>
      </c>
      <c r="E8" s="0" t="s">
        <v>486</v>
      </c>
    </row>
    <row r="9" customFormat="false" ht="12.8" hidden="false" customHeight="false" outlineLevel="0" collapsed="false">
      <c r="D9" s="54" t="s">
        <v>410</v>
      </c>
      <c r="E9" s="0" t="s">
        <v>487</v>
      </c>
    </row>
    <row r="10" customFormat="false" ht="12.8" hidden="false" customHeight="false" outlineLevel="0" collapsed="false">
      <c r="D10" s="54" t="s">
        <v>417</v>
      </c>
      <c r="E10" s="0" t="s">
        <v>488</v>
      </c>
    </row>
    <row r="11" customFormat="false" ht="12.8" hidden="false" customHeight="false" outlineLevel="0" collapsed="false">
      <c r="D11" s="54" t="s">
        <v>422</v>
      </c>
      <c r="E11" s="0" t="s">
        <v>489</v>
      </c>
    </row>
    <row r="12" customFormat="false" ht="12.8" hidden="false" customHeight="false" outlineLevel="0" collapsed="false">
      <c r="D12" s="54" t="s">
        <v>425</v>
      </c>
      <c r="E12" s="0" t="s">
        <v>490</v>
      </c>
    </row>
    <row r="13" customFormat="false" ht="12.8" hidden="false" customHeight="false" outlineLevel="0" collapsed="false">
      <c r="D13" s="54" t="s">
        <v>428</v>
      </c>
      <c r="E13" s="0" t="s">
        <v>491</v>
      </c>
    </row>
    <row r="14" customFormat="false" ht="12.8" hidden="false" customHeight="false" outlineLevel="0" collapsed="false">
      <c r="D14" s="54" t="s">
        <v>431</v>
      </c>
      <c r="E14" s="0" t="s">
        <v>492</v>
      </c>
    </row>
    <row r="15" customFormat="false" ht="12.8" hidden="false" customHeight="false" outlineLevel="0" collapsed="false">
      <c r="D15" s="54" t="s">
        <v>436</v>
      </c>
      <c r="E15" s="0" t="s">
        <v>493</v>
      </c>
    </row>
    <row r="16" customFormat="false" ht="12.8" hidden="false" customHeight="false" outlineLevel="0" collapsed="false">
      <c r="D16" s="54" t="s">
        <v>439</v>
      </c>
      <c r="E16" s="69" t="s">
        <v>494</v>
      </c>
    </row>
    <row r="17" customFormat="false" ht="12.8" hidden="false" customHeight="false" outlineLevel="0" collapsed="false">
      <c r="D17" s="54" t="s">
        <v>442</v>
      </c>
      <c r="E17" s="0" t="s">
        <v>495</v>
      </c>
    </row>
    <row r="18" customFormat="false" ht="12.8" hidden="false" customHeight="false" outlineLevel="0" collapsed="false">
      <c r="D18" s="54" t="s">
        <v>446</v>
      </c>
      <c r="E18" s="0" t="s">
        <v>496</v>
      </c>
    </row>
    <row r="19" customFormat="false" ht="12.8" hidden="false" customHeight="false" outlineLevel="0" collapsed="false">
      <c r="D19" s="54" t="s">
        <v>414</v>
      </c>
      <c r="E19" s="0" t="s">
        <v>497</v>
      </c>
    </row>
    <row r="20" customFormat="false" ht="12.8" hidden="false" customHeight="false" outlineLevel="0" collapsed="false">
      <c r="D20" s="54" t="s">
        <v>405</v>
      </c>
      <c r="E20" s="0" t="s">
        <v>498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477</v>
      </c>
    </row>
    <row r="3" customFormat="false" ht="14.9" hidden="false" customHeight="false" outlineLevel="0" collapsed="false">
      <c r="B3" s="50" t="s">
        <v>499</v>
      </c>
    </row>
    <row r="4" customFormat="false" ht="14.9" hidden="false" customHeight="false" outlineLevel="0" collapsed="false">
      <c r="B4" s="50" t="s">
        <v>500</v>
      </c>
    </row>
    <row r="5" customFormat="false" ht="14.9" hidden="false" customHeight="false" outlineLevel="0" collapsed="false">
      <c r="B5" s="50" t="s">
        <v>501</v>
      </c>
    </row>
    <row r="6" customFormat="false" ht="14.9" hidden="false" customHeight="false" outlineLevel="0" collapsed="false">
      <c r="A6" s="0" t="s">
        <v>502</v>
      </c>
      <c r="B6" s="50" t="s">
        <v>503</v>
      </c>
    </row>
    <row r="7" customFormat="false" ht="14.9" hidden="false" customHeight="false" outlineLevel="0" collapsed="false">
      <c r="B7" s="50" t="s">
        <v>504</v>
      </c>
    </row>
    <row r="8" customFormat="false" ht="12.8" hidden="false" customHeight="false" outlineLevel="0" collapsed="false">
      <c r="A8" s="0" t="s">
        <v>40</v>
      </c>
      <c r="B8" s="50" t="s">
        <v>505</v>
      </c>
    </row>
    <row r="9" customFormat="false" ht="12.8" hidden="false" customHeight="false" outlineLevel="0" collapsed="false">
      <c r="A9" s="0" t="s">
        <v>506</v>
      </c>
      <c r="B9" s="50" t="s">
        <v>507</v>
      </c>
    </row>
    <row r="10" customFormat="false" ht="12.8" hidden="false" customHeight="false" outlineLevel="0" collapsed="false">
      <c r="B10" s="0" t="s">
        <v>508</v>
      </c>
    </row>
    <row r="11" customFormat="false" ht="12.8" hidden="false" customHeight="false" outlineLevel="0" collapsed="false">
      <c r="B11" s="0" t="s">
        <v>509</v>
      </c>
    </row>
    <row r="14" customFormat="false" ht="12.8" hidden="false" customHeight="false" outlineLevel="0" collapsed="false">
      <c r="B14" s="50" t="s">
        <v>510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0" t="s">
        <v>511</v>
      </c>
    </row>
    <row r="4" customFormat="false" ht="15" hidden="false" customHeight="false" outlineLevel="0" collapsed="false">
      <c r="B4" s="70" t="s">
        <v>512</v>
      </c>
    </row>
    <row r="5" customFormat="false" ht="15" hidden="false" customHeight="false" outlineLevel="0" collapsed="false">
      <c r="B5" s="70" t="s">
        <v>513</v>
      </c>
    </row>
    <row r="6" customFormat="false" ht="15" hidden="false" customHeight="false" outlineLevel="0" collapsed="false">
      <c r="B6" s="70" t="s">
        <v>514</v>
      </c>
    </row>
    <row r="7" customFormat="false" ht="15" hidden="false" customHeight="false" outlineLevel="0" collapsed="false">
      <c r="B7" s="70" t="s">
        <v>515</v>
      </c>
    </row>
    <row r="8" customFormat="false" ht="12.8" hidden="false" customHeight="false" outlineLevel="0" collapsed="false">
      <c r="A8" s="0" t="s">
        <v>516</v>
      </c>
      <c r="B8" s="0" t="s">
        <v>517</v>
      </c>
    </row>
    <row r="9" customFormat="false" ht="12.8" hidden="false" customHeight="false" outlineLevel="0" collapsed="false">
      <c r="A9" s="0" t="s">
        <v>518</v>
      </c>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390</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439</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541</v>
      </c>
    </row>
    <row r="4" customFormat="false" ht="14.9" hidden="false" customHeight="false" outlineLevel="0" collapsed="false">
      <c r="B4" s="50" t="s">
        <v>542</v>
      </c>
    </row>
    <row r="5" customFormat="false" ht="14.9" hidden="false" customHeight="false" outlineLevel="0" collapsed="false">
      <c r="B5" s="50" t="s">
        <v>543</v>
      </c>
    </row>
    <row r="6" customFormat="false" ht="14.9" hidden="false" customHeight="false" outlineLevel="0" collapsed="false">
      <c r="B6" s="50" t="s">
        <v>544</v>
      </c>
    </row>
    <row r="7" customFormat="false" ht="14.9" hidden="false" customHeight="false" outlineLevel="0" collapsed="false">
      <c r="B7" s="50" t="s">
        <v>545</v>
      </c>
    </row>
    <row r="8" customFormat="false" ht="14.9" hidden="false" customHeight="false" outlineLevel="0" collapsed="false">
      <c r="A8" s="0" t="s">
        <v>516</v>
      </c>
      <c r="B8" s="50" t="s">
        <v>546</v>
      </c>
    </row>
    <row r="9" customFormat="false" ht="14.9" hidden="false" customHeight="false" outlineLevel="0" collapsed="false">
      <c r="A9" s="0" t="s">
        <v>518</v>
      </c>
      <c r="B9" s="50" t="s">
        <v>547</v>
      </c>
    </row>
    <row r="10" customFormat="false" ht="14.9" hidden="false" customHeight="false" outlineLevel="0" collapsed="false">
      <c r="B10" s="50" t="s">
        <v>548</v>
      </c>
    </row>
    <row r="11" customFormat="false" ht="14.9" hidden="false" customHeight="false" outlineLevel="0" collapsed="false">
      <c r="B11" s="50" t="s">
        <v>549</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550</v>
      </c>
    </row>
    <row r="15" customFormat="false" ht="12.8" hidden="false" customHeight="false" outlineLevel="0" collapsed="false">
      <c r="B15" s="50"/>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446</v>
      </c>
    </row>
    <row r="38" customFormat="false" ht="12.8" hidden="false" customHeight="false" outlineLevel="0" collapsed="false">
      <c r="B38" s="0" t="s">
        <v>568</v>
      </c>
    </row>
    <row r="39" customFormat="false" ht="12.8" hidden="false" customHeight="false" outlineLevel="0" collapsed="false">
      <c r="B39" s="0" t="s">
        <v>569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70" t="s">
        <v>575</v>
      </c>
    </row>
    <row r="9" customFormat="false" ht="12.8" hidden="false" customHeight="false" outlineLevel="0" collapsed="false">
      <c r="B9" s="0" t="s">
        <v>576</v>
      </c>
    </row>
    <row r="10" customFormat="false" ht="12.8" hidden="false" customHeight="false" outlineLevel="0" collapsed="false">
      <c r="B10" s="50" t="s">
        <v>577</v>
      </c>
    </row>
    <row r="11" customFormat="false" ht="12.8" hidden="false" customHeight="false" outlineLevel="0" collapsed="false">
      <c r="B11" s="50"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446</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0" t="s">
        <v>598</v>
      </c>
    </row>
    <row r="4" customFormat="false" ht="15" hidden="false" customHeight="false" outlineLevel="0" collapsed="false">
      <c r="B4" s="70" t="s">
        <v>599</v>
      </c>
    </row>
    <row r="5" customFormat="false" ht="12.8" hidden="false" customHeight="false" outlineLevel="0" collapsed="false">
      <c r="B5" s="0" t="s">
        <v>600</v>
      </c>
    </row>
    <row r="6" customFormat="false" ht="15" hidden="false" customHeight="false" outlineLevel="0" collapsed="false">
      <c r="B6" s="70" t="s">
        <v>601</v>
      </c>
    </row>
    <row r="7" customFormat="false" ht="15" hidden="false" customHeight="false" outlineLevel="0" collapsed="false">
      <c r="B7" s="70" t="s">
        <v>602</v>
      </c>
    </row>
    <row r="8" customFormat="false" ht="12.8" hidden="false" customHeight="false" outlineLevel="0" collapsed="false">
      <c r="B8" s="0" t="s">
        <v>603</v>
      </c>
    </row>
    <row r="9" customFormat="false" ht="12.8" hidden="false" customHeight="false" outlineLevel="0" collapsed="false">
      <c r="B9" s="71" t="s">
        <v>604</v>
      </c>
    </row>
    <row r="10" customFormat="false" ht="12.8" hidden="false" customHeight="false" outlineLevel="0" collapsed="false">
      <c r="B10" s="0" t="s">
        <v>605</v>
      </c>
    </row>
    <row r="11" customFormat="false" ht="12.8" hidden="false" customHeight="false" outlineLevel="0" collapsed="false">
      <c r="B11" s="0" t="s">
        <v>606</v>
      </c>
    </row>
    <row r="14" customFormat="false" ht="15" hidden="false" customHeight="false" outlineLevel="0" collapsed="false">
      <c r="B14" s="7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390</v>
      </c>
    </row>
    <row r="25" customFormat="false" ht="12.8" hidden="false" customHeight="false" outlineLevel="0" collapsed="false">
      <c r="B25" s="0" t="s">
        <v>611</v>
      </c>
    </row>
    <row r="26" customFormat="false" ht="12.8" hidden="false" customHeight="false" outlineLevel="0" collapsed="false">
      <c r="B26" s="0" t="s">
        <v>557</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594</v>
      </c>
    </row>
    <row r="36" customFormat="false" ht="12.8" hidden="false" customHeight="false" outlineLevel="0" collapsed="false">
      <c r="B36" s="0" t="s">
        <v>620</v>
      </c>
    </row>
    <row r="37" customFormat="false" ht="12.8" hidden="false" customHeight="false" outlineLevel="0" collapsed="false">
      <c r="B37" s="0" t="s">
        <v>538</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623</v>
      </c>
    </row>
    <row r="4" customFormat="false" ht="12.8" hidden="false" customHeight="false" outlineLevel="0" collapsed="false">
      <c r="B4" s="0" t="s">
        <v>624</v>
      </c>
    </row>
    <row r="5" customFormat="false" ht="12.8" hidden="false" customHeight="false" outlineLevel="0" collapsed="false">
      <c r="B5" s="0" t="s">
        <v>625</v>
      </c>
    </row>
    <row r="6" customFormat="false" ht="12.8" hidden="false" customHeight="false" outlineLevel="0" collapsed="false">
      <c r="B6" s="0" t="s">
        <v>626</v>
      </c>
    </row>
    <row r="7" customFormat="false" ht="12.8" hidden="false" customHeight="false" outlineLevel="0" collapsed="false">
      <c r="B7" s="0" t="s">
        <v>627</v>
      </c>
    </row>
    <row r="8" customFormat="false" ht="12.8" hidden="false" customHeight="false" outlineLevel="0" collapsed="false">
      <c r="B8" s="0" t="s">
        <v>628</v>
      </c>
    </row>
    <row r="9" customFormat="false" ht="12.8" hidden="false" customHeight="false" outlineLevel="0" collapsed="false">
      <c r="B9" s="0" t="s">
        <v>629</v>
      </c>
    </row>
    <row r="10" customFormat="false" ht="12.8" hidden="false" customHeight="false" outlineLevel="0" collapsed="false">
      <c r="B10" s="0" t="s">
        <v>630</v>
      </c>
    </row>
    <row r="11" customFormat="false" ht="12.8" hidden="false" customHeight="false" outlineLevel="0" collapsed="false">
      <c r="B11" s="0" t="s">
        <v>631</v>
      </c>
    </row>
    <row r="14" customFormat="false" ht="12.8" hidden="false" customHeight="false" outlineLevel="0" collapsed="false">
      <c r="B14" s="0" t="s">
        <v>632</v>
      </c>
    </row>
    <row r="20" customFormat="false" ht="12.8" hidden="false" customHeight="false" outlineLevel="0" collapsed="false">
      <c r="B20" s="0" t="s">
        <v>633</v>
      </c>
    </row>
    <row r="21" customFormat="false" ht="12.8" hidden="false" customHeight="false" outlineLevel="0" collapsed="false">
      <c r="B21" s="0" t="s">
        <v>634</v>
      </c>
    </row>
    <row r="22" customFormat="false" ht="12.8" hidden="false" customHeight="false" outlineLevel="0" collapsed="false">
      <c r="B22" s="0" t="s">
        <v>635</v>
      </c>
    </row>
    <row r="23" customFormat="false" ht="12.8" hidden="false" customHeight="false" outlineLevel="0" collapsed="false">
      <c r="B23" s="0" t="s">
        <v>636</v>
      </c>
    </row>
    <row r="24" customFormat="false" ht="12.8" hidden="false" customHeight="false" outlineLevel="0" collapsed="false">
      <c r="B24" s="0" t="s">
        <v>390</v>
      </c>
    </row>
    <row r="25" customFormat="false" ht="12.8" hidden="false" customHeight="false" outlineLevel="0" collapsed="false">
      <c r="B25" s="0" t="s">
        <v>637</v>
      </c>
    </row>
    <row r="26" customFormat="false" ht="12.8" hidden="false" customHeight="false" outlineLevel="0" collapsed="false">
      <c r="B26" s="0" t="s">
        <v>638</v>
      </c>
    </row>
    <row r="27" customFormat="false" ht="12.8" hidden="false" customHeight="false" outlineLevel="0" collapsed="false">
      <c r="B27" s="0" t="s">
        <v>639</v>
      </c>
    </row>
    <row r="28" customFormat="false" ht="12.8" hidden="false" customHeight="false" outlineLevel="0" collapsed="false">
      <c r="B28" s="0" t="s">
        <v>640</v>
      </c>
    </row>
    <row r="29" customFormat="false" ht="12.8" hidden="false" customHeight="false" outlineLevel="0" collapsed="false">
      <c r="B29" s="0" t="s">
        <v>641</v>
      </c>
    </row>
    <row r="30" customFormat="false" ht="12.8" hidden="false" customHeight="false" outlineLevel="0" collapsed="false">
      <c r="B30" s="0" t="s">
        <v>642</v>
      </c>
    </row>
    <row r="31" customFormat="false" ht="12.8" hidden="false" customHeight="false" outlineLevel="0" collapsed="false">
      <c r="B31" s="0" t="s">
        <v>643</v>
      </c>
    </row>
    <row r="32" customFormat="false" ht="12.8" hidden="false" customHeight="false" outlineLevel="0" collapsed="false">
      <c r="B32" s="0" t="s">
        <v>644</v>
      </c>
    </row>
    <row r="33" customFormat="false" ht="12.8" hidden="false" customHeight="false" outlineLevel="0" collapsed="false">
      <c r="B33" s="0" t="s">
        <v>645</v>
      </c>
    </row>
    <row r="34" customFormat="false" ht="12.8" hidden="false" customHeight="false" outlineLevel="0" collapsed="false">
      <c r="B34" s="0" t="s">
        <v>646</v>
      </c>
    </row>
    <row r="35" customFormat="false" ht="12.8" hidden="false" customHeight="false" outlineLevel="0" collapsed="false">
      <c r="B35" s="0" t="s">
        <v>647</v>
      </c>
    </row>
    <row r="36" customFormat="false" ht="12.8" hidden="false" customHeight="false" outlineLevel="0" collapsed="false">
      <c r="B36" s="0" t="s">
        <v>537</v>
      </c>
    </row>
    <row r="37" customFormat="false" ht="12.8" hidden="false" customHeight="false" outlineLevel="0" collapsed="false">
      <c r="B37" s="0" t="s">
        <v>446</v>
      </c>
    </row>
    <row r="38" customFormat="false" ht="12.8" hidden="false" customHeight="false" outlineLevel="0" collapsed="false">
      <c r="B38" s="0" t="s">
        <v>648</v>
      </c>
    </row>
    <row r="39" customFormat="false" ht="12.8" hidden="false" customHeight="false" outlineLevel="0" collapsed="false">
      <c r="B39" s="0" t="s">
        <v>649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2021-02-01T16:56:56Z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