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<sst xmlns="http://schemas.openxmlformats.org/spreadsheetml/2006/main" count="758" uniqueCount="612">
  <si>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</si>
  <si>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</si>
  <si>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</si>
  <si>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</si>
  <si>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</si>
  <si>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</si>
  <si>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</si>
  <si>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</si>
  <si>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</si>
  <si>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</si>
  <si>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</si>
  <si>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</si>
  <si>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</si>
  <si>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</si>
  <si>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</si>
  <si>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</si>
  <si>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</si>
  <si>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</si>
  <si>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</si>
  <si>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</si>
  <si>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</si>
  <si>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</si>
  <si>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</si>
  <si>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</si>
  <si>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</si>
  <si>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</si>
  <si>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</si>
  <si>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</si>
  <si>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</si>
  <si>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</si>
  <si>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</si>
  <si>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</si>
  <si>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</si>
  <si>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</si>
  <si>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</si>
  <si>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</si>
  <si>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</si>
  <si>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</si>
  <si>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</si>
  <si>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</si>
  <si>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</si>
  <si>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</si>
  <si>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</si>
  <si>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</si>
  <si>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</si>
  <si>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</si>
  <si>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</si>
  <si>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</si>
  <si>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</si>
  <si>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</si>
  <si>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</si>
  <si>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</si>
  <si>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</si>
  <si>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</si>
  <si>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</si>
  <si>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</si>
  <si>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</si>
  <si>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</si>
  <si>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</si>
  <si>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</si>
  <si>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</si>
  <si>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</si>
  <si>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</si>
  <si>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</si>
  <si>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</si>
  <si>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</si>
  <si>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</si>
  <si>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</si>
  <si>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</si>
  <si>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</si>
  <si>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</si>
  <si>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</si>
  <si>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</si>
  <si>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</si>
  <si>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</si>
  <si>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</si>
  <si>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</si>
  <si>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</si>
  <si>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</si>
  <si>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</si>
  <si>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</si>
  <si>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</si>
  <si>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</si>
  <si>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</si>
  <si>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</si>
  <si>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</si>
  <si>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</si>
  <si>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</si>
  <si>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</si>
  <si>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</si>
  <si>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</si>
  <si>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</si>
  <si>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</si>
  <si>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</si>
  <si>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</si>
  <si>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</si>
  <si>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</si>
  <si>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</si>
  <si>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</si>
  <si>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</si>
  <si>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</si>
  <si>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</si>
  <si>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</si>
  <si>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</si>
  <si>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</si>
  <si>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</si>
  <si>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</si>
  <si>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</si>
  <si>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</si>
  <si>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</si>
  <si>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</si>
  <si>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</si>
  <si>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</si>
  <si>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</si>
  <si>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</si>
  <si>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</si>
  <si>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</si>
  <si>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</si>
  <si>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</si>
  <si>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</si>
  <si>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</si>
  <si>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</si>
  <si>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</si>
  <si>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</si>
  <si>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</si>
  <si>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</si>
  <si>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</si>
  <si>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</si>
  <si>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</si>
  <si>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</si>
  <si>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</si>
  <si>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</si>
  <si>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</si>
  <si>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</si>
  <si>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</si>
  <si>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</si>
  <si>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</si>
  <si>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</si>
  <si>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</si>
  <si>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</si>
  <si>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</si>
  <si>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</si>
  <si>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</si>
  <si>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</si>
  <si>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</si>
  <si>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</si>
  <si>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</si>
  <si>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</si>
  <si>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</si>
  <si>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</si>
  <si>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</si>
  <si>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</si>
  <si>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</si>
  <si>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</si>
  <si>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</si>
  <si>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</si>
  <si>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</si>
  <si>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</si>
  <si>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</si>
  <si>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</si>
  <si>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</si>
  <si>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</si>
  <si>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</si>
  <si>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</si>
  <si>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</si>
  <si>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</si>
  <si>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</si>
  <si>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</si>
  <si>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</si>
  <si>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</si>
  <si>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</si>
  <si>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</si>
  <si>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</si>
  <si>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</si>
  <si>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</si>
  <si>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</si>
  <si>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</si>
  <si>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</si>
  <si>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</si>
  <si>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</si>
  <si>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</si>
  <si>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</si>
  <si>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</si>
  <si>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</si>
  <si>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</si>
  <si>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</si>
  <si>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</si>
  <si>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</si>
  <si>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</si>
  <si>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</si>
  <si>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</si>
  <si>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</si>
  <si>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</si>
  <si>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</si>
  <si>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</si>
  <si>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</si>
  <si>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</si>
  <si>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</si>
  <si>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</si>
  <si>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</si>
  <si>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</si>
  <si>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</si>
  <si>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</si>
  <si>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</si>
  <si>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</si>
  <si>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</si>
  <si>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</si>
  <si>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</si>
  <si>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</si>
  <si>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</si>
  <si>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</si>
  <si>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</si>
  <si>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</si>
  <si>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</si>
  <si>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</si>
  <si>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</si>
  <si>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</si>
  <si>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</si>
  <si>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</si>
  <si>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</si>
  <si>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</si>
  <si>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</si>
  <si>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</si>
  <si>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</si>
  <si>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</si>
  <si>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</si>
  <si>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</si>
  <si>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</si>
  <si>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</si>
  <si>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</si>
  <si>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</si>
  <si>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</si>
  <si>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</si>
  <si>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</si>
  <si>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</si>
  <si>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</si>
  <si>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</si>
  <si>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</si>
  <si>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</si>
  <si>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</si>
  <si>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</si>
  <si>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</si>
  <si>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</si>
  <si>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</si>
  <si>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</si>
  <si>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</si>
  <si>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</si>
  <si>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</si>
  <si>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</si>
  <si>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</si>
  <si>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</si>
  <si>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</si>
  <si>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</si>
  <si>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</si>
  <si>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</si>
  <si>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</si>
  <si>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</si>
  <si>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</si>
  <si>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</si>
  <si>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</si>
  <si>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</si>
  <si>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</si>
  <si>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</si>
  <si>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</si>
  <si>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</si>
  <si>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</si>
  <si>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</si>
  <si>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</si>
  <si>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</si>
  <si>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</si>
  <si>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</si>
  <si>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</si>
  <si>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</si>
  <si>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</si>
  <si>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</si>
  <si>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</si>
  <si>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</si>
  <si>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</si>
  <si>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</si>
  <si>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</si>
  <si>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</si>
  <si>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</si>
  <si>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</si>
  <si>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</si>
  <si>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</si>
  <si>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</si>
  <si>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</si>
  <si>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</si>
  <si>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</si>
  <si>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</si>
  <si>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</si>
  <si>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</si>
  <si>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</si>
  <si>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</si>
  <si>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</si>
  <si>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</si>
  <si>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</si>
  <si>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</si>
  <si>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</si>
  <si>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</si>
  <si>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</si>
  <si>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</si>
  <si>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</si>
  <si>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</si>
  <si>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</si>
  <si>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</si>
  <si>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</si>
  <si>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</si>
  <si>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</si>
  <si>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</si>
  <si>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</si>
  <si>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</si>
  <si>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</si>
  <si>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</si>
  <si>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</si>
  <si>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</si>
  <si>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</si>
  <si>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</si>
  <si>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</si>
  <si>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</si>
  <si>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</si>
  <si>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</si>
  <si>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</si>
  <si>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</si>
  <si>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</si>
  <si>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</si>
  <si>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</si>
  <si>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</si>
  <si>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</si>
  <si>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</si>
  <si>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</si>
  <si>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</si>
  <si>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</si>
  <si>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</si>
  <si>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</si>
  <si>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</si>
  <si>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</si>
  <si>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</si>
  <si>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</si>
  <si>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</si>
  <si>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</si>
  <si>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</si>
  <si>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</si>
  <si>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</si>
  <si>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</si>
  <si>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</si>
  <si>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</si>
  <si>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</si>
  <si>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</si>
  <si>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</si>
  <si>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</si>
  <si>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</si>
  <si>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</si>
  <si>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</si>
  <si>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E550 E560 E560c</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</si>
  <si>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</si>
  <si>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</si>
  <si>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</si>
  <si>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</si>
  <si>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</si>
  <si>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</si>
  <si>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</si>
  <si>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</si>
  <si>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</si>
  <si>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</si>
  <si>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</si>
  <si>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</si>
  <si>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</si>
  <si>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</si>
  <si>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</si>
  <si>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</si>
  <si>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</si>
  <si>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</si>
  <si>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</si>
  <si>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</si>
  <si>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</si>
  <si>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</si>
  <si>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</si>
  <si>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</si>
  <si>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</si>
  <si>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</si>
  <si>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</si>
  <si>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</si>
  <si>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</si>
  <si>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</si>
  <si>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</si>
  <si>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T410 T410i T510 T510i W510 X220 X220i T420 T420i T520 T520i W520</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</si>
  <si>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</si>
  <si>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</si>
  <si>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</si>
  <si>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</si>
  <si>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</si>
  <si>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</si>
  <si>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</si>
  <si>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</si>
  <si>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</si>
  <si>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</si>
  <si>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</si>
  <si>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</si>
  <si>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</si>
  <si>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</si>
  <si>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</si>
  <si>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</si>
  <si>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</si>
  <si>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</si>
  <si>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</si>
  <si>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</si>
  <si>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</si>
  <si>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</si>
  <si>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</si>
  <si>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</si>
  <si>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</si>
  <si>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</si>
  <si>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</si>
  <si>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</si>
  <si>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</si>
  <si>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</si>
  <si>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</si>
  <si>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</si>
  <si>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</si>
  <si>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</si>
  <si>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</si>
  <si>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</si>
  <si>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</si>
  <si>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</si>
  <si>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</si>
  <si>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</si>
  <si>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</si>
  <si>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</si>
  <si>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</si>
  <si>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</si>
  <si>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</si>
  <si>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</si>
  <si>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</si>
  <si>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</si>
  <si>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</si>
  <si>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</si>
  <si>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</si>
  <si>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</si>
  <si>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</si>
  <si>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</si>
  <si>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</si>
  <si>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</si>
  <si>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</si>
  <si>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</si>
  <si>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</si>
  <si>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</si>
  <si>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</si>
  <si>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</si>
  <si>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</si>
  <si>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</si>
  <si>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</si>
  <si>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</si>
  <si>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</si>
  <si>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</si>
  <si>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</si>
  <si>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</si>
  <si>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</si>
  <si>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</si>
  <si>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</si>
  <si>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Small</t>
  </si>
  <si>
    <t xml:space="preserve">English</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</si>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</sst>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Values!B1 &amp; " " &amp; Values!B3</f>
        <v>Original beleuchtete Tastatur für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IF(ISBLANK(Values!E4),"",IF(Values!J4,Values!H24 &amp;" "&amp;  Values!$B$1 &amp; " " &amp;Values!$B$3,Values!G4 &amp;" "&amp;  Values!$B$2 &amp; " " &amp;Values!$B$3))</f>
        <v>German Original nicht beleuchtete Tastatur für Lenovo Thinkpad E550 E560 E560c</v>
      </c>
      <c r="G5" s="32" t="str">
        <f aca="false">IF(ISBLANK(Values!E4),"","TellusRem")</f>
        <v>TellusRem</v>
      </c>
      <c r="H5" s="27" t="str">
        <f aca="false">IF(ISBLANK(Values!E4),"",Values!$B$16)</f>
        <v>laptop-computer-replacement-parts</v>
      </c>
      <c r="I5" s="27" t="str">
        <f aca="false">IF(ISBLANK(Values!E4),"","4730574031")</f>
        <v>4730574031</v>
      </c>
      <c r="J5" s="38" t="str">
        <f aca="false">IF(ISBLANK(Values!E4),"",Values!F4 &amp; " variations")</f>
        <v>Lenovo E550 Regular - DE variations</v>
      </c>
      <c r="K5" s="28" t="n">
        <f aca="false">IF(ISBLANK(Values!E4),"",IF(Values!J4, Values!$B$4, Values!$B$5))</f>
        <v>44.99</v>
      </c>
      <c r="L5" s="39" t="n">
        <f aca="false">IF(ISBLANK(Values!E4),"",Values!$B$18)</f>
        <v>0</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V5" s="28"/>
      <c r="W5" s="32" t="str">
        <f aca="false">IF(ISBLANK(Values!E4),"","Child")</f>
        <v>Child</v>
      </c>
      <c r="X5" s="32" t="str">
        <f aca="false">IF(ISBLANK(Values!E4),"",Values!$B$13)</f>
        <v>Lenovo E550 Parent</v>
      </c>
      <c r="Y5" s="38"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ZUFRIEDENE KUNDEN WELTWEIT: Über 10.000 zufriedene Kunden weltweit. In Europa überholte Tastatur </v>
      </c>
      <c r="AJ5" s="41" t="str">
        <f aca="false">IF(ISBLANK(Values!E4),"","👉 "&amp;Values!H24&amp; " "&amp;Values!$B$24 &amp;" "&amp;Values!$B$3)</f>
        <v>👉 Deutsche Kompatibel mit Lenovo E550 E560 E560c</v>
      </c>
      <c r="AK5" s="1" t="str">
        <f aca="false">IF(ISBLANK(Values!E4),"",Values!$B$25)</f>
        <v>6 MONATE GARANTIE INKLUSIVE: Entspannen Sie sich, Sie sind abgesichert</v>
      </c>
      <c r="AL5" s="1" t="str">
        <f aca="false">IF(ISBLANK(Values!E4),"",Values!$B$26)</f>
        <v>KOMMUNIKATION UND TECHNISCHER SUPPORT: schnell und fließend 24 Stunden</v>
      </c>
      <c r="AM5" s="1" t="str">
        <f aca="false">IF(ISBLANK(Values!E4),"",Values!$B$27)</f>
        <v>♻️Be green! ♻️Mit dieser Tastatur sparen Sie bis zu 80% CO2!</v>
      </c>
      <c r="AT5" s="1" t="str">
        <f aca="false">IF(ISBLANK(Values!E4),"",IF(Values!J4,"Backlit", "Non-Backlit"))</f>
        <v>Non-Backlit</v>
      </c>
      <c r="AV5" s="28" t="str">
        <f aca="false">IF(ISBLANK(Values!E4),"",Values!H24)</f>
        <v>Deutsche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IF(ISBLANK(Values!E5),"",IF(Values!J5,Values!H25 &amp;" "&amp;  Values!$B$1 &amp; " " &amp;Values!$B$3,Values!G5 &amp;" "&amp;  Values!$B$2 &amp; " " &amp;Values!$B$3))</f>
        <v>French Original nicht beleuchtete Tastatur für Lenovo Thinkpad E550 E560 E560c</v>
      </c>
      <c r="G6" s="32" t="str">
        <f aca="false">IF(ISBLANK(Values!E5),"","TellusRem")</f>
        <v>TellusRem</v>
      </c>
      <c r="H6" s="27" t="str">
        <f aca="false">IF(ISBLANK(Values!E5),"",Values!$B$16)</f>
        <v>laptop-computer-replacement-parts</v>
      </c>
      <c r="I6" s="27" t="str">
        <f aca="false">IF(ISBLANK(Values!E5),"","4730574031")</f>
        <v>4730574031</v>
      </c>
      <c r="J6" s="38" t="str">
        <f aca="false">IF(ISBLANK(Values!E5),"",Values!F5 &amp; " variations")</f>
        <v>Lenovo E550 Regular - FR variations</v>
      </c>
      <c r="K6" s="28" t="n">
        <f aca="false">IF(ISBLANK(Values!E5),"",IF(Values!J5, Values!$B$4, Values!$B$5))</f>
        <v>44.99</v>
      </c>
      <c r="L6" s="39" t="n">
        <f aca="false">IF(ISBLANK(Values!E5),"",Values!$B$18)</f>
        <v>0</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8"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ZUFRIEDENE KUNDEN WELTWEIT: Über 10.000 zufriedene Kunden weltweit. In Europa überholte Tastatur </v>
      </c>
      <c r="AJ6" s="41" t="str">
        <f aca="false">IF(ISBLANK(Values!E5),"","👉 "&amp;Values!H25&amp; " "&amp;Values!$B$24 &amp;" "&amp;Values!$B$3)</f>
        <v>👉 Französisch Kompatibel mit Lenovo E550 E560 E560c</v>
      </c>
      <c r="AK6" s="1" t="str">
        <f aca="false">IF(ISBLANK(Values!E5),"",Values!$B$25)</f>
        <v>6 MONATE GARANTIE INKLUSIVE: Entspannen Sie sich, Sie sind abgesichert</v>
      </c>
      <c r="AL6" s="1" t="str">
        <f aca="false">IF(ISBLANK(Values!E5),"",Values!$B$26)</f>
        <v>KOMMUNIKATION UND TECHNISCHER SUPPORT: schnell und fließend 24 Stunden</v>
      </c>
      <c r="AM6" s="1" t="str">
        <f aca="false">IF(ISBLANK(Values!E5),"",Values!$B$27)</f>
        <v>♻️Be green! ♻️Mit dieser Tastatur sparen Sie bis zu 80% CO2!</v>
      </c>
      <c r="AT6" s="1" t="str">
        <f aca="false">IF(ISBLANK(Values!E5),"",IF(Values!J5,"Backlit", "Non-Backlit"))</f>
        <v>Non-Backlit</v>
      </c>
      <c r="AV6" s="28" t="str">
        <f aca="false">IF(ISBLANK(Values!E5),"",Values!H25)</f>
        <v>Französisch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IF(ISBLANK(Values!E6),"",IF(Values!J6,Values!H26 &amp;" "&amp;  Values!$B$1 &amp; " " &amp;Values!$B$3,Values!G6 &amp;" "&amp;  Values!$B$2 &amp; " " &amp;Values!$B$3))</f>
        <v>Italian Original nicht beleuchtete Tastatur für Lenovo Thinkpad E550 E560 E560c</v>
      </c>
      <c r="G7" s="32" t="str">
        <f aca="false">IF(ISBLANK(Values!E6),"","TellusRem")</f>
        <v>TellusRem</v>
      </c>
      <c r="H7" s="27" t="str">
        <f aca="false">IF(ISBLANK(Values!E6),"",Values!$B$16)</f>
        <v>laptop-computer-replacement-parts</v>
      </c>
      <c r="I7" s="27" t="str">
        <f aca="false">IF(ISBLANK(Values!E6),"","4730574031")</f>
        <v>4730574031</v>
      </c>
      <c r="J7" s="38" t="str">
        <f aca="false">IF(ISBLANK(Values!E6),"",Values!F6 &amp; " variations")</f>
        <v>Lenovo E550 Regular - IT variations</v>
      </c>
      <c r="K7" s="28" t="n">
        <f aca="false">IF(ISBLANK(Values!E6),"",IF(Values!J6, Values!$B$4, Values!$B$5))</f>
        <v>44.99</v>
      </c>
      <c r="L7" s="39" t="n">
        <f aca="false">IF(ISBLANK(Values!E6),"",Values!$B$18)</f>
        <v>0</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8"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ZUFRIEDENE KUNDEN WELTWEIT: Über 10.000 zufriedene Kunden weltweit. In Europa überholte Tastatur </v>
      </c>
      <c r="AJ7" s="41" t="str">
        <f aca="false">IF(ISBLANK(Values!E6),"","👉 "&amp;Values!H26&amp; " "&amp;Values!$B$24 &amp;" "&amp;Values!$B$3)</f>
        <v>👉 Italienisch Kompatibel mit Lenovo E550 E560 E560c</v>
      </c>
      <c r="AK7" s="1" t="str">
        <f aca="false">IF(ISBLANK(Values!E6),"",Values!$B$25)</f>
        <v>6 MONATE GARANTIE INKLUSIVE: Entspannen Sie sich, Sie sind abgesichert</v>
      </c>
      <c r="AL7" s="1" t="str">
        <f aca="false">IF(ISBLANK(Values!E6),"",Values!$B$26)</f>
        <v>KOMMUNIKATION UND TECHNISCHER SUPPORT: schnell und fließend 24 Stunden</v>
      </c>
      <c r="AM7" s="1" t="str">
        <f aca="false">IF(ISBLANK(Values!E6),"",Values!$B$27)</f>
        <v>♻️Be green! ♻️Mit dieser Tastatur sparen Sie bis zu 80% CO2!</v>
      </c>
      <c r="AT7" s="1" t="str">
        <f aca="false">IF(ISBLANK(Values!E6),"",IF(Values!J6,"Backlit", "Non-Backlit"))</f>
        <v>Non-Backlit</v>
      </c>
      <c r="AV7" s="28" t="str">
        <f aca="false">IF(ISBLANK(Values!E6),"",Values!H26)</f>
        <v>Italienisch</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IF(ISBLANK(Values!E7),"",IF(Values!J7,Values!H27 &amp;" "&amp;  Values!$B$1 &amp; " " &amp;Values!$B$3,Values!G7 &amp;" "&amp;  Values!$B$2 &amp; " " &amp;Values!$B$3))</f>
        <v>Spanish Original nicht beleuchtete Tastatur für Lenovo Thinkpad E550 E560 E560c</v>
      </c>
      <c r="G8" s="32" t="str">
        <f aca="false">IF(ISBLANK(Values!E7),"","TellusRem")</f>
        <v>TellusRem</v>
      </c>
      <c r="H8" s="27" t="str">
        <f aca="false">IF(ISBLANK(Values!E7),"",Values!$B$16)</f>
        <v>laptop-computer-replacement-parts</v>
      </c>
      <c r="I8" s="27" t="str">
        <f aca="false">IF(ISBLANK(Values!E7),"","4730574031")</f>
        <v>4730574031</v>
      </c>
      <c r="J8" s="38" t="str">
        <f aca="false">IF(ISBLANK(Values!E7),"",Values!F7 &amp; " variations")</f>
        <v>Lenovo E550 Regular - ES variations</v>
      </c>
      <c r="K8" s="28" t="n">
        <f aca="false">IF(ISBLANK(Values!E7),"",IF(Values!J7, Values!$B$4, Values!$B$5))</f>
        <v>44.99</v>
      </c>
      <c r="L8" s="39" t="n">
        <f aca="false">IF(ISBLANK(Values!E7),"",Values!$B$18)</f>
        <v>0</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8"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ZUFRIEDENE KUNDEN WELTWEIT: Über 10.000 zufriedene Kunden weltweit. In Europa überholte Tastatur </v>
      </c>
      <c r="AJ8" s="41" t="str">
        <f aca="false">IF(ISBLANK(Values!E7),"","👉 "&amp;Values!H27&amp; " "&amp;Values!$B$24 &amp;" "&amp;Values!$B$3)</f>
        <v>👉 Spanisch Kompatibel mit Lenovo E550 E560 E560c</v>
      </c>
      <c r="AK8" s="1" t="str">
        <f aca="false">IF(ISBLANK(Values!E7),"",Values!$B$25)</f>
        <v>6 MONATE GARANTIE INKLUSIVE: Entspannen Sie sich, Sie sind abgesichert</v>
      </c>
      <c r="AL8" s="1" t="str">
        <f aca="false">IF(ISBLANK(Values!E7),"",Values!$B$26)</f>
        <v>KOMMUNIKATION UND TECHNISCHER SUPPORT: schnell und fließend 24 Stunden</v>
      </c>
      <c r="AM8" s="1" t="str">
        <f aca="false">IF(ISBLANK(Values!E7),"",Values!$B$27)</f>
        <v>♻️Be green! ♻️Mit dieser Tastatur sparen Sie bis zu 80% CO2!</v>
      </c>
      <c r="AT8" s="1" t="str">
        <f aca="false">IF(ISBLANK(Values!E7),"",IF(Values!J7,"Backlit", "Non-Backlit"))</f>
        <v>Non-Backlit</v>
      </c>
      <c r="AV8" s="28" t="str">
        <f aca="false">IF(ISBLANK(Values!E7),"",Values!H27)</f>
        <v>Spanisch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IF(ISBLANK(Values!E8),"",IF(Values!J8,Values!H28 &amp;" "&amp;  Values!$B$1 &amp; " " &amp;Values!$B$3,Values!G8 &amp;" "&amp;  Values!$B$2 &amp; " " &amp;Values!$B$3))</f>
        <v>UK Original nicht beleuchtete Tastatur für Lenovo Thinkpad E550 E560 E560c</v>
      </c>
      <c r="G9" s="32" t="str">
        <f aca="false">IF(ISBLANK(Values!E8),"","TellusRem")</f>
        <v>TellusRem</v>
      </c>
      <c r="H9" s="27" t="str">
        <f aca="false">IF(ISBLANK(Values!E8),"",Values!$B$16)</f>
        <v>laptop-computer-replacement-parts</v>
      </c>
      <c r="I9" s="27" t="str">
        <f aca="false">IF(ISBLANK(Values!E8),"","4730574031")</f>
        <v>4730574031</v>
      </c>
      <c r="J9" s="38" t="str">
        <f aca="false">IF(ISBLANK(Values!E8),"",Values!F8 &amp; " variations")</f>
        <v>Lenovo E550 Regular - UK variations</v>
      </c>
      <c r="K9" s="28" t="n">
        <f aca="false">IF(ISBLANK(Values!E8),"",IF(Values!J8, Values!$B$4, Values!$B$5))</f>
        <v>44.99</v>
      </c>
      <c r="L9" s="39" t="n">
        <f aca="false">IF(ISBLANK(Values!E8),"",Values!$B$18)</f>
        <v>0</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8"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ZUFRIEDENE KUNDEN WELTWEIT: Über 10.000 zufriedene Kunden weltweit. In Europa überholte Tastatur </v>
      </c>
      <c r="AJ9" s="41" t="str">
        <f aca="false">IF(ISBLANK(Values!E8),"","👉 "&amp;Values!H28&amp; " "&amp;Values!$B$24 &amp;" "&amp;Values!$B$3)</f>
        <v>👉 UK Kompatibel mit Lenovo E550 E560 E560c</v>
      </c>
      <c r="AK9" s="1" t="str">
        <f aca="false">IF(ISBLANK(Values!E8),"",Values!$B$25)</f>
        <v>6 MONATE GARANTIE INKLUSIVE: Entspannen Sie sich, Sie sind abgesichert</v>
      </c>
      <c r="AL9" s="1" t="str">
        <f aca="false">IF(ISBLANK(Values!E8),"",Values!$B$26)</f>
        <v>KOMMUNIKATION UND TECHNISCHER SUPPORT: schnell und fließend 24 Stunden</v>
      </c>
      <c r="AM9" s="1" t="str">
        <f aca="false">IF(ISBLANK(Values!E8),"",Values!$B$27)</f>
        <v>♻️Be green! ♻️Mit dieser Tastatur sparen Sie bis zu 80% CO2!</v>
      </c>
      <c r="AT9" s="1" t="str">
        <f aca="false">IF(ISBLANK(Values!E8),"",IF(Values!J8,"Backlit", "Non-Backlit"))</f>
        <v>Non-Backlit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IF(ISBLANK(Values!E9),"",IF(Values!J9,Values!H29 &amp;" "&amp;  Values!$B$1 &amp; " " &amp;Values!$B$3,Values!G9 &amp;" "&amp;  Values!$B$2 &amp; " " &amp;Values!$B$3))</f>
        <v>Scandinavian – Nordic Original nicht beleuchtete Tastatur für Lenovo Thinkpad E550 E560 E560c</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&amp; " variations")</f>
        <v>Lenovo E550 Regular - NOR variations</v>
      </c>
      <c r="K10" s="28" t="n">
        <f aca="false">IF(ISBLANK(Values!E9),"",IF(Values!J9, Values!$B$4, Values!$B$5))</f>
        <v>44.99</v>
      </c>
      <c r="L10" s="39" t="n">
        <f aca="false">IF(ISBLANK(Values!E9),"",Values!$B$18)</f>
        <v>0</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8"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ZUFRIEDENE KUNDEN WELTWEIT: Über 10.000 zufriedene Kunden weltweit. In Europa überholte Tastatur </v>
      </c>
      <c r="AJ10" s="41" t="str">
        <f aca="false">IF(ISBLANK(Values!E9),"","👉 "&amp;Values!H29&amp; " "&amp;Values!$B$24 &amp;" "&amp;Values!$B$3)</f>
        <v>👉 Skandinavisch – Nordisch Kompatibel mit Lenovo E550 E560 E560c</v>
      </c>
      <c r="AK10" s="1" t="str">
        <f aca="false">IF(ISBLANK(Values!E9),"",Values!$B$25)</f>
        <v>6 MONATE GARANTIE INKLUSIVE: Entspannen Sie sich, Sie sind abgesichert</v>
      </c>
      <c r="AL10" s="1" t="str">
        <f aca="false">IF(ISBLANK(Values!E9),"",Values!$B$26)</f>
        <v>KOMMUNIKATION UND TECHNISCHER SUPPORT: schnell und fließend 24 Stunden</v>
      </c>
      <c r="AM10" s="1" t="str">
        <f aca="false">IF(ISBLANK(Values!E9),"",Values!$B$27)</f>
        <v>♻️Be green! ♻️Mit dieser Tastatur sparen Sie bis zu 80% CO2!</v>
      </c>
      <c r="AT10" s="1" t="str">
        <f aca="false">IF(ISBLANK(Values!E9),"",IF(Values!J9,"Backlit", "Non-Backlit"))</f>
        <v>Non-Backlit</v>
      </c>
      <c r="AV10" s="28" t="str">
        <f aca="false">IF(ISBLANK(Values!E9),"",Values!H29)</f>
        <v>Skandinavisch – Nordisch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IF(ISBLANK(Values!E10),"",IF(Values!J10,Values!H30 &amp;" "&amp;  Values!$B$1 &amp; " " &amp;Values!$B$3,Values!G10 &amp;" "&amp;  Values!$B$2 &amp; " " &amp;Values!$B$3))</f>
        <v>Belgian Original nicht beleuchtete Tastatur für Lenovo Thinkpad E550 E560 E560c</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&amp; " variations")</f>
        <v>Lenovo E550 Regular - BE variations</v>
      </c>
      <c r="K11" s="28" t="n">
        <f aca="false">IF(ISBLANK(Values!E10),"",IF(Values!J10, Values!$B$4, Values!$B$5))</f>
        <v>44.99</v>
      </c>
      <c r="L11" s="39" t="n">
        <f aca="false">IF(ISBLANK(Values!E10),"",Values!$B$18)</f>
        <v>0</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8"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ZUFRIEDENE KUNDEN WELTWEIT: Über 10.000 zufriedene Kunden weltweit. In Europa überholte Tastatur </v>
      </c>
      <c r="AJ11" s="41" t="str">
        <f aca="false">IF(ISBLANK(Values!E10),"","👉 "&amp;Values!H30&amp; " "&amp;Values!$B$24 &amp;" "&amp;Values!$B$3)</f>
        <v>👉 Belgier Kompatibel mit Lenovo E550 E560 E560c</v>
      </c>
      <c r="AK11" s="1" t="str">
        <f aca="false">IF(ISBLANK(Values!E10),"",Values!$B$25)</f>
        <v>6 MONATE GARANTIE INKLUSIVE: Entspannen Sie sich, Sie sind abgesichert</v>
      </c>
      <c r="AL11" s="1" t="str">
        <f aca="false">IF(ISBLANK(Values!E10),"",Values!$B$26)</f>
        <v>KOMMUNIKATION UND TECHNISCHER SUPPORT: schnell und fließend 24 Stunden</v>
      </c>
      <c r="AM11" s="1" t="str">
        <f aca="false">IF(ISBLANK(Values!E10),"",Values!$B$27)</f>
        <v>♻️Be green! ♻️Mit dieser Tastatur sparen Sie bis zu 80% CO2!</v>
      </c>
      <c r="AT11" s="1" t="str">
        <f aca="false">IF(ISBLANK(Values!E10),"",IF(Values!J10,"Backlit", "Non-Backlit"))</f>
        <v>Non-Backlit</v>
      </c>
      <c r="AV11" s="28" t="str">
        <f aca="false">IF(ISBLANK(Values!E10),"",Values!H30)</f>
        <v>Belgier</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IF(ISBLANK(Values!E11),"",IF(Values!J11,Values!H31 &amp;" "&amp;  Values!$B$1 &amp; " " &amp;Values!$B$3,Values!G11 &amp;" "&amp;  Values!$B$2 &amp; " " &amp;Values!$B$3))</f>
        <v>Bulgarian Original nicht beleuchtete Tastatur für Lenovo Thinkpad E550 E560 E560c</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&amp; " variations")</f>
        <v>Lenovo E550 Regular - BG variations</v>
      </c>
      <c r="K12" s="28" t="n">
        <f aca="false">IF(ISBLANK(Values!E11),"",IF(Values!J11, Values!$B$4, Values!$B$5))</f>
        <v>44.99</v>
      </c>
      <c r="L12" s="39" t="n">
        <f aca="false">IF(ISBLANK(Values!E11),"",Values!$B$18)</f>
        <v>0</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8"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ZUFRIEDENE KUNDEN WELTWEIT: Über 10.000 zufriedene Kunden weltweit. In Europa überholte Tastatur </v>
      </c>
      <c r="AJ12" s="41" t="str">
        <f aca="false">IF(ISBLANK(Values!E11),"","👉 "&amp;Values!H31&amp; " "&amp;Values!$B$24 &amp;" "&amp;Values!$B$3)</f>
        <v>👉 Bulgarisch Kompatibel mit Lenovo E550 E560 E560c</v>
      </c>
      <c r="AK12" s="1" t="str">
        <f aca="false">IF(ISBLANK(Values!E11),"",Values!$B$25)</f>
        <v>6 MONATE GARANTIE INKLUSIVE: Entspannen Sie sich, Sie sind abgesichert</v>
      </c>
      <c r="AL12" s="1" t="str">
        <f aca="false">IF(ISBLANK(Values!E11),"",Values!$B$26)</f>
        <v>KOMMUNIKATION UND TECHNISCHER SUPPORT: schnell und fließend 24 Stunden</v>
      </c>
      <c r="AM12" s="1" t="str">
        <f aca="false">IF(ISBLANK(Values!E11),"",Values!$B$27)</f>
        <v>♻️Be green! ♻️Mit dieser Tastatur sparen Sie bis zu 80% CO2!</v>
      </c>
      <c r="AT12" s="1" t="str">
        <f aca="false">IF(ISBLANK(Values!E11),"",IF(Values!J11,"Backlit", "Non-Backlit"))</f>
        <v>Non-Backlit</v>
      </c>
      <c r="AV12" s="28" t="str">
        <f aca="false">IF(ISBLANK(Values!E11),"",Values!H31)</f>
        <v>Bulgarisch</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IF(ISBLANK(Values!E12),"",IF(Values!J12,Values!H32 &amp;" "&amp;  Values!$B$1 &amp; " " &amp;Values!$B$3,Values!G12 &amp;" "&amp;  Values!$B$2 &amp; " " &amp;Values!$B$3))</f>
        <v>Czech Original nicht beleuchtete Tastatur für Lenovo Thinkpad E550 E560 E560c</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&amp; " variations")</f>
        <v>Lenovo E550 Regular - CZ variations</v>
      </c>
      <c r="K13" s="28" t="n">
        <f aca="false">IF(ISBLANK(Values!E12),"",IF(Values!J12, Values!$B$4, Values!$B$5))</f>
        <v>44.99</v>
      </c>
      <c r="L13" s="39" t="n">
        <f aca="false">IF(ISBLANK(Values!E12),"",Values!$B$18)</f>
        <v>0</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8"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ZUFRIEDENE KUNDEN WELTWEIT: Über 10.000 zufriedene Kunden weltweit. In Europa überholte Tastatur </v>
      </c>
      <c r="AJ13" s="41" t="str">
        <f aca="false">IF(ISBLANK(Values!E12),"","👉 "&amp;Values!H32&amp; " "&amp;Values!$B$24 &amp;" "&amp;Values!$B$3)</f>
        <v>👉 Tschechisch Kompatibel mit Lenovo E550 E560 E560c</v>
      </c>
      <c r="AK13" s="1" t="str">
        <f aca="false">IF(ISBLANK(Values!E12),"",Values!$B$25)</f>
        <v>6 MONATE GARANTIE INKLUSIVE: Entspannen Sie sich, Sie sind abgesichert</v>
      </c>
      <c r="AL13" s="1" t="str">
        <f aca="false">IF(ISBLANK(Values!E12),"",Values!$B$26)</f>
        <v>KOMMUNIKATION UND TECHNISCHER SUPPORT: schnell und fließend 24 Stunden</v>
      </c>
      <c r="AM13" s="1" t="str">
        <f aca="false">IF(ISBLANK(Values!E12),"",Values!$B$27)</f>
        <v>♻️Be green! ♻️Mit dieser Tastatur sparen Sie bis zu 80% CO2!</v>
      </c>
      <c r="AT13" s="1" t="str">
        <f aca="false">IF(ISBLANK(Values!E12),"",IF(Values!J12,"Backlit", "Non-Backlit"))</f>
        <v>Non-Backlit</v>
      </c>
      <c r="AV13" s="28" t="str">
        <f aca="false">IF(ISBLANK(Values!E12),"",Values!H32)</f>
        <v>Tschechisch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IF(ISBLANK(Values!E13),"",IF(Values!J13,Values!H33 &amp;" "&amp;  Values!$B$1 &amp; " " &amp;Values!$B$3,Values!G13 &amp;" "&amp;  Values!$B$2 &amp; " " &amp;Values!$B$3))</f>
        <v>Danish Original nicht beleuchtete Tastatur für Lenovo Thinkpad E550 E560 E560c</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&amp; " variations")</f>
        <v>Lenovo E550 Regular - DK variations</v>
      </c>
      <c r="K14" s="28" t="n">
        <f aca="false">IF(ISBLANK(Values!E13),"",IF(Values!J13, Values!$B$4, Values!$B$5))</f>
        <v>44.99</v>
      </c>
      <c r="L14" s="39" t="n">
        <f aca="false">IF(ISBLANK(Values!E13),"",Values!$B$18)</f>
        <v>0</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8"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ZUFRIEDENE KUNDEN WELTWEIT: Über 10.000 zufriedene Kunden weltweit. In Europa überholte Tastatur </v>
      </c>
      <c r="AJ14" s="41" t="str">
        <f aca="false">IF(ISBLANK(Values!E13),"","👉 "&amp;Values!H33&amp; " "&amp;Values!$B$24 &amp;" "&amp;Values!$B$3)</f>
        <v>👉 Dänisch Kompatibel mit Lenovo E550 E560 E560c</v>
      </c>
      <c r="AK14" s="1" t="str">
        <f aca="false">IF(ISBLANK(Values!E13),"",Values!$B$25)</f>
        <v>6 MONATE GARANTIE INKLUSIVE: Entspannen Sie sich, Sie sind abgesichert</v>
      </c>
      <c r="AL14" s="1" t="str">
        <f aca="false">IF(ISBLANK(Values!E13),"",Values!$B$26)</f>
        <v>KOMMUNIKATION UND TECHNISCHER SUPPORT: schnell und fließend 24 Stunden</v>
      </c>
      <c r="AM14" s="1" t="str">
        <f aca="false">IF(ISBLANK(Values!E13),"",Values!$B$27)</f>
        <v>♻️Be green! ♻️Mit dieser Tastatur sparen Sie bis zu 80% CO2!</v>
      </c>
      <c r="AT14" s="1" t="str">
        <f aca="false">IF(ISBLANK(Values!E13),"",IF(Values!J13,"Backlit", "Non-Backlit"))</f>
        <v>Non-Backlit</v>
      </c>
      <c r="AV14" s="28" t="str">
        <f aca="false">IF(ISBLANK(Values!E13),"",Values!H33)</f>
        <v>Dänisch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IF(ISBLANK(Values!E14),"",IF(Values!J14,Values!H34 &amp;" "&amp;  Values!$B$1 &amp; " " &amp;Values!$B$3,Values!G14 &amp;" "&amp;  Values!$B$2 &amp; " " &amp;Values!$B$3))</f>
        <v>Hungarian Original nicht beleuchtete Tastatur für Lenovo Thinkpad E550 E560 E560c</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&amp; " variations")</f>
        <v>Lenovo E550 Regular - HU variations</v>
      </c>
      <c r="K15" s="28" t="n">
        <f aca="false">IF(ISBLANK(Values!E14),"",IF(Values!J14, Values!$B$4, Values!$B$5))</f>
        <v>44.99</v>
      </c>
      <c r="L15" s="39" t="n">
        <f aca="false">IF(ISBLANK(Values!E14),"",Values!$B$18)</f>
        <v>0</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8"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ZUFRIEDENE KUNDEN WELTWEIT: Über 10.000 zufriedene Kunden weltweit. In Europa überholte Tastatur </v>
      </c>
      <c r="AJ15" s="41" t="str">
        <f aca="false">IF(ISBLANK(Values!E14),"","👉 "&amp;Values!H34&amp; " "&amp;Values!$B$24 &amp;" "&amp;Values!$B$3)</f>
        <v>👉 Hungarisch Kompatibel mit Lenovo E550 E560 E560c</v>
      </c>
      <c r="AK15" s="1" t="str">
        <f aca="false">IF(ISBLANK(Values!E14),"",Values!$B$25)</f>
        <v>6 MONATE GARANTIE INKLUSIVE: Entspannen Sie sich, Sie sind abgesichert</v>
      </c>
      <c r="AL15" s="1" t="str">
        <f aca="false">IF(ISBLANK(Values!E14),"",Values!$B$26)</f>
        <v>KOMMUNIKATION UND TECHNISCHER SUPPORT: schnell und fließend 24 Stunden</v>
      </c>
      <c r="AM15" s="1" t="str">
        <f aca="false">IF(ISBLANK(Values!E14),"",Values!$B$27)</f>
        <v>♻️Be green! ♻️Mit dieser Tastatur sparen Sie bis zu 80% CO2!</v>
      </c>
      <c r="AT15" s="1" t="str">
        <f aca="false">IF(ISBLANK(Values!E14),"",IF(Values!J14,"Backlit", "Non-Backlit"))</f>
        <v>Non-Backlit</v>
      </c>
      <c r="AV15" s="28" t="str">
        <f aca="false">IF(ISBLANK(Values!E14),"",Values!H34)</f>
        <v>Hungarisch</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IF(ISBLANK(Values!E15),"",IF(Values!J15,Values!H35 &amp;" "&amp;  Values!$B$1 &amp; " " &amp;Values!$B$3,Values!G15 &amp;" "&amp;  Values!$B$2 &amp; " " &amp;Values!$B$3))</f>
        <v>Dutch Original nicht beleuchtete Tastatur für Lenovo Thinkpad E550 E560 E560c</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&amp; " variations")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8"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ZUFRIEDENE KUNDEN WELTWEIT: Über 10.000 zufriedene Kunden weltweit. In Europa überholte Tastatur </v>
      </c>
      <c r="AJ16" s="41" t="str">
        <f aca="false">IF(ISBLANK(Values!E15),"","👉 "&amp;Values!H35&amp; " "&amp;Values!$B$24 &amp;" "&amp;Values!$B$3)</f>
        <v>👉 Niederländisch Kompatibel mit Lenovo E550 E560 E560c</v>
      </c>
      <c r="AK16" s="1" t="str">
        <f aca="false">IF(ISBLANK(Values!E15),"",Values!$B$25)</f>
        <v>6 MONATE GARANTIE INKLUSIVE: Entspannen Sie sich, Sie sind abgesichert</v>
      </c>
      <c r="AL16" s="1" t="str">
        <f aca="false">IF(ISBLANK(Values!E15),"",Values!$B$26)</f>
        <v>KOMMUNIKATION UND TECHNISCHER SUPPORT: schnell und fließend 24 Stunden</v>
      </c>
      <c r="AM16" s="1" t="str">
        <f aca="false">IF(ISBLANK(Values!E15),"",Values!$B$27)</f>
        <v>♻️Be green! ♻️Mit dieser Tastatur sparen Sie bis zu 80% CO2!</v>
      </c>
      <c r="AT16" s="1" t="str">
        <f aca="false">IF(ISBLANK(Values!E15),"",IF(Values!J15,"Backlit", "Non-Backlit"))</f>
        <v>Non-Backlit</v>
      </c>
      <c r="AV16" s="28" t="str">
        <f aca="false">IF(ISBLANK(Values!E15),"",Values!H35)</f>
        <v>Niederländisch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IF(ISBLANK(Values!E16),"",IF(Values!J16,Values!H36 &amp;" "&amp;  Values!$B$1 &amp; " " &amp;Values!$B$3,Values!G16 &amp;" "&amp;  Values!$B$2 &amp; " " &amp;Values!$B$3))</f>
        <v>Norwegian Original nicht beleuchtete Tastatur für Lenovo Thinkpad E550 E560 E560c</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&amp; " variations")</f>
        <v>Lenovo E550 Regular - NO variations</v>
      </c>
      <c r="K17" s="28" t="n">
        <f aca="false">IF(ISBLANK(Values!E16),"",IF(Values!J16, Values!$B$4, Values!$B$5))</f>
        <v>44.99</v>
      </c>
      <c r="L17" s="39" t="n">
        <f aca="false">IF(ISBLANK(Values!E16),"",Values!$B$18)</f>
        <v>0</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8"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ZUFRIEDENE KUNDEN WELTWEIT: Über 10.000 zufriedene Kunden weltweit. In Europa überholte Tastatur </v>
      </c>
      <c r="AJ17" s="41" t="str">
        <f aca="false">IF(ISBLANK(Values!E16),"","👉 "&amp;Values!H36&amp; " "&amp;Values!$B$24 &amp;" "&amp;Values!$B$3)</f>
        <v>👉 norwegisch Kompatibel mit Lenovo E550 E560 E560c</v>
      </c>
      <c r="AK17" s="1" t="str">
        <f aca="false">IF(ISBLANK(Values!E16),"",Values!$B$25)</f>
        <v>6 MONATE GARANTIE INKLUSIVE: Entspannen Sie sich, Sie sind abgesichert</v>
      </c>
      <c r="AL17" s="1" t="str">
        <f aca="false">IF(ISBLANK(Values!E16),"",Values!$B$26)</f>
        <v>KOMMUNIKATION UND TECHNISCHER SUPPORT: schnell und fließend 24 Stunden</v>
      </c>
      <c r="AM17" s="1" t="str">
        <f aca="false">IF(ISBLANK(Values!E16),"",Values!$B$27)</f>
        <v>♻️Be green! ♻️Mit dieser Tastatur sparen Sie bis zu 80% CO2!</v>
      </c>
      <c r="AT17" s="1" t="str">
        <f aca="false">IF(ISBLANK(Values!E16),"",IF(Values!J16,"Backlit", "Non-Backlit"))</f>
        <v>Non-Backlit</v>
      </c>
      <c r="AV17" s="28" t="str">
        <f aca="false">IF(ISBLANK(Values!E16),"",Values!H36)</f>
        <v>norwegisch</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IF(ISBLANK(Values!E17),"",IF(Values!J17,Values!H37 &amp;" "&amp;  Values!$B$1 &amp; " " &amp;Values!$B$3,Values!G17 &amp;" "&amp;  Values!$B$2 &amp; " " &amp;Values!$B$3))</f>
        <v>Polish Original nicht beleuchtete Tastatur für Lenovo Thinkpad E550 E560 E560c</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&amp; " variations")</f>
        <v>Lenovo E550 Regular - PL variations</v>
      </c>
      <c r="K18" s="28" t="n">
        <f aca="false">IF(ISBLANK(Values!E17),"",IF(Values!J17, Values!$B$4, Values!$B$5))</f>
        <v>44.99</v>
      </c>
      <c r="L18" s="39" t="n">
        <f aca="false">IF(ISBLANK(Values!E17),"",Values!$B$18)</f>
        <v>0</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8"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ZUFRIEDENE KUNDEN WELTWEIT: Über 10.000 zufriedene Kunden weltweit. In Europa überholte Tastatur </v>
      </c>
      <c r="AJ18" s="41" t="str">
        <f aca="false">IF(ISBLANK(Values!E17),"","👉 "&amp;Values!H37&amp; " "&amp;Values!$B$24 &amp;" "&amp;Values!$B$3)</f>
        <v>👉 Polieren Kompatibel mit Lenovo E550 E560 E560c</v>
      </c>
      <c r="AK18" s="1" t="str">
        <f aca="false">IF(ISBLANK(Values!E17),"",Values!$B$25)</f>
        <v>6 MONATE GARANTIE INKLUSIVE: Entspannen Sie sich, Sie sind abgesichert</v>
      </c>
      <c r="AL18" s="1" t="str">
        <f aca="false">IF(ISBLANK(Values!E17),"",Values!$B$26)</f>
        <v>KOMMUNIKATION UND TECHNISCHER SUPPORT: schnell und fließend 24 Stunden</v>
      </c>
      <c r="AM18" s="1" t="str">
        <f aca="false">IF(ISBLANK(Values!E17),"",Values!$B$27)</f>
        <v>♻️Be green! ♻️Mit dieser Tastatur sparen Sie bis zu 80% CO2!</v>
      </c>
      <c r="AT18" s="1" t="str">
        <f aca="false">IF(ISBLANK(Values!E17),"",IF(Values!J17,"Backlit", "Non-Backlit"))</f>
        <v>Non-Backlit</v>
      </c>
      <c r="AV18" s="28" t="str">
        <f aca="false">IF(ISBLANK(Values!E17),"",Values!H37)</f>
        <v>Polieren</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IF(ISBLANK(Values!E18),"",IF(Values!J18,Values!H38 &amp;" "&amp;  Values!$B$1 &amp; " " &amp;Values!$B$3,Values!G18 &amp;" "&amp;  Values!$B$2 &amp; " " &amp;Values!$B$3))</f>
        <v>Portuguese Original nicht beleuchtete Tastatur für Lenovo Thinkpad E550 E560 E560c</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&amp; " variations")</f>
        <v>Lenovo E550 Regular - PT variations</v>
      </c>
      <c r="K19" s="28" t="n">
        <f aca="false">IF(ISBLANK(Values!E18),"",IF(Values!J18, Values!$B$4, Values!$B$5))</f>
        <v>44.99</v>
      </c>
      <c r="L19" s="39" t="n">
        <f aca="false">IF(ISBLANK(Values!E18),"",Values!$B$18)</f>
        <v>0</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8"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ZUFRIEDENE KUNDEN WELTWEIT: Über 10.000 zufriedene Kunden weltweit. In Europa überholte Tastatur </v>
      </c>
      <c r="AJ19" s="41" t="str">
        <f aca="false">IF(ISBLANK(Values!E18),"","👉 "&amp;Values!H38&amp; " "&amp;Values!$B$24 &amp;" "&amp;Values!$B$3)</f>
        <v>👉 Portugiesisch Kompatibel mit Lenovo E550 E560 E560c</v>
      </c>
      <c r="AK19" s="1" t="str">
        <f aca="false">IF(ISBLANK(Values!E18),"",Values!$B$25)</f>
        <v>6 MONATE GARANTIE INKLUSIVE: Entspannen Sie sich, Sie sind abgesichert</v>
      </c>
      <c r="AL19" s="1" t="str">
        <f aca="false">IF(ISBLANK(Values!E18),"",Values!$B$26)</f>
        <v>KOMMUNIKATION UND TECHNISCHER SUPPORT: schnell und fließend 24 Stunden</v>
      </c>
      <c r="AM19" s="1" t="str">
        <f aca="false">IF(ISBLANK(Values!E18),"",Values!$B$27)</f>
        <v>♻️Be green! ♻️Mit dieser Tastatur sparen Sie bis zu 80% CO2!</v>
      </c>
      <c r="AT19" s="1" t="str">
        <f aca="false">IF(ISBLANK(Values!E18),"",IF(Values!J18,"Backlit", "Non-Backlit"))</f>
        <v>Non-Backlit</v>
      </c>
      <c r="AV19" s="28" t="str">
        <f aca="false">IF(ISBLANK(Values!E18),"",Values!H38)</f>
        <v>Portugiesisch</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IF(ISBLANK(Values!E19),"",IF(Values!J19,Values!H39 &amp;" "&amp;  Values!$B$1 &amp; " " &amp;Values!$B$3,Values!G19 &amp;" "&amp;  Values!$B$2 &amp; " " &amp;Values!$B$3))</f>
        <v>Swedish – Finnish Original nicht beleuchtete Tastatur für Lenovo Thinkpad E550 E560 E560c</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&amp; " variations")</f>
        <v>Lenovo E550 Regular - SE/FI variations</v>
      </c>
      <c r="K20" s="28" t="n">
        <f aca="false">IF(ISBLANK(Values!E19),"",IF(Values!J19, Values!$B$4, Values!$B$5))</f>
        <v>44.99</v>
      </c>
      <c r="L20" s="39" t="n">
        <f aca="false">IF(ISBLANK(Values!E19),"",Values!$B$18)</f>
        <v>0</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8"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ZUFRIEDENE KUNDEN WELTWEIT: Über 10.000 zufriedene Kunden weltweit. In Europa überholte Tastatur </v>
      </c>
      <c r="AJ20" s="41" t="str">
        <f aca="false">IF(ISBLANK(Values!E19),"","👉 "&amp;Values!H39&amp; " "&amp;Values!$B$24 &amp;" "&amp;Values!$B$3)</f>
        <v>👉 Schwedisch -  finnisch Kompatibel mit Lenovo E550 E560 E560c</v>
      </c>
      <c r="AK20" s="1" t="str">
        <f aca="false">IF(ISBLANK(Values!E19),"",Values!$B$25)</f>
        <v>6 MONATE GARANTIE INKLUSIVE: Entspannen Sie sich, Sie sind abgesichert</v>
      </c>
      <c r="AL20" s="1" t="str">
        <f aca="false">IF(ISBLANK(Values!E19),"",Values!$B$26)</f>
        <v>KOMMUNIKATION UND TECHNISCHER SUPPORT: schnell und fließend 24 Stunden</v>
      </c>
      <c r="AM20" s="1" t="str">
        <f aca="false">IF(ISBLANK(Values!E19),"",Values!$B$27)</f>
        <v>♻️Be green! ♻️Mit dieser Tastatur sparen Sie bis zu 80% CO2!</v>
      </c>
      <c r="AT20" s="1" t="str">
        <f aca="false">IF(ISBLANK(Values!E19),"",IF(Values!J19,"Backlit", "Non-Backlit"))</f>
        <v>Non-Backlit</v>
      </c>
      <c r="AV20" s="28" t="str">
        <f aca="false">IF(ISBLANK(Values!E19),"",Values!H39)</f>
        <v>Schwedisch -  finnisch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IF(ISBLANK(Values!E20),"",IF(Values!J20,Values!H40 &amp;" "&amp;  Values!$B$1 &amp; " " &amp;Values!$B$3,Values!G20 &amp;" "&amp;  Values!$B$2 &amp; " " &amp;Values!$B$3))</f>
        <v>Swiss Original nicht beleuchtete Tastatur für Lenovo Thinkpad E550 E560 E560c</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&amp; " variations")</f>
        <v>Lenovo E550 Regular - CH variations</v>
      </c>
      <c r="K21" s="28" t="n">
        <f aca="false">IF(ISBLANK(Values!E20),"",IF(Values!J20, Values!$B$4, Values!$B$5))</f>
        <v>44.99</v>
      </c>
      <c r="L21" s="39" t="n">
        <f aca="false">IF(ISBLANK(Values!E20),"",Values!$B$18)</f>
        <v>0</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8"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ZUFRIEDENE KUNDEN WELTWEIT: Über 10.000 zufriedene Kunden weltweit. In Europa überholte Tastatur </v>
      </c>
      <c r="AJ21" s="41" t="str">
        <f aca="false">IF(ISBLANK(Values!E20),"","👉 "&amp;Values!H40&amp; " "&amp;Values!$B$24 &amp;" "&amp;Values!$B$3)</f>
        <v>👉 Schweizerisch Kompatibel mit Lenovo E550 E560 E560c</v>
      </c>
      <c r="AK21" s="1" t="str">
        <f aca="false">IF(ISBLANK(Values!E20),"",Values!$B$25)</f>
        <v>6 MONATE GARANTIE INKLUSIVE: Entspannen Sie sich, Sie sind abgesichert</v>
      </c>
      <c r="AL21" s="1" t="str">
        <f aca="false">IF(ISBLANK(Values!E20),"",Values!$B$26)</f>
        <v>KOMMUNIKATION UND TECHNISCHER SUPPORT: schnell und fließend 24 Stunden</v>
      </c>
      <c r="AM21" s="1" t="str">
        <f aca="false">IF(ISBLANK(Values!E20),"",Values!$B$27)</f>
        <v>♻️Be green! ♻️Mit dieser Tastatur sparen Sie bis zu 80% CO2!</v>
      </c>
      <c r="AT21" s="1" t="str">
        <f aca="false">IF(ISBLANK(Values!E20),"",IF(Values!J20,"Backlit", "Non-Backlit"))</f>
        <v>Non-Backlit</v>
      </c>
      <c r="AV21" s="28" t="str">
        <f aca="false">IF(ISBLANK(Values!E20),"",Values!H40)</f>
        <v>Schweizerisch</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IF(ISBLANK(Values!E21),"",IF(Values!J21,Values!H41 &amp;" "&amp;  Values!$B$1 &amp; " " &amp;Values!$B$3,Values!G21 &amp;" "&amp;  Values!$B$2 &amp; " " &amp;Values!$B$3))</f>
        <v>US International Original nicht beleuchtete Tastatur für Lenovo Thinkpad E550 E560 E560c</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&amp; " variations")</f>
        <v>Lenovo E550 Regular - US INT variations</v>
      </c>
      <c r="K22" s="28" t="n">
        <f aca="false">IF(ISBLANK(Values!E21),"",IF(Values!J21, Values!$B$4, Values!$B$5))</f>
        <v>44.99</v>
      </c>
      <c r="L22" s="39" t="n">
        <f aca="false">IF(ISBLANK(Values!E21),"",Values!$B$18)</f>
        <v>0</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8"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ZUFRIEDENE KUNDEN WELTWEIT.  Nagelneu von Open Box, Ersatz-Tastatur mit Lenovo-Hintergrundbeleuchtung.</v>
      </c>
      <c r="AJ22" s="41" t="str">
        <f aca="false">IF(ISBLANK(Values!E21),"","👉 "&amp;Values!H41&amp; " "&amp;Values!$B$24 &amp;" "&amp;Values!$B$3)</f>
        <v>👉 US International Kompatibel mit Lenovo E550 E560 E560c</v>
      </c>
      <c r="AK22" s="1" t="str">
        <f aca="false">IF(ISBLANK(Values!E21),"",Values!$B$25)</f>
        <v>6 MONATE GARANTIE INKLUSIVE: Entspannen Sie sich, Sie sind abgesichert</v>
      </c>
      <c r="AL22" s="1" t="str">
        <f aca="false">IF(ISBLANK(Values!E21),"",Values!$B$26)</f>
        <v>KOMMUNIKATION UND TECHNISCHER SUPPORT: schnell und fließend 24 Stunden</v>
      </c>
      <c r="AM22" s="1" t="str">
        <f aca="false">IF(ISBLANK(Values!E21),"",Values!$B$27)</f>
        <v>♻️Be green! ♻️Mit dieser Tastatur sparen Sie bis zu 80% CO2!</v>
      </c>
      <c r="AT22" s="1" t="str">
        <f aca="false">IF(ISBLANK(Values!E21),"",IF(Values!J21,"Backlit", "Non-Backlit"))</f>
        <v>Non-Backlit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IF(ISBLANK(Values!E22),"",IF(Values!J22,Values!H42 &amp;" "&amp;  Values!$B$1 &amp; " " &amp;Values!$B$3,Values!G22 &amp;" "&amp;  Values!$B$2 &amp; " " &amp;Values!$B$3))</f>
        <v>Russian Original nicht beleuchtete Tastatur für Lenovo Thinkpad E550 E560 E560c</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&amp; " variations")</f>
        <v>Lenovo E550 Regular - RUS variations</v>
      </c>
      <c r="K23" s="28" t="n">
        <f aca="false">IF(ISBLANK(Values!E22),"",IF(Values!J22, Values!$B$4, Values!$B$5))</f>
        <v>44.99</v>
      </c>
      <c r="L23" s="39" t="n">
        <f aca="false">IF(ISBLANK(Values!E22),"",Values!$B$18)</f>
        <v>0</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8"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ZUFRIEDENE KUNDEN WELTWEIT: Über 10.000 zufriedene Kunden weltweit. In Europa überholte Tastatur </v>
      </c>
      <c r="AJ23" s="41" t="str">
        <f aca="false">IF(ISBLANK(Values!E22),"","👉 "&amp;Values!H42&amp; " "&amp;Values!$B$24 &amp;" "&amp;Values!$B$3)</f>
        <v>👉 Russisch Kompatibel mit Lenovo E550 E560 E560c</v>
      </c>
      <c r="AK23" s="1" t="str">
        <f aca="false">IF(ISBLANK(Values!E22),"",Values!$B$25)</f>
        <v>6 MONATE GARANTIE INKLUSIVE: Entspannen Sie sich, Sie sind abgesichert</v>
      </c>
      <c r="AL23" s="1" t="str">
        <f aca="false">IF(ISBLANK(Values!E22),"",Values!$B$26)</f>
        <v>KOMMUNIKATION UND TECHNISCHER SUPPORT: schnell und fließend 24 Stunden</v>
      </c>
      <c r="AM23" s="1" t="str">
        <f aca="false">IF(ISBLANK(Values!E22),"",Values!$B$27)</f>
        <v>♻️Be green! ♻️Mit dieser Tastatur sparen Sie bis zu 80% CO2!</v>
      </c>
      <c r="AN23" s="1"/>
      <c r="AO23" s="1"/>
      <c r="AP23" s="1"/>
      <c r="AQ23" s="1"/>
      <c r="AR23" s="1"/>
      <c r="AS23" s="1"/>
      <c r="AT23" s="1" t="str">
        <f aca="false">IF(ISBLANK(Values!E22),"",IF(Values!J22,"Backlit", "Non-Backlit"))</f>
        <v>Non-Backlit</v>
      </c>
      <c r="AU23" s="1"/>
      <c r="AV23" s="28" t="str">
        <f aca="false">IF(ISBLANK(Values!E22),"",Values!H42)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IF(ISBLANK(Values!E23),"",IF(Values!J23,Values!H43 &amp;" "&amp;  Values!$B$1 &amp; " " &amp;Values!$B$3,Values!G23 &amp;" "&amp;  Values!$B$2 &amp; " " &amp;Values!$B$3))</f>
        <v>US Original nicht beleuchtete Tastatur für Lenovo Thinkpad E550 E560 E560c</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&amp; " variations")</f>
        <v>Lenovo E550 Regular - US variations</v>
      </c>
      <c r="K24" s="28" t="n">
        <f aca="false">IF(ISBLANK(Values!E23),"",IF(Values!J23, Values!$B$4, Values!$B$5))</f>
        <v>44.99</v>
      </c>
      <c r="L24" s="39" t="n">
        <f aca="false">IF(ISBLANK(Values!E23),"",Values!$B$18)</f>
        <v>0</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8"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ZUFRIEDENE KUNDEN WELTWEIT.  Nagelneu von Open Box, Ersatz-Tastatur mit Lenovo-Hintergrundbeleuchtung.</v>
      </c>
      <c r="AJ24" s="41" t="str">
        <f aca="false">IF(ISBLANK(Values!E23),"","👉 "&amp;Values!H43&amp; " "&amp;Values!$B$24 &amp;" "&amp;Values!$B$3)</f>
        <v>👉 US  Kompatibel mit Lenovo E550 E560 E560c</v>
      </c>
      <c r="AK24" s="1" t="str">
        <f aca="false">IF(ISBLANK(Values!E23),"",Values!$B$25)</f>
        <v>6 MONATE GARANTIE INKLUSIVE: Entspannen Sie sich, Sie sind abgesichert</v>
      </c>
      <c r="AL24" s="1" t="str">
        <f aca="false">IF(ISBLANK(Values!E23),"",Values!$B$26)</f>
        <v>KOMMUNIKATION UND TECHNISCHER SUPPORT: schnell und fließend 24 Stunden</v>
      </c>
      <c r="AM24" s="1" t="str">
        <f aca="false">IF(ISBLANK(Values!E23),"",Values!$B$27)</f>
        <v>♻️Be green! ♻️Mit dieser Tastatur sparen Sie bis zu 80% CO2!</v>
      </c>
      <c r="AN24" s="1"/>
      <c r="AO24" s="1"/>
      <c r="AP24" s="1"/>
      <c r="AQ24" s="1"/>
      <c r="AR24" s="1"/>
      <c r="AS24" s="1"/>
      <c r="AT24" s="1" t="str">
        <f aca="false">IF(ISBLANK(Values!E23),"",IF(Values!J23,"Backlit", "Non-Backlit"))</f>
        <v>Non-Backlit</v>
      </c>
      <c r="AU24" s="1"/>
      <c r="AV24" s="28" t="str">
        <f aca="false">IF(ISBLANK(Values!E23),"",Values!H43)</f>
        <v>US </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&amp; " variations")</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1" t="str">
        <f aca="false">IF(ISBLANK(Values!E24),"",IF(Values!J24,"Backlit", "Non-Backlit"))</f>
        <v/>
      </c>
      <c r="AU25" s="1"/>
      <c r="AV25" s="28" t="str">
        <f aca="false">IF(ISBLANK(Values!E24),"",Values!H24)</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&amp; " variations")</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1" t="str">
        <f aca="false">IF(ISBLANK(Values!E25),"",IF(Values!J25,"Backlit", "Non-Backlit"))</f>
        <v/>
      </c>
      <c r="AU26" s="1"/>
      <c r="AV26" s="28" t="str">
        <f aca="false">IF(ISBLANK(Values!E25),"",Values!H25)</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&amp; " variations")</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1" t="str">
        <f aca="false">IF(ISBLANK(Values!E26),"",IF(Values!J26,"Backlit", "Non-Backlit"))</f>
        <v/>
      </c>
      <c r="AU27" s="1"/>
      <c r="AV27" s="28" t="str">
        <f aca="false">IF(ISBLANK(Values!E26),"",Values!H26)</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&amp; " variations")</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1" t="str">
        <f aca="false">IF(ISBLANK(Values!E27),"",IF(Values!J27,"Backlit", "Non-Backlit"))</f>
        <v/>
      </c>
      <c r="AU28" s="1"/>
      <c r="AV28" s="28" t="str">
        <f aca="false">IF(ISBLANK(Values!E27),"",Values!H27)</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&amp; " variations")</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1" t="str">
        <f aca="false">IF(ISBLANK(Values!E28),"",IF(Values!J28,"Backlit", "Non-Backlit"))</f>
        <v/>
      </c>
      <c r="AU29" s="1"/>
      <c r="AV29" s="28" t="str">
        <f aca="false">IF(ISBLANK(Values!E28),"",Values!H28)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&amp; " variations")</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1" t="str">
        <f aca="false">IF(ISBLANK(Values!E29),"",IF(Values!J29,"Backlit", "Non-Backlit"))</f>
        <v/>
      </c>
      <c r="AU30" s="1"/>
      <c r="AV30" s="28" t="str">
        <f aca="false">IF(ISBLANK(Values!E29),"",Values!H29)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&amp; " variations")</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1" t="str">
        <f aca="false">IF(ISBLANK(Values!E30),"",IF(Values!J30,"Backlit", "Non-Backlit"))</f>
        <v/>
      </c>
      <c r="AU31" s="1"/>
      <c r="AV31" s="28" t="str">
        <f aca="false">IF(ISBLANK(Values!E30),"",Values!H30)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&amp; " variations")</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1" t="str">
        <f aca="false">IF(ISBLANK(Values!E31),"",IF(Values!J31,"Backlit", "Non-Backlit"))</f>
        <v/>
      </c>
      <c r="AU32" s="1"/>
      <c r="AV32" s="28" t="str">
        <f aca="false">IF(ISBLANK(Values!E31),"",Values!H31)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&amp; " variations")</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1" t="str">
        <f aca="false">IF(ISBLANK(Values!E32),"",IF(Values!J32,"Backlit", "Non-Backlit"))</f>
        <v/>
      </c>
      <c r="AU33" s="1"/>
      <c r="AV33" s="28" t="str">
        <f aca="false">IF(ISBLANK(Values!E32),"",Values!H32)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&amp; " variations")</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1" t="str">
        <f aca="false">IF(ISBLANK(Values!E33),"",IF(Values!J33,"Backlit", "Non-Backlit"))</f>
        <v/>
      </c>
      <c r="AU34" s="1"/>
      <c r="AV34" s="28" t="str">
        <f aca="false">IF(ISBLANK(Values!E33),"",Values!H33)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&amp; " variations")</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1" t="str">
        <f aca="false">IF(ISBLANK(Values!E34),"",IF(Values!J34,"Backlit", "Non-Backlit"))</f>
        <v/>
      </c>
      <c r="AU35" s="1"/>
      <c r="AV35" s="28" t="str">
        <f aca="false">IF(ISBLANK(Values!E34),"",Values!H34)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&amp; " variations")</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1" t="str">
        <f aca="false">IF(ISBLANK(Values!E35),"",IF(Values!J35,"Backlit", "Non-Backlit"))</f>
        <v/>
      </c>
      <c r="AU36" s="1"/>
      <c r="AV36" s="28" t="str">
        <f aca="false">IF(ISBLANK(Values!E35),"",Values!H35)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&amp; " variations")</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1" t="str">
        <f aca="false">IF(ISBLANK(Values!E36),"",IF(Values!J36,"Backlit", "Non-Backlit"))</f>
        <v/>
      </c>
      <c r="AU37" s="1"/>
      <c r="AV37" s="28" t="str">
        <f aca="false">IF(ISBLANK(Values!E36),"",Values!H36)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&amp; " variations")</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1" t="str">
        <f aca="false">IF(ISBLANK(Values!E37),"",IF(Values!J37,"Backlit", "Non-Backlit"))</f>
        <v/>
      </c>
      <c r="AU38" s="1"/>
      <c r="AV38" s="28" t="str">
        <f aca="false">IF(ISBLANK(Values!E37),"",Values!H37)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&amp; " variations")</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1" t="str">
        <f aca="false">IF(ISBLANK(Values!E38),"",IF(Values!J38,"Backlit", "Non-Backlit"))</f>
        <v/>
      </c>
      <c r="AU39" s="1"/>
      <c r="AV39" s="28" t="str">
        <f aca="false">IF(ISBLANK(Values!E38),"",Values!H38)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&amp; " variations")</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1" t="str">
        <f aca="false">IF(ISBLANK(Values!E39),"",IF(Values!J39,"Backlit", "Non-Backlit"))</f>
        <v/>
      </c>
      <c r="AU40" s="1"/>
      <c r="AV40" s="28" t="str">
        <f aca="false">IF(ISBLANK(Values!E39),"",Values!H39)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&amp; " variations")</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1" t="str">
        <f aca="false">IF(ISBLANK(Values!E40),"",IF(Values!J40,"Backlit", "Non-Backlit"))</f>
        <v/>
      </c>
      <c r="AU41" s="1"/>
      <c r="AV41" s="28" t="str">
        <f aca="false">IF(ISBLANK(Values!E40),"",Values!H40)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&amp; " variations")</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1" t="str">
        <f aca="false">IF(ISBLANK(Values!E41),"",IF(Values!J41,"Backlit", "Non-Backlit"))</f>
        <v/>
      </c>
      <c r="AV42" s="28" t="str">
        <f aca="false">IF(ISBLANK(Values!E41),"",Values!H41)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&amp; " variations")</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&amp; " variations")</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3.8" hidden="false" customHeight="false" outlineLevel="0" collapsed="false">
      <c r="A178" s="27"/>
      <c r="E178" s="31"/>
      <c r="H178" s="27"/>
      <c r="I178" s="27"/>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IF(ISBLANK(Values!$F213),"",Values!N213)</f>
        <v/>
      </c>
      <c r="O214" s="28" t="str">
        <f aca="false">IF(ISBLANK(Values!$F213),"",Values!O213)</f>
        <v/>
      </c>
      <c r="P214" s="28" t="str">
        <f aca="false">IF(ISBLANK(Values!$F213),"",Values!P213)</f>
        <v/>
      </c>
      <c r="Q214" s="28" t="str">
        <f aca="false">IF(ISBLANK(Values!$F213),"",Values!Q213)</f>
        <v/>
      </c>
      <c r="R214" s="28" t="str">
        <f aca="false">IF(ISBLANK(Values!$F213),"",Values!R213)</f>
        <v/>
      </c>
      <c r="S214" s="28" t="str">
        <f aca="false">IF(ISBLANK(Values!$F213),"",Values!S213)</f>
        <v/>
      </c>
      <c r="T214" s="28" t="str">
        <f aca="false">IF(ISBLANK(Values!$F213),"",Values!T213)</f>
        <v/>
      </c>
      <c r="U214" s="28"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IF(ISBLANK(Values!$F214),"",Values!N214)</f>
        <v/>
      </c>
      <c r="O215" s="28" t="str">
        <f aca="false">IF(ISBLANK(Values!$F214),"",Values!O214)</f>
        <v/>
      </c>
      <c r="P215" s="28" t="str">
        <f aca="false">IF(ISBLANK(Values!$F214),"",Values!P214)</f>
        <v/>
      </c>
      <c r="Q215" s="28" t="str">
        <f aca="false">IF(ISBLANK(Values!$F214),"",Values!Q214)</f>
        <v/>
      </c>
      <c r="R215" s="28" t="str">
        <f aca="false">IF(ISBLANK(Values!$F214),"",Values!R214)</f>
        <v/>
      </c>
      <c r="S215" s="28" t="str">
        <f aca="false">IF(ISBLANK(Values!$F214),"",Values!S214)</f>
        <v/>
      </c>
      <c r="T215" s="28" t="str">
        <f aca="false">IF(ISBLANK(Values!$F214),"",Values!T214)</f>
        <v/>
      </c>
      <c r="U215" s="28"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IF(ISBLANK(Values!$F215),"",Values!N215)</f>
        <v/>
      </c>
      <c r="O216" s="28" t="str">
        <f aca="false">IF(ISBLANK(Values!$F215),"",Values!O215)</f>
        <v/>
      </c>
      <c r="P216" s="28" t="str">
        <f aca="false">IF(ISBLANK(Values!$F215),"",Values!P215)</f>
        <v/>
      </c>
      <c r="Q216" s="28" t="str">
        <f aca="false">IF(ISBLANK(Values!$F215),"",Values!Q215)</f>
        <v/>
      </c>
      <c r="R216" s="28" t="str">
        <f aca="false">IF(ISBLANK(Values!$F215),"",Values!R215)</f>
        <v/>
      </c>
      <c r="S216" s="28" t="str">
        <f aca="false">IF(ISBLANK(Values!$F215),"",Values!S215)</f>
        <v/>
      </c>
      <c r="T216" s="28" t="str">
        <f aca="false">IF(ISBLANK(Values!$F215),"",Values!T215)</f>
        <v/>
      </c>
      <c r="U216" s="28"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IF(ISBLANK(Values!$F216),"",Values!N216)</f>
        <v/>
      </c>
      <c r="O217" s="28" t="str">
        <f aca="false">IF(ISBLANK(Values!$F216),"",Values!O216)</f>
        <v/>
      </c>
      <c r="P217" s="28" t="str">
        <f aca="false">IF(ISBLANK(Values!$F216),"",Values!P216)</f>
        <v/>
      </c>
      <c r="Q217" s="28" t="str">
        <f aca="false">IF(ISBLANK(Values!$F216),"",Values!Q216)</f>
        <v/>
      </c>
      <c r="R217" s="28" t="str">
        <f aca="false">IF(ISBLANK(Values!$F216),"",Values!R216)</f>
        <v/>
      </c>
      <c r="S217" s="28" t="str">
        <f aca="false">IF(ISBLANK(Values!$F216),"",Values!S216)</f>
        <v/>
      </c>
      <c r="T217" s="28" t="str">
        <f aca="false">IF(ISBLANK(Values!$F216),"",Values!T216)</f>
        <v/>
      </c>
      <c r="U217" s="28"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IF(ISBLANK(Values!$F217),"",Values!N217)</f>
        <v/>
      </c>
      <c r="O218" s="28" t="str">
        <f aca="false">IF(ISBLANK(Values!$F217),"",Values!O217)</f>
        <v/>
      </c>
      <c r="P218" s="28" t="str">
        <f aca="false">IF(ISBLANK(Values!$F217),"",Values!P217)</f>
        <v/>
      </c>
      <c r="Q218" s="28" t="str">
        <f aca="false">IF(ISBLANK(Values!$F217),"",Values!Q217)</f>
        <v/>
      </c>
      <c r="R218" s="28" t="str">
        <f aca="false">IF(ISBLANK(Values!$F217),"",Values!R217)</f>
        <v/>
      </c>
      <c r="S218" s="28" t="str">
        <f aca="false">IF(ISBLANK(Values!$F217),"",Values!S217)</f>
        <v/>
      </c>
      <c r="T218" s="28" t="str">
        <f aca="false">IF(ISBLANK(Values!$F217),"",Values!T217)</f>
        <v/>
      </c>
      <c r="U218" s="28"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IF(ISBLANK(Values!$F218),"",Values!N218)</f>
        <v/>
      </c>
      <c r="O219" s="28" t="str">
        <f aca="false">IF(ISBLANK(Values!$F218),"",Values!O218)</f>
        <v/>
      </c>
      <c r="P219" s="28" t="str">
        <f aca="false">IF(ISBLANK(Values!$F218),"",Values!P218)</f>
        <v/>
      </c>
      <c r="Q219" s="28" t="str">
        <f aca="false">IF(ISBLANK(Values!$F218),"",Values!Q218)</f>
        <v/>
      </c>
      <c r="R219" s="28" t="str">
        <f aca="false">IF(ISBLANK(Values!$F218),"",Values!R218)</f>
        <v/>
      </c>
      <c r="S219" s="28" t="str">
        <f aca="false">IF(ISBLANK(Values!$F218),"",Values!S218)</f>
        <v/>
      </c>
      <c r="T219" s="28" t="str">
        <f aca="false">IF(ISBLANK(Values!$F218),"",Values!T218)</f>
        <v/>
      </c>
      <c r="U219" s="28"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IF(ISBLANK(Values!$F219),"",Values!N219)</f>
        <v/>
      </c>
      <c r="O220" s="28" t="str">
        <f aca="false">IF(ISBLANK(Values!$F219),"",Values!O219)</f>
        <v/>
      </c>
      <c r="P220" s="28" t="str">
        <f aca="false">IF(ISBLANK(Values!$F219),"",Values!P219)</f>
        <v/>
      </c>
      <c r="Q220" s="28" t="str">
        <f aca="false">IF(ISBLANK(Values!$F219),"",Values!Q219)</f>
        <v/>
      </c>
      <c r="R220" s="28" t="str">
        <f aca="false">IF(ISBLANK(Values!$F219),"",Values!R219)</f>
        <v/>
      </c>
      <c r="S220" s="28" t="str">
        <f aca="false">IF(ISBLANK(Values!$F219),"",Values!S219)</f>
        <v/>
      </c>
      <c r="T220" s="28" t="str">
        <f aca="false">IF(ISBLANK(Values!$F219),"",Values!T219)</f>
        <v/>
      </c>
      <c r="U220" s="28"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IF(ISBLANK(Values!$F220),"",Values!N220)</f>
        <v/>
      </c>
      <c r="O221" s="28" t="str">
        <f aca="false">IF(ISBLANK(Values!$F220),"",Values!O220)</f>
        <v/>
      </c>
      <c r="P221" s="28" t="str">
        <f aca="false">IF(ISBLANK(Values!$F220),"",Values!P220)</f>
        <v/>
      </c>
      <c r="Q221" s="28" t="str">
        <f aca="false">IF(ISBLANK(Values!$F220),"",Values!Q220)</f>
        <v/>
      </c>
      <c r="R221" s="28" t="str">
        <f aca="false">IF(ISBLANK(Values!$F220),"",Values!R220)</f>
        <v/>
      </c>
      <c r="S221" s="28" t="str">
        <f aca="false">IF(ISBLANK(Values!$F220),"",Values!S220)</f>
        <v/>
      </c>
      <c r="T221" s="28" t="str">
        <f aca="false">IF(ISBLANK(Values!$F220),"",Values!T220)</f>
        <v/>
      </c>
      <c r="U221" s="28"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IF(ISBLANK(Values!$F221),"",Values!N221)</f>
        <v/>
      </c>
      <c r="O222" s="28" t="str">
        <f aca="false">IF(ISBLANK(Values!$F221),"",Values!O221)</f>
        <v/>
      </c>
      <c r="P222" s="28" t="str">
        <f aca="false">IF(ISBLANK(Values!$F221),"",Values!P221)</f>
        <v/>
      </c>
      <c r="Q222" s="28" t="str">
        <f aca="false">IF(ISBLANK(Values!$F221),"",Values!Q221)</f>
        <v/>
      </c>
      <c r="R222" s="28" t="str">
        <f aca="false">IF(ISBLANK(Values!$F221),"",Values!R221)</f>
        <v/>
      </c>
      <c r="S222" s="28" t="str">
        <f aca="false">IF(ISBLANK(Values!$F221),"",Values!S221)</f>
        <v/>
      </c>
      <c r="T222" s="28" t="str">
        <f aca="false">IF(ISBLANK(Values!$F221),"",Values!T221)</f>
        <v/>
      </c>
      <c r="U222" s="28"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IF(ISBLANK(Values!$F222),"",Values!N222)</f>
        <v/>
      </c>
      <c r="O223" s="28" t="str">
        <f aca="false">IF(ISBLANK(Values!$F222),"",Values!O222)</f>
        <v/>
      </c>
      <c r="P223" s="28" t="str">
        <f aca="false">IF(ISBLANK(Values!$F222),"",Values!P222)</f>
        <v/>
      </c>
      <c r="Q223" s="28" t="str">
        <f aca="false">IF(ISBLANK(Values!$F222),"",Values!Q222)</f>
        <v/>
      </c>
      <c r="R223" s="28" t="str">
        <f aca="false">IF(ISBLANK(Values!$F222),"",Values!R222)</f>
        <v/>
      </c>
      <c r="S223" s="28" t="str">
        <f aca="false">IF(ISBLANK(Values!$F222),"",Values!S222)</f>
        <v/>
      </c>
      <c r="T223" s="28" t="str">
        <f aca="false">IF(ISBLANK(Values!$F222),"",Values!T222)</f>
        <v/>
      </c>
      <c r="U223" s="28"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IF(ISBLANK(Values!$F223),"",Values!N223)</f>
        <v/>
      </c>
      <c r="O224" s="28" t="str">
        <f aca="false">IF(ISBLANK(Values!$F223),"",Values!O223)</f>
        <v/>
      </c>
      <c r="P224" s="28" t="str">
        <f aca="false">IF(ISBLANK(Values!$F223),"",Values!P223)</f>
        <v/>
      </c>
      <c r="Q224" s="28" t="str">
        <f aca="false">IF(ISBLANK(Values!$F223),"",Values!Q223)</f>
        <v/>
      </c>
      <c r="R224" s="28" t="str">
        <f aca="false">IF(ISBLANK(Values!$F223),"",Values!R223)</f>
        <v/>
      </c>
      <c r="S224" s="28" t="str">
        <f aca="false">IF(ISBLANK(Values!$F223),"",Values!S223)</f>
        <v/>
      </c>
      <c r="T224" s="28" t="str">
        <f aca="false">IF(ISBLANK(Values!$F223),"",Values!T223)</f>
        <v/>
      </c>
      <c r="U224" s="28"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IF(ISBLANK(Values!$F224),"",Values!N224)</f>
        <v/>
      </c>
      <c r="O225" s="28" t="str">
        <f aca="false">IF(ISBLANK(Values!$F224),"",Values!O224)</f>
        <v/>
      </c>
      <c r="P225" s="28" t="str">
        <f aca="false">IF(ISBLANK(Values!$F224),"",Values!P224)</f>
        <v/>
      </c>
      <c r="Q225" s="28" t="str">
        <f aca="false">IF(ISBLANK(Values!$F224),"",Values!Q224)</f>
        <v/>
      </c>
      <c r="R225" s="28" t="str">
        <f aca="false">IF(ISBLANK(Values!$F224),"",Values!R224)</f>
        <v/>
      </c>
      <c r="S225" s="28" t="str">
        <f aca="false">IF(ISBLANK(Values!$F224),"",Values!S224)</f>
        <v/>
      </c>
      <c r="T225" s="28" t="str">
        <f aca="false">IF(ISBLANK(Values!$F224),"",Values!T224)</f>
        <v/>
      </c>
      <c r="U225" s="28"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IF(ISBLANK(Values!$F225),"",Values!N225)</f>
        <v/>
      </c>
      <c r="O226" s="28" t="str">
        <f aca="false">IF(ISBLANK(Values!$F225),"",Values!O225)</f>
        <v/>
      </c>
      <c r="P226" s="28" t="str">
        <f aca="false">IF(ISBLANK(Values!$F225),"",Values!P225)</f>
        <v/>
      </c>
      <c r="Q226" s="28" t="str">
        <f aca="false">IF(ISBLANK(Values!$F225),"",Values!Q225)</f>
        <v/>
      </c>
      <c r="R226" s="28" t="str">
        <f aca="false">IF(ISBLANK(Values!$F225),"",Values!R225)</f>
        <v/>
      </c>
      <c r="S226" s="28" t="str">
        <f aca="false">IF(ISBLANK(Values!$F225),"",Values!S225)</f>
        <v/>
      </c>
      <c r="T226" s="28" t="str">
        <f aca="false">IF(ISBLANK(Values!$F225),"",Values!T225)</f>
        <v/>
      </c>
      <c r="U226" s="28"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IF(ISBLANK(Values!$F226),"",Values!N226)</f>
        <v/>
      </c>
      <c r="O227" s="28" t="str">
        <f aca="false">IF(ISBLANK(Values!$F226),"",Values!O226)</f>
        <v/>
      </c>
      <c r="P227" s="28" t="str">
        <f aca="false">IF(ISBLANK(Values!$F226),"",Values!P226)</f>
        <v/>
      </c>
      <c r="Q227" s="28" t="str">
        <f aca="false">IF(ISBLANK(Values!$F226),"",Values!Q226)</f>
        <v/>
      </c>
      <c r="R227" s="28" t="str">
        <f aca="false">IF(ISBLANK(Values!$F226),"",Values!R226)</f>
        <v/>
      </c>
      <c r="S227" s="28" t="str">
        <f aca="false">IF(ISBLANK(Values!$F226),"",Values!S226)</f>
        <v/>
      </c>
      <c r="T227" s="28" t="str">
        <f aca="false">IF(ISBLANK(Values!$F226),"",Values!T226)</f>
        <v/>
      </c>
      <c r="U227" s="28"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IF(ISBLANK(Values!$F227),"",Values!N227)</f>
        <v/>
      </c>
      <c r="O228" s="28" t="str">
        <f aca="false">IF(ISBLANK(Values!$F227),"",Values!O227)</f>
        <v/>
      </c>
      <c r="P228" s="28" t="str">
        <f aca="false">IF(ISBLANK(Values!$F227),"",Values!P227)</f>
        <v/>
      </c>
      <c r="Q228" s="28" t="str">
        <f aca="false">IF(ISBLANK(Values!$F227),"",Values!Q227)</f>
        <v/>
      </c>
      <c r="R228" s="28" t="str">
        <f aca="false">IF(ISBLANK(Values!$F227),"",Values!R227)</f>
        <v/>
      </c>
      <c r="S228" s="28" t="str">
        <f aca="false">IF(ISBLANK(Values!$F227),"",Values!S227)</f>
        <v/>
      </c>
      <c r="T228" s="28" t="str">
        <f aca="false">IF(ISBLANK(Values!$F227),"",Values!T227)</f>
        <v/>
      </c>
      <c r="U228" s="28"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IF(ISBLANK(Values!$F228),"",Values!N228)</f>
        <v/>
      </c>
      <c r="O229" s="28" t="str">
        <f aca="false">IF(ISBLANK(Values!$F228),"",Values!O228)</f>
        <v/>
      </c>
      <c r="P229" s="28" t="str">
        <f aca="false">IF(ISBLANK(Values!$F228),"",Values!P228)</f>
        <v/>
      </c>
      <c r="Q229" s="28" t="str">
        <f aca="false">IF(ISBLANK(Values!$F228),"",Values!Q228)</f>
        <v/>
      </c>
      <c r="R229" s="28" t="str">
        <f aca="false">IF(ISBLANK(Values!$F228),"",Values!R228)</f>
        <v/>
      </c>
      <c r="S229" s="28" t="str">
        <f aca="false">IF(ISBLANK(Values!$F228),"",Values!S228)</f>
        <v/>
      </c>
      <c r="T229" s="28" t="str">
        <f aca="false">IF(ISBLANK(Values!$F228),"",Values!T228)</f>
        <v/>
      </c>
      <c r="U229" s="28"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IF(ISBLANK(Values!$F229),"",Values!N229)</f>
        <v/>
      </c>
      <c r="O230" s="28" t="str">
        <f aca="false">IF(ISBLANK(Values!$F229),"",Values!O229)</f>
        <v/>
      </c>
      <c r="P230" s="28" t="str">
        <f aca="false">IF(ISBLANK(Values!$F229),"",Values!P229)</f>
        <v/>
      </c>
      <c r="Q230" s="28" t="str">
        <f aca="false">IF(ISBLANK(Values!$F229),"",Values!Q229)</f>
        <v/>
      </c>
      <c r="R230" s="28" t="str">
        <f aca="false">IF(ISBLANK(Values!$F229),"",Values!R229)</f>
        <v/>
      </c>
      <c r="S230" s="28" t="str">
        <f aca="false">IF(ISBLANK(Values!$F229),"",Values!S229)</f>
        <v/>
      </c>
      <c r="T230" s="28" t="str">
        <f aca="false">IF(ISBLANK(Values!$F229),"",Values!T229)</f>
        <v/>
      </c>
      <c r="U230" s="28"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IF(ISBLANK(Values!$F230),"",Values!N230)</f>
        <v/>
      </c>
      <c r="O231" s="28" t="str">
        <f aca="false">IF(ISBLANK(Values!$F230),"",Values!O230)</f>
        <v/>
      </c>
      <c r="P231" s="28" t="str">
        <f aca="false">IF(ISBLANK(Values!$F230),"",Values!P230)</f>
        <v/>
      </c>
      <c r="Q231" s="28" t="str">
        <f aca="false">IF(ISBLANK(Values!$F230),"",Values!Q230)</f>
        <v/>
      </c>
      <c r="R231" s="28" t="str">
        <f aca="false">IF(ISBLANK(Values!$F230),"",Values!R230)</f>
        <v/>
      </c>
      <c r="S231" s="28" t="str">
        <f aca="false">IF(ISBLANK(Values!$F230),"",Values!S230)</f>
        <v/>
      </c>
      <c r="T231" s="28" t="str">
        <f aca="false">IF(ISBLANK(Values!$F230),"",Values!T230)</f>
        <v/>
      </c>
      <c r="U231" s="28"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IF(ISBLANK(Values!$F231),"",Values!N231)</f>
        <v/>
      </c>
      <c r="O232" s="28" t="str">
        <f aca="false">IF(ISBLANK(Values!$F231),"",Values!O231)</f>
        <v/>
      </c>
      <c r="P232" s="28" t="str">
        <f aca="false">IF(ISBLANK(Values!$F231),"",Values!P231)</f>
        <v/>
      </c>
      <c r="Q232" s="28" t="str">
        <f aca="false">IF(ISBLANK(Values!$F231),"",Values!Q231)</f>
        <v/>
      </c>
      <c r="R232" s="28" t="str">
        <f aca="false">IF(ISBLANK(Values!$F231),"",Values!R231)</f>
        <v/>
      </c>
      <c r="S232" s="28" t="str">
        <f aca="false">IF(ISBLANK(Values!$F231),"",Values!S231)</f>
        <v/>
      </c>
      <c r="T232" s="28" t="str">
        <f aca="false">IF(ISBLANK(Values!$F231),"",Values!T231)</f>
        <v/>
      </c>
      <c r="U232" s="28"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IF(ISBLANK(Values!$F232),"",Values!N232)</f>
        <v/>
      </c>
      <c r="O233" s="28" t="str">
        <f aca="false">IF(ISBLANK(Values!$F232),"",Values!O232)</f>
        <v/>
      </c>
      <c r="P233" s="28" t="str">
        <f aca="false">IF(ISBLANK(Values!$F232),"",Values!P232)</f>
        <v/>
      </c>
      <c r="Q233" s="28" t="str">
        <f aca="false">IF(ISBLANK(Values!$F232),"",Values!Q232)</f>
        <v/>
      </c>
      <c r="R233" s="28" t="str">
        <f aca="false">IF(ISBLANK(Values!$F232),"",Values!R232)</f>
        <v/>
      </c>
      <c r="S233" s="28" t="str">
        <f aca="false">IF(ISBLANK(Values!$F232),"",Values!S232)</f>
        <v/>
      </c>
      <c r="T233" s="28" t="str">
        <f aca="false">IF(ISBLANK(Values!$F232),"",Values!T232)</f>
        <v/>
      </c>
      <c r="U233" s="28"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28" t="str">
        <f aca="false">IF(ISBLANK(Values!$F233),"",Values!N233)</f>
        <v/>
      </c>
      <c r="O234" s="28" t="str">
        <f aca="false">IF(ISBLANK(Values!$F233),"",Values!O233)</f>
        <v/>
      </c>
      <c r="P234" s="28" t="str">
        <f aca="false">IF(ISBLANK(Values!$F233),"",Values!P233)</f>
        <v/>
      </c>
      <c r="Q234" s="28" t="str">
        <f aca="false">IF(ISBLANK(Values!$F233),"",Values!Q233)</f>
        <v/>
      </c>
      <c r="R234" s="28" t="str">
        <f aca="false">IF(ISBLANK(Values!$F233),"",Values!R233)</f>
        <v/>
      </c>
      <c r="S234" s="28" t="str">
        <f aca="false">IF(ISBLANK(Values!$F233),"",Values!S233)</f>
        <v/>
      </c>
      <c r="T234" s="28" t="str">
        <f aca="false">IF(ISBLANK(Values!$F233),"",Values!T233)</f>
        <v/>
      </c>
      <c r="U234" s="28"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28" t="str">
        <f aca="false">IF(ISBLANK(Values!$F234),"",Values!N234)</f>
        <v/>
      </c>
      <c r="O235" s="28" t="str">
        <f aca="false">IF(ISBLANK(Values!$F234),"",Values!O234)</f>
        <v/>
      </c>
      <c r="P235" s="28" t="str">
        <f aca="false">IF(ISBLANK(Values!$F234),"",Values!P234)</f>
        <v/>
      </c>
      <c r="Q235" s="28" t="str">
        <f aca="false">IF(ISBLANK(Values!$F234),"",Values!Q234)</f>
        <v/>
      </c>
      <c r="R235" s="28" t="str">
        <f aca="false">IF(ISBLANK(Values!$F234),"",Values!R234)</f>
        <v/>
      </c>
      <c r="S235" s="28" t="str">
        <f aca="false">IF(ISBLANK(Values!$F234),"",Values!S234)</f>
        <v/>
      </c>
      <c r="T235" s="28" t="str">
        <f aca="false">IF(ISBLANK(Values!$F234),"",Values!T234)</f>
        <v/>
      </c>
      <c r="U235" s="28"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28" t="str">
        <f aca="false">IF(ISBLANK(Values!$F235),"",Values!N235)</f>
        <v/>
      </c>
      <c r="O236" s="28" t="str">
        <f aca="false">IF(ISBLANK(Values!$F235),"",Values!O235)</f>
        <v/>
      </c>
      <c r="P236" s="28" t="str">
        <f aca="false">IF(ISBLANK(Values!$F235),"",Values!P235)</f>
        <v/>
      </c>
      <c r="Q236" s="28" t="str">
        <f aca="false">IF(ISBLANK(Values!$F235),"",Values!Q235)</f>
        <v/>
      </c>
      <c r="R236" s="28" t="str">
        <f aca="false">IF(ISBLANK(Values!$F235),"",Values!R235)</f>
        <v/>
      </c>
      <c r="S236" s="28" t="str">
        <f aca="false">IF(ISBLANK(Values!$F235),"",Values!S235)</f>
        <v/>
      </c>
      <c r="T236" s="28" t="str">
        <f aca="false">IF(ISBLANK(Values!$F235),"",Values!T235)</f>
        <v/>
      </c>
      <c r="U236" s="28"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28" t="str">
        <f aca="false">IF(ISBLANK(Values!$F236),"",Values!N236)</f>
        <v/>
      </c>
      <c r="O237" s="28" t="str">
        <f aca="false">IF(ISBLANK(Values!$F236),"",Values!O236)</f>
        <v/>
      </c>
      <c r="P237" s="28" t="str">
        <f aca="false">IF(ISBLANK(Values!$F236),"",Values!P236)</f>
        <v/>
      </c>
      <c r="Q237" s="28" t="str">
        <f aca="false">IF(ISBLANK(Values!$F236),"",Values!Q236)</f>
        <v/>
      </c>
      <c r="R237" s="28" t="str">
        <f aca="false">IF(ISBLANK(Values!$F236),"",Values!R236)</f>
        <v/>
      </c>
      <c r="S237" s="28" t="str">
        <f aca="false">IF(ISBLANK(Values!$F236),"",Values!S236)</f>
        <v/>
      </c>
      <c r="T237" s="28" t="str">
        <f aca="false">IF(ISBLANK(Values!$F236),"",Values!T236)</f>
        <v/>
      </c>
      <c r="U237" s="28"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28" t="str">
        <f aca="false">IF(ISBLANK(Values!$F237),"",Values!N237)</f>
        <v/>
      </c>
      <c r="O238" s="28" t="str">
        <f aca="false">IF(ISBLANK(Values!$F237),"",Values!O237)</f>
        <v/>
      </c>
      <c r="P238" s="28" t="str">
        <f aca="false">IF(ISBLANK(Values!$F237),"",Values!P237)</f>
        <v/>
      </c>
      <c r="Q238" s="28" t="str">
        <f aca="false">IF(ISBLANK(Values!$F237),"",Values!Q237)</f>
        <v/>
      </c>
      <c r="R238" s="28" t="str">
        <f aca="false">IF(ISBLANK(Values!$F237),"",Values!R237)</f>
        <v/>
      </c>
      <c r="S238" s="28" t="str">
        <f aca="false">IF(ISBLANK(Values!$F237),"",Values!S237)</f>
        <v/>
      </c>
      <c r="T238" s="28" t="str">
        <f aca="false">IF(ISBLANK(Values!$F237),"",Values!T237)</f>
        <v/>
      </c>
      <c r="U238" s="28"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28" t="str">
        <f aca="false">IF(ISBLANK(Values!$F238),"",Values!N238)</f>
        <v/>
      </c>
      <c r="O239" s="28" t="str">
        <f aca="false">IF(ISBLANK(Values!$F238),"",Values!O238)</f>
        <v/>
      </c>
      <c r="P239" s="28" t="str">
        <f aca="false">IF(ISBLANK(Values!$F238),"",Values!P238)</f>
        <v/>
      </c>
      <c r="Q239" s="28" t="str">
        <f aca="false">IF(ISBLANK(Values!$F238),"",Values!Q238)</f>
        <v/>
      </c>
      <c r="R239" s="28" t="str">
        <f aca="false">IF(ISBLANK(Values!$F238),"",Values!R238)</f>
        <v/>
      </c>
      <c r="S239" s="28" t="str">
        <f aca="false">IF(ISBLANK(Values!$F238),"",Values!S238)</f>
        <v/>
      </c>
      <c r="T239" s="28" t="str">
        <f aca="false">IF(ISBLANK(Values!$F238),"",Values!T238)</f>
        <v/>
      </c>
      <c r="U239" s="28"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28" t="str">
        <f aca="false">IF(ISBLANK(Values!$F239),"",Values!N239)</f>
        <v/>
      </c>
      <c r="O240" s="28" t="str">
        <f aca="false">IF(ISBLANK(Values!$F239),"",Values!O239)</f>
        <v/>
      </c>
      <c r="P240" s="28" t="str">
        <f aca="false">IF(ISBLANK(Values!$F239),"",Values!P239)</f>
        <v/>
      </c>
      <c r="Q240" s="28" t="str">
        <f aca="false">IF(ISBLANK(Values!$F239),"",Values!Q239)</f>
        <v/>
      </c>
      <c r="R240" s="28" t="str">
        <f aca="false">IF(ISBLANK(Values!$F239),"",Values!R239)</f>
        <v/>
      </c>
      <c r="S240" s="28" t="str">
        <f aca="false">IF(ISBLANK(Values!$F239),"",Values!S239)</f>
        <v/>
      </c>
      <c r="T240" s="28" t="str">
        <f aca="false">IF(ISBLANK(Values!$F239),"",Values!T239)</f>
        <v/>
      </c>
      <c r="U240" s="28"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28" t="str">
        <f aca="false">IF(ISBLANK(Values!$F240),"",Values!N240)</f>
        <v/>
      </c>
      <c r="O241" s="28" t="str">
        <f aca="false">IF(ISBLANK(Values!$F240),"",Values!O240)</f>
        <v/>
      </c>
      <c r="P241" s="28" t="str">
        <f aca="false">IF(ISBLANK(Values!$F240),"",Values!P240)</f>
        <v/>
      </c>
      <c r="Q241" s="28" t="str">
        <f aca="false">IF(ISBLANK(Values!$F240),"",Values!Q240)</f>
        <v/>
      </c>
      <c r="R241" s="28" t="str">
        <f aca="false">IF(ISBLANK(Values!$F240),"",Values!R240)</f>
        <v/>
      </c>
      <c r="S241" s="28" t="str">
        <f aca="false">IF(ISBLANK(Values!$F240),"",Values!S240)</f>
        <v/>
      </c>
      <c r="T241" s="28" t="str">
        <f aca="false">IF(ISBLANK(Values!$F240),"",Values!T240)</f>
        <v/>
      </c>
      <c r="U241" s="28"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28" t="str">
        <f aca="false">IF(ISBLANK(Values!$F241),"",Values!N241)</f>
        <v/>
      </c>
      <c r="O242" s="28" t="str">
        <f aca="false">IF(ISBLANK(Values!$F241),"",Values!O241)</f>
        <v/>
      </c>
      <c r="P242" s="28" t="str">
        <f aca="false">IF(ISBLANK(Values!$F241),"",Values!P241)</f>
        <v/>
      </c>
      <c r="Q242" s="28" t="str">
        <f aca="false">IF(ISBLANK(Values!$F241),"",Values!Q241)</f>
        <v/>
      </c>
      <c r="R242" s="28" t="str">
        <f aca="false">IF(ISBLANK(Values!$F241),"",Values!R241)</f>
        <v/>
      </c>
      <c r="S242" s="28" t="str">
        <f aca="false">IF(ISBLANK(Values!$F241),"",Values!S241)</f>
        <v/>
      </c>
      <c r="T242" s="28" t="str">
        <f aca="false">IF(ISBLANK(Values!$F241),"",Values!T241)</f>
        <v/>
      </c>
      <c r="U242" s="28"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28" t="str">
        <f aca="false">IF(ISBLANK(Values!$F242),"",Values!N242)</f>
        <v/>
      </c>
      <c r="O243" s="28" t="str">
        <f aca="false">IF(ISBLANK(Values!$F242),"",Values!O242)</f>
        <v/>
      </c>
      <c r="P243" s="28" t="str">
        <f aca="false">IF(ISBLANK(Values!$F242),"",Values!P242)</f>
        <v/>
      </c>
      <c r="Q243" s="28" t="str">
        <f aca="false">IF(ISBLANK(Values!$F242),"",Values!Q242)</f>
        <v/>
      </c>
      <c r="R243" s="28" t="str">
        <f aca="false">IF(ISBLANK(Values!$F242),"",Values!R242)</f>
        <v/>
      </c>
      <c r="S243" s="28" t="str">
        <f aca="false">IF(ISBLANK(Values!$F242),"",Values!S242)</f>
        <v/>
      </c>
      <c r="T243" s="28" t="str">
        <f aca="false">IF(ISBLANK(Values!$F242),"",Values!T242)</f>
        <v/>
      </c>
      <c r="U243" s="28"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28" t="str">
        <f aca="false">IF(ISBLANK(Values!$F243),"",Values!N243)</f>
        <v/>
      </c>
      <c r="O244" s="28" t="str">
        <f aca="false">IF(ISBLANK(Values!$F243),"",Values!O243)</f>
        <v/>
      </c>
      <c r="P244" s="28" t="str">
        <f aca="false">IF(ISBLANK(Values!$F243),"",Values!P243)</f>
        <v/>
      </c>
      <c r="Q244" s="28" t="str">
        <f aca="false">IF(ISBLANK(Values!$F243),"",Values!Q243)</f>
        <v/>
      </c>
      <c r="R244" s="28" t="str">
        <f aca="false">IF(ISBLANK(Values!$F243),"",Values!R243)</f>
        <v/>
      </c>
      <c r="S244" s="28" t="str">
        <f aca="false">IF(ISBLANK(Values!$F243),"",Values!S243)</f>
        <v/>
      </c>
      <c r="T244" s="28" t="str">
        <f aca="false">IF(ISBLANK(Values!$F243),"",Values!T243)</f>
        <v/>
      </c>
      <c r="U244" s="28"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28" t="str">
        <f aca="false">IF(ISBLANK(Values!$F244),"",Values!N244)</f>
        <v/>
      </c>
      <c r="O245" s="28" t="str">
        <f aca="false">IF(ISBLANK(Values!$F244),"",Values!O244)</f>
        <v/>
      </c>
      <c r="P245" s="28" t="str">
        <f aca="false">IF(ISBLANK(Values!$F244),"",Values!P244)</f>
        <v/>
      </c>
      <c r="Q245" s="28" t="str">
        <f aca="false">IF(ISBLANK(Values!$F244),"",Values!Q244)</f>
        <v/>
      </c>
      <c r="R245" s="28" t="str">
        <f aca="false">IF(ISBLANK(Values!$F244),"",Values!R244)</f>
        <v/>
      </c>
      <c r="S245" s="28" t="str">
        <f aca="false">IF(ISBLANK(Values!$F244),"",Values!S244)</f>
        <v/>
      </c>
      <c r="T245" s="28" t="str">
        <f aca="false">IF(ISBLANK(Values!$F244),"",Values!T244)</f>
        <v/>
      </c>
      <c r="U245" s="28"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28" t="str">
        <f aca="false">IF(ISBLANK(Values!$F245),"",Values!N245)</f>
        <v/>
      </c>
      <c r="O246" s="28" t="str">
        <f aca="false">IF(ISBLANK(Values!$F245),"",Values!O245)</f>
        <v/>
      </c>
      <c r="P246" s="28" t="str">
        <f aca="false">IF(ISBLANK(Values!$F245),"",Values!P245)</f>
        <v/>
      </c>
      <c r="Q246" s="28" t="str">
        <f aca="false">IF(ISBLANK(Values!$F245),"",Values!Q245)</f>
        <v/>
      </c>
      <c r="R246" s="28" t="str">
        <f aca="false">IF(ISBLANK(Values!$F245),"",Values!R245)</f>
        <v/>
      </c>
      <c r="S246" s="28" t="str">
        <f aca="false">IF(ISBLANK(Values!$F245),"",Values!S245)</f>
        <v/>
      </c>
      <c r="T246" s="28" t="str">
        <f aca="false">IF(ISBLANK(Values!$F245),"",Values!T245)</f>
        <v/>
      </c>
      <c r="U246" s="28"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77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V5 N6:U24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77">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77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77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77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77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77">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177">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177">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177 FO5:FO177">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177">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177 N5:N246 O5:V5 O6:U24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177">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177">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177">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77 AB5:AB1041 AI5:AI1041 AK5:AT177 DP5:DP1041 FJ5:FO177 B178:B1041 D178:D1041 J178:V1041 AC178:AC1041 AJ178:AT1041 AV178:AV1041 FK178: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77" type="list">
      <formula1>INDIRECT(SUBSTITUTE(A4,"-","_")&amp;"parent_child")</formula1>
      <formula2>0</formula2>
    </dataValidation>
    <dataValidation allowBlank="true" operator="between" showDropDown="false" showErrorMessage="false" showInputMessage="true" sqref="W178: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78: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77" type="list">
      <formula1>INDIRECT(SUBSTITUTE(A4,"-","_")&amp;"relationship_type")</formula1>
      <formula2>0</formula2>
    </dataValidation>
    <dataValidation allowBlank="true" operator="between" showDropDown="false" showErrorMessage="false" showInputMessage="true" sqref="Z178: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78: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Original beleuchtete Tastatur für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Original nicht beleuchtete Tastatur für Lenovo Thinkpad</v>
      </c>
    </row>
    <row r="3" customFormat="false" ht="12.8" hidden="false" customHeight="false" outlineLevel="0" collapsed="false">
      <c r="A3" s="43" t="s">
        <v>353</v>
      </c>
      <c r="B3" s="47"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8" t="n">
        <v>50</v>
      </c>
      <c r="E4" s="49" t="n">
        <v>5714401550013</v>
      </c>
      <c r="F4" s="49" t="s">
        <v>374</v>
      </c>
      <c r="G4" s="50"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1" t="n">
        <f aca="false">TRUE()</f>
        <v>1</v>
      </c>
      <c r="J4" s="52" t="n">
        <f aca="false">FALSE()</f>
        <v>0</v>
      </c>
      <c r="K4" s="49" t="s">
        <v>376</v>
      </c>
      <c r="L4" s="53" t="b">
        <v>0</v>
      </c>
      <c r="M4" s="54" t="str">
        <f aca="false">IF(ISBLANK(K4),"",IF(L4, "https://raw.githubusercontent.com/PatrickVibild/TellusAmazonPictures/master/pictures/"&amp;K4&amp;"/1.jpg","https://download.lenovo.com/Images/Parts/"&amp;K4&amp;"/"&amp;K4&amp;"_A.jpg"))</f>
        <v>https://download.lenovo.com/Images/Parts/00HN012/00HN012_A.jpg</v>
      </c>
      <c r="N4" s="54" t="str">
        <f aca="false">IF(ISBLANK(K4),"",IF(L4, "https://raw.githubusercontent.com/PatrickVibild/TellusAmazonPictures/master/pictures/"&amp;K4&amp;"/2.jpg","https://download.lenovo.com/Images/Parts/"&amp;K4&amp;"/"&amp;K4&amp;"_B.jpg"))</f>
        <v>https://download.lenovo.com/Images/Parts/00HN012/00HN012_B.jpg</v>
      </c>
      <c r="O4" s="55"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3" t="s">
        <v>377</v>
      </c>
      <c r="B5" s="48" t="n">
        <v>44.99</v>
      </c>
      <c r="E5" s="49" t="n">
        <v>5714401550020</v>
      </c>
      <c r="F5" s="49" t="s">
        <v>378</v>
      </c>
      <c r="G5" s="50"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1" t="n">
        <f aca="false">TRUE()</f>
        <v>1</v>
      </c>
      <c r="J5" s="52" t="n">
        <f aca="false">FALSE()</f>
        <v>0</v>
      </c>
      <c r="K5" s="49" t="s">
        <v>380</v>
      </c>
      <c r="L5" s="53" t="n">
        <f aca="false">FALSE()</f>
        <v>0</v>
      </c>
      <c r="M5" s="54" t="str">
        <f aca="false">IF(ISBLANK(K5),"",IF(L5, "https://raw.githubusercontent.com/PatrickVibild/TellusAmazonPictures/master/pictures/"&amp;K5&amp;"/1.jpg","https://download.lenovo.com/Images/Parts/"&amp;K5&amp;"/"&amp;K5&amp;"_A.jpg"))</f>
        <v>https://download.lenovo.com/Images/Parts/00HN011/00HN011_A.jpg</v>
      </c>
      <c r="N5" s="54" t="str">
        <f aca="false">IF(ISBLANK(K5),"",IF(L5, "https://raw.githubusercontent.com/PatrickVibild/TellusAmazonPictures/master/pictures/"&amp;K5&amp;"/2.jpg","https://download.lenovo.com/Images/Parts/"&amp;K5&amp;"/"&amp;K5&amp;"_B.jpg"))</f>
        <v>https://download.lenovo.com/Images/Parts/00HN011/00HN011_B.jpg</v>
      </c>
      <c r="O5" s="55"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3" t="s">
        <v>381</v>
      </c>
      <c r="B6" s="57" t="s">
        <v>382</v>
      </c>
      <c r="E6" s="49" t="n">
        <v>5714401550037</v>
      </c>
      <c r="F6" s="49" t="s">
        <v>383</v>
      </c>
      <c r="G6" s="50"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1" t="n">
        <f aca="false">TRUE()</f>
        <v>1</v>
      </c>
      <c r="J6" s="52" t="n">
        <f aca="false">FALSE()</f>
        <v>0</v>
      </c>
      <c r="K6" s="49" t="s">
        <v>385</v>
      </c>
      <c r="L6" s="53" t="n">
        <f aca="false">FALSE()</f>
        <v>0</v>
      </c>
      <c r="M6" s="54" t="str">
        <f aca="false">IF(ISBLANK(K6),"",IF(L6, "https://raw.githubusercontent.com/PatrickVibild/TellusAmazonPictures/master/pictures/"&amp;K6&amp;"/1.jpg","https://download.lenovo.com/Images/Parts/"&amp;K6&amp;"/"&amp;K6&amp;"_A.jpg"))</f>
        <v>https://download.lenovo.com/Images/Parts/00HN017/00HN017_A.jpg</v>
      </c>
      <c r="N6" s="54" t="str">
        <f aca="false">IF(ISBLANK(K6),"",IF(L6, "https://raw.githubusercontent.com/PatrickVibild/TellusAmazonPictures/master/pictures/"&amp;K6&amp;"/2.jpg","https://download.lenovo.com/Images/Parts/"&amp;K6&amp;"/"&amp;K6&amp;"_B.jpg"))</f>
        <v>https://download.lenovo.com/Images/Parts/00HN017/00HN017_B.jpg</v>
      </c>
      <c r="O6" s="55"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3" t="s">
        <v>387</v>
      </c>
      <c r="B7" s="58" t="str">
        <f aca="false">IF(B6=options!C1,"30","40")</f>
        <v>40</v>
      </c>
      <c r="E7" s="49" t="n">
        <v>5714401550044</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https://download.lenovo.com/Images/Parts/00HN010/00HN010_A.jpg</v>
      </c>
      <c r="N7" s="54" t="str">
        <f aca="false">IF(ISBLANK(K7),"",IF(L7, "https://raw.githubusercontent.com/PatrickVibild/TellusAmazonPictures/master/pictures/"&amp;K7&amp;"/2.jpg","https://download.lenovo.com/Images/Parts/"&amp;K7&amp;"/"&amp;K7&amp;"_B.jpg"))</f>
        <v>https://download.lenovo.com/Images/Parts/00HN010/00HN010_B.jpg</v>
      </c>
      <c r="O7" s="55"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3" t="s">
        <v>391</v>
      </c>
      <c r="B8" s="58" t="str">
        <f aca="false">IF(B6=options!C1,"22","25")</f>
        <v>25</v>
      </c>
      <c r="E8" s="49" t="n">
        <v>5714401550051</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https://download.lenovo.com/Images/Parts/00HN029/00HN029_A.jpg</v>
      </c>
      <c r="N8" s="54" t="str">
        <f aca="false">IF(ISBLANK(K8),"",IF(L8, "https://raw.githubusercontent.com/PatrickVibild/TellusAmazonPictures/master/pictures/"&amp;K8&amp;"/2.jpg","https://download.lenovo.com/Images/Parts/"&amp;K8&amp;"/"&amp;K8&amp;"_B.jpg"))</f>
        <v>https://download.lenovo.com/Images/Parts/00HN029/00HN029_B.jpg</v>
      </c>
      <c r="O8" s="55"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3" t="s">
        <v>395</v>
      </c>
      <c r="B9" s="58" t="str">
        <f aca="false">IF(B6=options!C1,"5","3")</f>
        <v>3</v>
      </c>
      <c r="E9" s="49" t="n">
        <v>5714401550068</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1" t="n">
        <f aca="false">TRUE()</f>
        <v>1</v>
      </c>
      <c r="J9" s="52" t="n">
        <f aca="false">FALSE()</f>
        <v>0</v>
      </c>
      <c r="K9" s="49" t="s">
        <v>398</v>
      </c>
      <c r="L9" s="53" t="n">
        <f aca="false">FALSE()</f>
        <v>0</v>
      </c>
      <c r="M9" s="54" t="str">
        <f aca="false">IF(ISBLANK(K9),"",IF(L9, "https://raw.githubusercontent.com/PatrickVibild/TellusAmazonPictures/master/pictures/"&amp;K9&amp;"/1.jpg","https://download.lenovo.com/Images/Parts/"&amp;K9&amp;"/"&amp;K9&amp;"_A.jpg"))</f>
        <v>https://download.lenovo.com/Images/Parts/01AV282/01AV282_A.jpg</v>
      </c>
      <c r="N9" s="54" t="str">
        <f aca="false">IF(ISBLANK(K9),"",IF(L9, "https://raw.githubusercontent.com/PatrickVibild/TellusAmazonPictures/master/pictures/"&amp;K9&amp;"/2.jpg","https://download.lenovo.com/Images/Parts/"&amp;K9&amp;"/"&amp;K9&amp;"_B.jpg"))</f>
        <v>https://download.lenovo.com/Images/Parts/01AV282/01AV282_B.jpg</v>
      </c>
      <c r="O9" s="55"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399</v>
      </c>
      <c r="B10" s="59"/>
      <c r="E10" s="49" t="n">
        <v>5714401550075</v>
      </c>
      <c r="F10" s="49" t="s">
        <v>400</v>
      </c>
      <c r="G10" s="50"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1" t="n">
        <f aca="false">TRUE()</f>
        <v>1</v>
      </c>
      <c r="J10" s="52" t="n">
        <f aca="false">FALSE()</f>
        <v>0</v>
      </c>
      <c r="K10" s="49" t="s">
        <v>402</v>
      </c>
      <c r="L10" s="53" t="n">
        <f aca="false">FALSE()</f>
        <v>0</v>
      </c>
      <c r="M10" s="54" t="str">
        <f aca="false">IF(ISBLANK(K10),"",IF(L10, "https://raw.githubusercontent.com/PatrickVibild/TellusAmazonPictures/master/pictures/"&amp;K10&amp;"/1.jpg","https://download.lenovo.com/Images/Parts/"&amp;K10&amp;"/"&amp;K10&amp;"_A.jpg"))</f>
        <v>https://download.lenovo.com/Images/Parts/00HN006/00HN006_A.jpg</v>
      </c>
      <c r="N10" s="54" t="str">
        <f aca="false">IF(ISBLANK(K10),"",IF(L10, "https://raw.githubusercontent.com/PatrickVibild/TellusAmazonPictures/master/pictures/"&amp;K10&amp;"/2.jpg","https://download.lenovo.com/Images/Parts/"&amp;K10&amp;"/"&amp;K10&amp;"_B.jpg"))</f>
        <v>https://download.lenovo.com/Images/Parts/00HN006/00HN006_B.jpg</v>
      </c>
      <c r="O10" s="55"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3" t="s">
        <v>403</v>
      </c>
      <c r="B11" s="60" t="n">
        <v>200</v>
      </c>
      <c r="E11" s="49" t="n">
        <v>5714401550082</v>
      </c>
      <c r="F11" s="49" t="s">
        <v>404</v>
      </c>
      <c r="G11" s="50"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1" t="n">
        <f aca="false">TRUE()</f>
        <v>1</v>
      </c>
      <c r="J11" s="52" t="n">
        <f aca="false">FALSE()</f>
        <v>0</v>
      </c>
      <c r="K11" s="49" t="s">
        <v>406</v>
      </c>
      <c r="L11" s="53" t="n">
        <f aca="false">FALSE()</f>
        <v>0</v>
      </c>
      <c r="M11" s="54" t="str">
        <f aca="false">IF(ISBLANK(K11),"",IF(L11, "https://raw.githubusercontent.com/PatrickVibild/TellusAmazonPictures/master/pictures/"&amp;K11&amp;"/1.jpg","https://download.lenovo.com/Images/Parts/"&amp;K11&amp;"/"&amp;K11&amp;"_A.jpg"))</f>
        <v>https://download.lenovo.com/Images/Parts/00HN007/00HN007_A.jpg</v>
      </c>
      <c r="N11" s="54" t="str">
        <f aca="false">IF(ISBLANK(K11),"",IF(L11, "https://raw.githubusercontent.com/PatrickVibild/TellusAmazonPictures/master/pictures/"&amp;K11&amp;"/2.jpg","https://download.lenovo.com/Images/Parts/"&amp;K11&amp;"/"&amp;K11&amp;"_B.jpg"))</f>
        <v>https://download.lenovo.com/Images/Parts/00HN007/00HN007_B.jpg</v>
      </c>
      <c r="O11" s="55"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5714401550099</v>
      </c>
      <c r="F12" s="49" t="s">
        <v>407</v>
      </c>
      <c r="G12" s="50"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1" t="n">
        <f aca="false">TRUE()</f>
        <v>1</v>
      </c>
      <c r="J12" s="52" t="n">
        <f aca="false">FALSE()</f>
        <v>0</v>
      </c>
      <c r="K12" s="49" t="s">
        <v>409</v>
      </c>
      <c r="L12" s="53" t="n">
        <f aca="false">FALSE()</f>
        <v>0</v>
      </c>
      <c r="M12" s="54" t="str">
        <f aca="false">IF(ISBLANK(K12),"",IF(L12, "https://raw.githubusercontent.com/PatrickVibild/TellusAmazonPictures/master/pictures/"&amp;K12&amp;"/1.jpg","https://download.lenovo.com/Images/Parts/"&amp;K12&amp;"/"&amp;K12&amp;"_A.jpg"))</f>
        <v>https://download.lenovo.com/Images/Parts/00HN008/00HN008_A.jpg</v>
      </c>
      <c r="N12" s="54" t="str">
        <f aca="false">IF(ISBLANK(K12),"",IF(L12, "https://raw.githubusercontent.com/PatrickVibild/TellusAmazonPictures/master/pictures/"&amp;K12&amp;"/2.jpg","https://download.lenovo.com/Images/Parts/"&amp;K12&amp;"/"&amp;K12&amp;"_B.jpg"))</f>
        <v>https://download.lenovo.com/Images/Parts/00HN008/00HN008_B.jpg</v>
      </c>
      <c r="O12" s="55"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3" t="s">
        <v>410</v>
      </c>
      <c r="B13" s="49" t="s">
        <v>411</v>
      </c>
      <c r="E13" s="49" t="n">
        <v>5714401550105</v>
      </c>
      <c r="F13" s="49" t="s">
        <v>412</v>
      </c>
      <c r="G13" s="50"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1" t="n">
        <f aca="false">TRUE()</f>
        <v>1</v>
      </c>
      <c r="J13" s="52" t="n">
        <f aca="false">FALSE()</f>
        <v>0</v>
      </c>
      <c r="K13" s="49" t="s">
        <v>414</v>
      </c>
      <c r="L13" s="53" t="n">
        <f aca="false">FALSE()</f>
        <v>0</v>
      </c>
      <c r="M13" s="54" t="str">
        <f aca="false">IF(ISBLANK(K13),"",IF(L13, "https://raw.githubusercontent.com/PatrickVibild/TellusAmazonPictures/master/pictures/"&amp;K13&amp;"/1.jpg","https://download.lenovo.com/Images/Parts/"&amp;K13&amp;"/"&amp;K13&amp;"_A.jpg"))</f>
        <v>https://download.lenovo.com/Images/Parts/00HN009/00HN009_A.jpg</v>
      </c>
      <c r="N13" s="54" t="str">
        <f aca="false">IF(ISBLANK(K13),"",IF(L13, "https://raw.githubusercontent.com/PatrickVibild/TellusAmazonPictures/master/pictures/"&amp;K13&amp;"/2.jpg","https://download.lenovo.com/Images/Parts/"&amp;K13&amp;"/"&amp;K13&amp;"_B.jpg"))</f>
        <v>https://download.lenovo.com/Images/Parts/00HN009/00HN009_B.jpg</v>
      </c>
      <c r="O13" s="55"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3" t="s">
        <v>415</v>
      </c>
      <c r="B14" s="49" t="n">
        <v>5714401488996</v>
      </c>
      <c r="E14" s="49" t="n">
        <v>5714401550112</v>
      </c>
      <c r="F14" s="49" t="s">
        <v>416</v>
      </c>
      <c r="G14" s="50"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1" t="n">
        <f aca="false">TRUE()</f>
        <v>1</v>
      </c>
      <c r="J14" s="52" t="n">
        <f aca="false">FALSE()</f>
        <v>0</v>
      </c>
      <c r="K14" s="49" t="s">
        <v>418</v>
      </c>
      <c r="L14" s="53" t="n">
        <f aca="false">FALSE()</f>
        <v>0</v>
      </c>
      <c r="M14" s="54" t="str">
        <f aca="false">IF(ISBLANK(K14),"",IF(L14, "https://raw.githubusercontent.com/PatrickVibild/TellusAmazonPictures/master/pictures/"&amp;K14&amp;"/1.jpg","https://download.lenovo.com/Images/Parts/"&amp;K14&amp;"/"&amp;K14&amp;"_A.jpg"))</f>
        <v>https://download.lenovo.com/Images/Parts/00HN015/00HN015_A.jpg</v>
      </c>
      <c r="N14" s="54" t="str">
        <f aca="false">IF(ISBLANK(K14),"",IF(L14, "https://raw.githubusercontent.com/PatrickVibild/TellusAmazonPictures/master/pictures/"&amp;K14&amp;"/2.jpg","https://download.lenovo.com/Images/Parts/"&amp;K14&amp;"/"&amp;K14&amp;"_B.jpg"))</f>
        <v>https://download.lenovo.com/Images/Parts/00HN015/00HN015_B.jpg</v>
      </c>
      <c r="O14" s="55"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5714401550129</v>
      </c>
      <c r="F15" s="49" t="s">
        <v>419</v>
      </c>
      <c r="G15" s="50"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1" t="n">
        <f aca="false">TRUE()</f>
        <v>1</v>
      </c>
      <c r="J15" s="52" t="n">
        <f aca="false">FALSE()</f>
        <v>0</v>
      </c>
      <c r="K15" s="49" t="s">
        <v>421</v>
      </c>
      <c r="L15" s="53" t="n">
        <f aca="false">FALSE()</f>
        <v>0</v>
      </c>
      <c r="M15" s="54" t="str">
        <f aca="false">IF(ISBLANK(K15),"",IF(L15, "https://raw.githubusercontent.com/PatrickVibild/TellusAmazonPictures/master/pictures/"&amp;K15&amp;"/1.jpg","https://download.lenovo.com/Images/Parts/"&amp;K15&amp;"/"&amp;K15&amp;"_A.jpg"))</f>
        <v>https://download.lenovo.com/Images/Parts/00HN093/00HN093_A.jpg</v>
      </c>
      <c r="N15" s="54" t="str">
        <f aca="false">IF(ISBLANK(K15),"",IF(L15, "https://raw.githubusercontent.com/PatrickVibild/TellusAmazonPictures/master/pictures/"&amp;K15&amp;"/2.jpg","https://download.lenovo.com/Images/Parts/"&amp;K15&amp;"/"&amp;K15&amp;"_B.jpg"))</f>
        <v>https://download.lenovo.com/Images/Parts/00HN093/00HN093_B.jpg</v>
      </c>
      <c r="O15" s="55"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3" t="s">
        <v>422</v>
      </c>
      <c r="B16" s="44" t="s">
        <v>423</v>
      </c>
      <c r="E16" s="49" t="n">
        <v>5714401550136</v>
      </c>
      <c r="F16" s="49" t="s">
        <v>424</v>
      </c>
      <c r="G16" s="50"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1" t="n">
        <f aca="false">TRUE()</f>
        <v>1</v>
      </c>
      <c r="J16" s="52" t="n">
        <f aca="false">FALSE()</f>
        <v>0</v>
      </c>
      <c r="K16" s="49" t="s">
        <v>426</v>
      </c>
      <c r="L16" s="53" t="n">
        <f aca="false">FALSE()</f>
        <v>0</v>
      </c>
      <c r="M16" s="54" t="str">
        <f aca="false">IF(ISBLANK(K16),"",IF(L16, "https://raw.githubusercontent.com/PatrickVibild/TellusAmazonPictures/master/pictures/"&amp;K16&amp;"/1.jpg","https://download.lenovo.com/Images/Parts/"&amp;K16&amp;"/"&amp;K16&amp;"_A.jpg"))</f>
        <v>https://download.lenovo.com/Images/Parts/00HN020/00HN020_A.jpg</v>
      </c>
      <c r="N16" s="54" t="str">
        <f aca="false">IF(ISBLANK(K16),"",IF(L16, "https://raw.githubusercontent.com/PatrickVibild/TellusAmazonPictures/master/pictures/"&amp;K16&amp;"/2.jpg","https://download.lenovo.com/Images/Parts/"&amp;K16&amp;"/"&amp;K16&amp;"_B.jpg"))</f>
        <v>https://download.lenovo.com/Images/Parts/00HN020/00HN020_B.jpg</v>
      </c>
      <c r="O16" s="55"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5714401550143</v>
      </c>
      <c r="F17" s="49" t="s">
        <v>427</v>
      </c>
      <c r="G17" s="50"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3" t="s">
        <v>429</v>
      </c>
      <c r="B18" s="60" t="n">
        <v>0</v>
      </c>
      <c r="E18" s="49" t="n">
        <v>5714401550150</v>
      </c>
      <c r="F18" s="49" t="s">
        <v>430</v>
      </c>
      <c r="G18" s="50"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1" t="n">
        <f aca="false">TRUE()</f>
        <v>1</v>
      </c>
      <c r="J18" s="52" t="n">
        <f aca="false">FALSE()</f>
        <v>0</v>
      </c>
      <c r="K18" s="49" t="s">
        <v>432</v>
      </c>
      <c r="L18" s="53" t="n">
        <f aca="false">FALSE()</f>
        <v>0</v>
      </c>
      <c r="M18" s="54" t="str">
        <f aca="false">IF(ISBLANK(K18),"",IF(L18, "https://raw.githubusercontent.com/PatrickVibild/TellusAmazonPictures/master/pictures/"&amp;K18&amp;"/1.jpg","https://download.lenovo.com/Images/Parts/"&amp;K18&amp;"/"&amp;K18&amp;"_A.jpg"))</f>
        <v>https://download.lenovo.com/Images/Parts/00HN022/00HN022_A.jpg</v>
      </c>
      <c r="N18" s="54" t="str">
        <f aca="false">IF(ISBLANK(K18),"",IF(L18, "https://raw.githubusercontent.com/PatrickVibild/TellusAmazonPictures/master/pictures/"&amp;K18&amp;"/2.jpg","https://download.lenovo.com/Images/Parts/"&amp;K18&amp;"/"&amp;K18&amp;"_B.jpg"))</f>
        <v>https://download.lenovo.com/Images/Parts/00HN022/00HN022_B.jpg</v>
      </c>
      <c r="O18" s="55"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5714401550167</v>
      </c>
      <c r="F19" s="49" t="s">
        <v>433</v>
      </c>
      <c r="G19" s="50"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1" t="n">
        <f aca="false">TRUE()</f>
        <v>1</v>
      </c>
      <c r="J19" s="52" t="n">
        <f aca="false">FALSE()</f>
        <v>0</v>
      </c>
      <c r="K19" s="49" t="s">
        <v>435</v>
      </c>
      <c r="L19" s="53" t="n">
        <f aca="false">FALSE()</f>
        <v>0</v>
      </c>
      <c r="M19" s="54" t="str">
        <f aca="false">IF(ISBLANK(K19),"",IF(L19, "https://raw.githubusercontent.com/PatrickVibild/TellusAmazonPictures/master/pictures/"&amp;K19&amp;"/1.jpg","https://download.lenovo.com/Images/Parts/"&amp;K19&amp;"/"&amp;K19&amp;"_A.jpg"))</f>
        <v>https://download.lenovo.com/Images/Parts/00HN026/00HN026_A.jpg</v>
      </c>
      <c r="N19" s="54" t="str">
        <f aca="false">IF(ISBLANK(K19),"",IF(L19, "https://raw.githubusercontent.com/PatrickVibild/TellusAmazonPictures/master/pictures/"&amp;K19&amp;"/2.jpg","https://download.lenovo.com/Images/Parts/"&amp;K19&amp;"/"&amp;K19&amp;"_B.jpg"))</f>
        <v>https://download.lenovo.com/Images/Parts/00HN026/00HN026_B.jpg</v>
      </c>
      <c r="O19" s="55"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3" t="s">
        <v>436</v>
      </c>
      <c r="B20" s="61" t="s">
        <v>437</v>
      </c>
      <c r="E20" s="49" t="n">
        <v>5714401550174</v>
      </c>
      <c r="F20" s="49" t="s">
        <v>438</v>
      </c>
      <c r="G20" s="50"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1" t="n">
        <f aca="false">TRUE()</f>
        <v>1</v>
      </c>
      <c r="J20" s="52" t="n">
        <f aca="false">FALSE()</f>
        <v>0</v>
      </c>
      <c r="K20" s="49" t="s">
        <v>440</v>
      </c>
      <c r="L20" s="53" t="n">
        <f aca="false">FALSE()</f>
        <v>0</v>
      </c>
      <c r="M20" s="54" t="str">
        <f aca="false">IF(ISBLANK(K20),"",IF(L20, "https://raw.githubusercontent.com/PatrickVibild/TellusAmazonPictures/master/pictures/"&amp;K20&amp;"/1.jpg","https://download.lenovo.com/Images/Parts/"&amp;K20&amp;"/"&amp;K20&amp;"_A.jpg"))</f>
        <v>https://download.lenovo.com/Images/Parts/00HN101/00HN101_A.jpg</v>
      </c>
      <c r="N20" s="54" t="str">
        <f aca="false">IF(ISBLANK(K20),"",IF(L20, "https://raw.githubusercontent.com/PatrickVibild/TellusAmazonPictures/master/pictures/"&amp;K20&amp;"/2.jpg","https://download.lenovo.com/Images/Parts/"&amp;K20&amp;"/"&amp;K20&amp;"_B.jpg"))</f>
        <v>https://download.lenovo.com/Images/Parts/00HN101/00HN101_B.jpg</v>
      </c>
      <c r="O20" s="55"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5714401550181</v>
      </c>
      <c r="F21" s="49" t="s">
        <v>441</v>
      </c>
      <c r="G21" s="50"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t="s">
        <v>443</v>
      </c>
      <c r="L21" s="53" t="n">
        <f aca="false">FALSE()</f>
        <v>0</v>
      </c>
      <c r="M21" s="54" t="str">
        <f aca="false">IF(ISBLANK(K21),"",IF(L21, "https://raw.githubusercontent.com/PatrickVibild/TellusAmazonPictures/master/pictures/"&amp;K21&amp;"/1.jpg","https://download.lenovo.com/Images/Parts/"&amp;K21&amp;"/"&amp;K21&amp;"_A.jpg"))</f>
        <v>https://download.lenovo.com/Images/Parts/00HN030/00HN030_A.jpg</v>
      </c>
      <c r="N21" s="54" t="str">
        <f aca="false">IF(ISBLANK(K21),"",IF(L21, "https://raw.githubusercontent.com/PatrickVibild/TellusAmazonPictures/master/pictures/"&amp;K21&amp;"/2.jpg","https://download.lenovo.com/Images/Parts/"&amp;K21&amp;"/"&amp;K21&amp;"_B.jpg"))</f>
        <v>https://download.lenovo.com/Images/Parts/00HN030/00HN030_B.jpg</v>
      </c>
      <c r="O21" s="55"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5714401550198</v>
      </c>
      <c r="F22" s="49" t="s">
        <v>444</v>
      </c>
      <c r="G22" s="50"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FALSE()</f>
        <v>0</v>
      </c>
      <c r="K22" s="49" t="s">
        <v>446</v>
      </c>
      <c r="L22" s="53" t="n">
        <f aca="false">FALSE()</f>
        <v>0</v>
      </c>
      <c r="M22" s="54" t="str">
        <f aca="false">IF(ISBLANK(K22),"",IF(L22, "https://raw.githubusercontent.com/PatrickVibild/TellusAmazonPictures/master/pictures/"&amp;K22&amp;"/1.jpg","https://download.lenovo.com/Images/Parts/"&amp;K22&amp;"/"&amp;K22&amp;"_A.jpg"))</f>
        <v>https://download.lenovo.com/Images/Parts/00HN023/00HN023_A.jpg</v>
      </c>
      <c r="N22" s="54" t="str">
        <f aca="false">IF(ISBLANK(K22),"",IF(L22, "https://raw.githubusercontent.com/PatrickVibild/TellusAmazonPictures/master/pictures/"&amp;K22&amp;"/2.jpg","https://download.lenovo.com/Images/Parts/"&amp;K22&amp;"/"&amp;K22&amp;"_B.jpg"))</f>
        <v>https://download.lenovo.com/Images/Parts/00HN023/00HN023_B.jpg</v>
      </c>
      <c r="O22" s="55"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 In Europa überholte Tastatur </v>
      </c>
      <c r="E23" s="49" t="n">
        <v>5714401550204</v>
      </c>
      <c r="F23" s="49" t="s">
        <v>448</v>
      </c>
      <c r="G23" s="50"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1" t="n">
        <f aca="false">FALSE()</f>
        <v>0</v>
      </c>
      <c r="J23" s="52" t="n">
        <f aca="false">FALSE()</f>
        <v>0</v>
      </c>
      <c r="K23" s="49" t="s">
        <v>450</v>
      </c>
      <c r="L23" s="53" t="n">
        <f aca="false">FALSE()</f>
        <v>0</v>
      </c>
      <c r="M23" s="54" t="str">
        <f aca="false">IF(ISBLANK(K23),"",IF(L23, "https://raw.githubusercontent.com/PatrickVibild/TellusAmazonPictures/master/pictures/"&amp;K23&amp;"/1.jpg","https://download.lenovo.com/Images/Parts/"&amp;K23&amp;"/"&amp;K23&amp;"_A.jpg"))</f>
        <v>https://download.lenovo.com/Images/Parts/00HN000/00HN000_A.jpg</v>
      </c>
      <c r="N23" s="54" t="str">
        <f aca="false">IF(ISBLANK(K23),"",IF(L23, "https://raw.githubusercontent.com/PatrickVibild/TellusAmazonPictures/master/pictures/"&amp;K23&amp;"/2.jpg","https://download.lenovo.com/Images/Parts/"&amp;K23&amp;"/"&amp;K23&amp;"_B.jpg"))</f>
        <v>https://download.lenovo.com/Images/Parts/00HN000/00HN000_B.jpg</v>
      </c>
      <c r="O23" s="55"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Kompatibel mit Lenovo</v>
      </c>
      <c r="E24" s="49"/>
      <c r="F24" s="49"/>
      <c r="G24" s="50"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1" t="n">
        <f aca="false">TRUE()</f>
        <v>1</v>
      </c>
      <c r="J24" s="62" t="n">
        <f aca="false">FALSE()</f>
        <v>0</v>
      </c>
      <c r="K24" s="49"/>
      <c r="L24" s="53" t="n">
        <f aca="false">FALSE()</f>
        <v>0</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6 MONATE GARANTIE INKLUSIVE: Entspannen Sie sich, Sie sind abgesichert</v>
      </c>
      <c r="E25" s="49"/>
      <c r="F25" s="49"/>
      <c r="G25" s="50"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1" t="n">
        <f aca="false">TRUE()</f>
        <v>1</v>
      </c>
      <c r="J25" s="62" t="n">
        <f aca="false">FALSE()</f>
        <v>0</v>
      </c>
      <c r="K25" s="49"/>
      <c r="L25" s="53" t="n">
        <f aca="false">FALSE()</f>
        <v>0</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MATCH(G5,options!$D$1:$D$20,0)</f>
        <v>2</v>
      </c>
    </row>
    <row r="26" customFormat="false" ht="12.8" hidden="false" customHeight="false" outlineLevel="0" collapsed="false">
      <c r="A26" s="43" t="s">
        <v>453</v>
      </c>
      <c r="B26" s="44" t="str">
        <f aca="false">IF(Values!$B$36=English!$B$2,English!B6, IF(Values!$B$36=German!$B$2,German!B6, IF(Values!$B$36=Italian!$B$2,Italian!B6, IF(Values!$B$36=Spanish!$B$2, Spanish!B6, IF(Values!$B$36=French!$B$2, French!B6, IF(Values!$B$36=Dutch!$B$2,Dutch!B6, IF(Values!$B$36=English!$D$32, English!D36, 0)))))))</f>
        <v>KOMMUNIKATION UND TECHNISCHER SUPPORT: schnell und fließend 24 Stunden</v>
      </c>
      <c r="E26" s="49"/>
      <c r="F26" s="49"/>
      <c r="G26" s="50"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1" t="n">
        <f aca="false">TRUE()</f>
        <v>1</v>
      </c>
      <c r="J26" s="62" t="n">
        <f aca="false">FALSE()</f>
        <v>0</v>
      </c>
      <c r="K26" s="49"/>
      <c r="L26" s="53" t="n">
        <f aca="false">FALSE()</f>
        <v>0</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♻️Be green! ♻️Mit dieser Tastatur sparen Sie bis zu 80% CO2!</v>
      </c>
      <c r="E27" s="49"/>
      <c r="F27" s="49"/>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1" t="n">
        <f aca="false">TRUE()</f>
        <v>1</v>
      </c>
      <c r="J27" s="62" t="n">
        <f aca="false">FALSE()</f>
        <v>0</v>
      </c>
      <c r="K27" s="49"/>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MATCH(G7,options!$D$1:$D$20,0)</f>
        <v>4</v>
      </c>
    </row>
    <row r="28" customFormat="false" ht="12.8" hidden="false" customHeight="false" outlineLevel="0" collapsed="false">
      <c r="B28" s="63"/>
      <c r="E28" s="49"/>
      <c r="F28" s="49"/>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62" t="n">
        <f aca="false">FALSE()</f>
        <v>0</v>
      </c>
      <c r="K28" s="49"/>
      <c r="L28" s="53" t="n">
        <f aca="false">FALSE()</f>
        <v>0</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MATCH(G8,options!$D$1:$D$20,0)</f>
        <v>5</v>
      </c>
    </row>
    <row r="29" customFormat="false" ht="12.8" hidden="false" customHeight="false" outlineLevel="0" collapsed="false">
      <c r="A29" s="43" t="s">
        <v>454</v>
      </c>
      <c r="B29" s="44"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9"/>
      <c r="F29" s="49"/>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1" t="n">
        <f aca="false">TRUE()</f>
        <v>1</v>
      </c>
      <c r="J29" s="62" t="n">
        <f aca="false">FALSE()</f>
        <v>0</v>
      </c>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MATCH(G9,options!$D$1:$D$20,0)</f>
        <v>6</v>
      </c>
    </row>
    <row r="30" customFormat="false" ht="12.8" hidden="false" customHeight="false" outlineLevel="0" collapsed="false">
      <c r="B30" s="63"/>
      <c r="E30" s="49"/>
      <c r="F30" s="49"/>
      <c r="G30" s="50"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1" t="n">
        <f aca="false">TRUE()</f>
        <v>1</v>
      </c>
      <c r="J30" s="62" t="n">
        <f aca="false">FALSE()</f>
        <v>0</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MATCH(G10,options!$D$1:$D$20,0)</f>
        <v>7</v>
      </c>
    </row>
    <row r="31" customFormat="false" ht="12.8" hidden="false" customHeight="false" outlineLevel="0" collapsed="false">
      <c r="A31" s="43" t="s">
        <v>455</v>
      </c>
      <c r="B31" s="44"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9"/>
      <c r="F31" s="49"/>
      <c r="G31" s="50"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1" t="n">
        <f aca="false">TRUE()</f>
        <v>1</v>
      </c>
      <c r="J31" s="62" t="n">
        <f aca="false">FALSE()</f>
        <v>0</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MATCH(G11,options!$D$1:$D$20,0)</f>
        <v>8</v>
      </c>
    </row>
    <row r="32" customFormat="false" ht="12.8" hidden="false" customHeight="false" outlineLevel="0" collapsed="false">
      <c r="E32" s="49"/>
      <c r="F32" s="49"/>
      <c r="G32" s="50"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1" t="n">
        <f aca="false">TRUE()</f>
        <v>1</v>
      </c>
      <c r="J32" s="62" t="n">
        <f aca="false">FALSE()</f>
        <v>0</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MATCH(G12,options!$D$1:$D$20,0)</f>
        <v>20</v>
      </c>
    </row>
    <row r="33" customFormat="false" ht="12.8" hidden="false" customHeight="false" outlineLevel="0" collapsed="false">
      <c r="A33" s="43" t="s">
        <v>456</v>
      </c>
      <c r="B33" s="44"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49"/>
      <c r="F33" s="49"/>
      <c r="G33" s="50"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1" t="n">
        <f aca="false">TRUE()</f>
        <v>1</v>
      </c>
      <c r="J33" s="62" t="n">
        <f aca="false">FALSE()</f>
        <v>0</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MATCH(G13,options!$D$1:$D$20,0)</f>
        <v>9</v>
      </c>
    </row>
    <row r="34" customFormat="false" ht="12.8" hidden="false" customHeight="false" outlineLevel="0" collapsed="false">
      <c r="E34" s="49"/>
      <c r="F34" s="49"/>
      <c r="G34" s="50"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1" t="n">
        <f aca="false">TRUE()</f>
        <v>1</v>
      </c>
      <c r="J34" s="62" t="n">
        <f aca="false">FALSE()</f>
        <v>0</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MATCH(G14,options!$D$1:$D$20,0)</f>
        <v>19</v>
      </c>
    </row>
    <row r="35" customFormat="false" ht="12.8" hidden="false" customHeight="false" outlineLevel="0" collapsed="false">
      <c r="E35" s="49"/>
      <c r="F35" s="49"/>
      <c r="G35" s="50"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1" t="n">
        <f aca="false">TRUE()</f>
        <v>1</v>
      </c>
      <c r="J35" s="62" t="n">
        <f aca="false">FALSE()</f>
        <v>0</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MATCH(G15,options!$D$1:$D$20,0)</f>
        <v>10</v>
      </c>
    </row>
    <row r="36" customFormat="false" ht="12.8" hidden="false" customHeight="false" outlineLevel="0" collapsed="false">
      <c r="A36" s="43" t="s">
        <v>457</v>
      </c>
      <c r="B36" s="61" t="s">
        <v>375</v>
      </c>
      <c r="E36" s="49"/>
      <c r="F36" s="49"/>
      <c r="G36" s="50"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1" t="n">
        <f aca="false">TRUE()</f>
        <v>1</v>
      </c>
      <c r="J36" s="62" t="n">
        <f aca="false">FALSE()</f>
        <v>0</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MATCH(G16,options!$D$1:$D$20,0)</f>
        <v>11</v>
      </c>
    </row>
    <row r="37" customFormat="false" ht="12.8" hidden="false" customHeight="false" outlineLevel="0" collapsed="false">
      <c r="A37" s="0" t="s">
        <v>458</v>
      </c>
      <c r="B37" s="61" t="s">
        <v>459</v>
      </c>
      <c r="E37" s="49"/>
      <c r="F37" s="49"/>
      <c r="G37" s="50"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1" t="n">
        <f aca="false">TRUE()</f>
        <v>1</v>
      </c>
      <c r="J37" s="62" t="n">
        <f aca="false">FALSE()</f>
        <v>0</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MATCH(G17,options!$D$1:$D$20,0)</f>
        <v>12</v>
      </c>
    </row>
    <row r="38" customFormat="false" ht="12.8" hidden="false" customHeight="false" outlineLevel="0" collapsed="false">
      <c r="E38" s="49"/>
      <c r="F38" s="49"/>
      <c r="G38" s="50"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1" t="n">
        <f aca="false">TRUE()</f>
        <v>1</v>
      </c>
      <c r="J38" s="62" t="n">
        <f aca="false">FALSE()</f>
        <v>0</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MATCH(G18,options!$D$1:$D$20,0)</f>
        <v>13</v>
      </c>
    </row>
    <row r="39" customFormat="false" ht="12.8" hidden="false" customHeight="false" outlineLevel="0" collapsed="false">
      <c r="E39" s="49"/>
      <c r="F39" s="49"/>
      <c r="G39" s="50"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1" t="n">
        <f aca="false">TRUE()</f>
        <v>1</v>
      </c>
      <c r="J39" s="62" t="n">
        <f aca="false">FALSE()</f>
        <v>0</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MATCH(G19,options!$D$1:$D$20,0)</f>
        <v>14</v>
      </c>
    </row>
    <row r="40" customFormat="false" ht="12.8" hidden="false" customHeight="false" outlineLevel="0" collapsed="false">
      <c r="E40" s="49"/>
      <c r="F40" s="49"/>
      <c r="G40" s="50"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1" t="n">
        <f aca="false">TRUE()</f>
        <v>1</v>
      </c>
      <c r="J40" s="62" t="n">
        <f aca="false">FALSE()</f>
        <v>0</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MATCH(G20,options!$D$1:$D$20,0)</f>
        <v>15</v>
      </c>
    </row>
    <row r="41" customFormat="false" ht="12.8" hidden="false" customHeight="false" outlineLevel="0" collapsed="false">
      <c r="E41" s="49"/>
      <c r="F41" s="49"/>
      <c r="G41" s="50"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62" t="n">
        <f aca="false">FALSE()</f>
        <v>0</v>
      </c>
      <c r="K41" s="49"/>
      <c r="L41" s="53" t="n">
        <f aca="false">FALSE()</f>
        <v>0</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MATCH(G21,options!$D$1:$D$20,0)</f>
        <v>16</v>
      </c>
    </row>
    <row r="42" customFormat="false" ht="12.8" hidden="false" customHeight="false" outlineLevel="0" collapsed="false">
      <c r="E42" s="49"/>
      <c r="F42" s="49"/>
      <c r="G42" s="50"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62" t="n">
        <f aca="false">FALSE()</f>
        <v>0</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MATCH(G22,options!$D$1:$D$20,0)</f>
        <v>17</v>
      </c>
    </row>
    <row r="43" customFormat="false" ht="12.8" hidden="false" customHeight="false" outlineLevel="0" collapsed="false">
      <c r="E43" s="49"/>
      <c r="F43" s="49"/>
      <c r="G43" s="50"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1" t="n">
        <f aca="false">FALSE()</f>
        <v>0</v>
      </c>
      <c r="J43" s="62" t="n">
        <f aca="false">FALSE()</f>
        <v>0</v>
      </c>
      <c r="K43" s="49"/>
      <c r="L43" s="53" t="n">
        <f aca="false">FALSE()</f>
        <v>0</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MATCH(G23,options!$D$1:$D$20,0)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66"/>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66"/>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66"/>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66"/>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66"/>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66"/>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66"/>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66"/>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66"/>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66"/>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66"/>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66"/>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66"/>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66"/>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66"/>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66"/>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66"/>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66"/>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66"/>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66"/>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66"/>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66"/>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66"/>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66"/>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66"/>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66"/>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66"/>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66"/>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66"/>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66"/>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66"/>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66"/>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66"/>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66"/>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66"/>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66"/>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66"/>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66"/>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66"/>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66"/>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66"/>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66"/>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66"/>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66"/>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66"/>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66"/>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66"/>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66"/>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66"/>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66"/>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66"/>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66"/>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66"/>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66"/>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66"/>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66"/>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66"/>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66"/>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66"/>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66"/>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66"/>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2" t="n">
        <f aca="false">TRUE()</f>
        <v>1</v>
      </c>
      <c r="C1" s="0" t="s">
        <v>460</v>
      </c>
      <c r="D1" s="50" t="s">
        <v>375</v>
      </c>
      <c r="F1" s="0" t="s">
        <v>461</v>
      </c>
      <c r="G1" s="0" t="s">
        <v>459</v>
      </c>
    </row>
    <row r="2" customFormat="false" ht="12.8" hidden="false" customHeight="false" outlineLevel="0" collapsed="false">
      <c r="A2" s="0" t="s">
        <v>462</v>
      </c>
      <c r="B2" s="62" t="n">
        <f aca="false">FALSE()</f>
        <v>0</v>
      </c>
      <c r="C2" s="0" t="s">
        <v>382</v>
      </c>
      <c r="D2" s="50" t="s">
        <v>379</v>
      </c>
      <c r="F2" s="0" t="s">
        <v>379</v>
      </c>
      <c r="G2" s="0" t="s">
        <v>449</v>
      </c>
    </row>
    <row r="3" customFormat="false" ht="12.8" hidden="false" customHeight="false" outlineLevel="0" collapsed="false">
      <c r="A3" s="0" t="s">
        <v>463</v>
      </c>
      <c r="D3" s="50" t="s">
        <v>384</v>
      </c>
      <c r="F3" s="0" t="s">
        <v>375</v>
      </c>
    </row>
    <row r="4" customFormat="false" ht="12.8" hidden="false" customHeight="false" outlineLevel="0" collapsed="false">
      <c r="D4" s="50" t="s">
        <v>389</v>
      </c>
      <c r="F4" s="0" t="s">
        <v>384</v>
      </c>
    </row>
    <row r="5" customFormat="false" ht="12.8" hidden="false" customHeight="false" outlineLevel="0" collapsed="false">
      <c r="D5" s="50" t="s">
        <v>393</v>
      </c>
      <c r="F5" s="0" t="s">
        <v>389</v>
      </c>
    </row>
    <row r="6" customFormat="false" ht="12.8" hidden="false" customHeight="false" outlineLevel="0" collapsed="false">
      <c r="D6" s="50" t="s">
        <v>397</v>
      </c>
      <c r="F6" s="0" t="s">
        <v>420</v>
      </c>
    </row>
    <row r="7" customFormat="false" ht="12.8" hidden="false" customHeight="false" outlineLevel="0" collapsed="false">
      <c r="D7" s="50" t="s">
        <v>401</v>
      </c>
    </row>
    <row r="8" customFormat="false" ht="12.8" hidden="false" customHeight="false" outlineLevel="0" collapsed="false">
      <c r="D8" s="50" t="s">
        <v>405</v>
      </c>
    </row>
    <row r="9" customFormat="false" ht="12.8" hidden="false" customHeight="false" outlineLevel="0" collapsed="false">
      <c r="D9" s="50" t="s">
        <v>413</v>
      </c>
    </row>
    <row r="10" customFormat="false" ht="12.8" hidden="false" customHeight="false" outlineLevel="0" collapsed="false">
      <c r="D10" s="50" t="s">
        <v>420</v>
      </c>
    </row>
    <row r="11" customFormat="false" ht="12.8" hidden="false" customHeight="false" outlineLevel="0" collapsed="false">
      <c r="D11" s="50" t="s">
        <v>425</v>
      </c>
    </row>
    <row r="12" customFormat="false" ht="12.8" hidden="false" customHeight="false" outlineLevel="0" collapsed="false">
      <c r="D12" s="50" t="s">
        <v>428</v>
      </c>
    </row>
    <row r="13" customFormat="false" ht="12.8" hidden="false" customHeight="false" outlineLevel="0" collapsed="false">
      <c r="D13" s="50" t="s">
        <v>431</v>
      </c>
    </row>
    <row r="14" customFormat="false" ht="12.8" hidden="false" customHeight="false" outlineLevel="0" collapsed="false">
      <c r="D14" s="50" t="s">
        <v>434</v>
      </c>
    </row>
    <row r="15" customFormat="false" ht="12.8" hidden="false" customHeight="false" outlineLevel="0" collapsed="false">
      <c r="D15" s="50" t="s">
        <v>439</v>
      </c>
    </row>
    <row r="16" customFormat="false" ht="12.8" hidden="false" customHeight="false" outlineLevel="0" collapsed="false">
      <c r="D16" s="50" t="s">
        <v>442</v>
      </c>
    </row>
    <row r="17" customFormat="false" ht="12.8" hidden="false" customHeight="false" outlineLevel="0" collapsed="false">
      <c r="D17" s="50" t="s">
        <v>445</v>
      </c>
    </row>
    <row r="18" customFormat="false" ht="12.8" hidden="false" customHeight="false" outlineLevel="0" collapsed="false">
      <c r="D18" s="50" t="s">
        <v>449</v>
      </c>
    </row>
    <row r="19" customFormat="false" ht="12.8" hidden="false" customHeight="false" outlineLevel="0" collapsed="false">
      <c r="D19" s="50" t="s">
        <v>417</v>
      </c>
    </row>
    <row r="20" customFormat="false" ht="12.8" hidden="false" customHeight="false" outlineLevel="0" collapsed="false">
      <c r="D20" s="50" t="s">
        <v>408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461</v>
      </c>
    </row>
    <row r="3" customFormat="false" ht="14.9" hidden="false" customHeight="false" outlineLevel="0" collapsed="false">
      <c r="B3" s="47" t="s">
        <v>464</v>
      </c>
    </row>
    <row r="4" customFormat="false" ht="12.8" hidden="false" customHeight="false" outlineLevel="0" collapsed="false">
      <c r="B4" s="44" t="s">
        <v>465</v>
      </c>
    </row>
    <row r="5" customFormat="false" ht="12.8" hidden="false" customHeight="false" outlineLevel="0" collapsed="false">
      <c r="B5" s="44" t="s">
        <v>466</v>
      </c>
    </row>
    <row r="6" customFormat="false" ht="12.8" hidden="false" customHeight="false" outlineLevel="0" collapsed="false">
      <c r="B6" s="44" t="s">
        <v>467</v>
      </c>
    </row>
    <row r="7" customFormat="false" ht="12.8" hidden="false" customHeight="false" outlineLevel="0" collapsed="false">
      <c r="B7" s="44" t="s">
        <v>468</v>
      </c>
    </row>
    <row r="8" customFormat="false" ht="12.8" hidden="false" customHeight="false" outlineLevel="0" collapsed="false">
      <c r="B8" s="44" t="s">
        <v>469</v>
      </c>
    </row>
    <row r="9" customFormat="false" ht="12.8" hidden="false" customHeight="false" outlineLevel="0" collapsed="false">
      <c r="B9" s="4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47" t="s">
        <v>473</v>
      </c>
    </row>
    <row r="20" customFormat="false" ht="12.8" hidden="false" customHeight="false" outlineLevel="0" collapsed="false">
      <c r="B20" s="50" t="s">
        <v>375</v>
      </c>
    </row>
    <row r="21" customFormat="false" ht="12.8" hidden="false" customHeight="false" outlineLevel="0" collapsed="false">
      <c r="B21" s="50" t="s">
        <v>379</v>
      </c>
    </row>
    <row r="22" customFormat="false" ht="12.8" hidden="false" customHeight="false" outlineLevel="0" collapsed="false">
      <c r="B22" s="50" t="s">
        <v>384</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401</v>
      </c>
    </row>
    <row r="27" customFormat="false" ht="12.8" hidden="false" customHeight="false" outlineLevel="0" collapsed="false">
      <c r="B27" s="50" t="s">
        <v>405</v>
      </c>
    </row>
    <row r="28" customFormat="false" ht="12.8" hidden="false" customHeight="false" outlineLevel="0" collapsed="false">
      <c r="B28" s="50" t="s">
        <v>413</v>
      </c>
    </row>
    <row r="29" customFormat="false" ht="12.8" hidden="false" customHeight="false" outlineLevel="0" collapsed="false">
      <c r="B29" s="50" t="s">
        <v>420</v>
      </c>
    </row>
    <row r="30" customFormat="false" ht="12.8" hidden="false" customHeight="false" outlineLevel="0" collapsed="false">
      <c r="B30" s="50" t="s">
        <v>425</v>
      </c>
    </row>
    <row r="31" customFormat="false" ht="12.8" hidden="false" customHeight="false" outlineLevel="0" collapsed="false">
      <c r="B31" s="50" t="s">
        <v>428</v>
      </c>
    </row>
    <row r="32" customFormat="false" ht="12.8" hidden="false" customHeight="false" outlineLevel="0" collapsed="false">
      <c r="B32" s="50" t="s">
        <v>431</v>
      </c>
    </row>
    <row r="33" customFormat="false" ht="12.8" hidden="false" customHeight="false" outlineLevel="0" collapsed="false">
      <c r="B33" s="50" t="s">
        <v>434</v>
      </c>
    </row>
    <row r="34" customFormat="false" ht="12.8" hidden="false" customHeight="false" outlineLevel="0" collapsed="false">
      <c r="B34" s="50" t="s">
        <v>439</v>
      </c>
      <c r="D34" s="44"/>
    </row>
    <row r="35" customFormat="false" ht="12.8" hidden="false" customHeight="false" outlineLevel="0" collapsed="false">
      <c r="B35" s="50" t="s">
        <v>442</v>
      </c>
      <c r="D35" s="44"/>
    </row>
    <row r="36" customFormat="false" ht="12.8" hidden="false" customHeight="false" outlineLevel="0" collapsed="false">
      <c r="B36" s="50" t="s">
        <v>445</v>
      </c>
      <c r="D36" s="44"/>
    </row>
    <row r="37" customFormat="false" ht="12.8" hidden="false" customHeight="false" outlineLevel="0" collapsed="false">
      <c r="B37" s="50" t="s">
        <v>449</v>
      </c>
      <c r="D37" s="44"/>
    </row>
    <row r="38" customFormat="false" ht="12.8" hidden="false" customHeight="false" outlineLevel="0" collapsed="false">
      <c r="B38" s="50" t="s">
        <v>417</v>
      </c>
      <c r="D38" s="44"/>
    </row>
    <row r="39" customFormat="false" ht="12.8" hidden="false" customHeight="false" outlineLevel="0" collapsed="false">
      <c r="B39" s="50"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474</v>
      </c>
    </row>
    <row r="4" customFormat="false" ht="15" hidden="false" customHeight="false" outlineLevel="0" collapsed="false">
      <c r="B4" s="67" t="s">
        <v>475</v>
      </c>
    </row>
    <row r="5" customFormat="false" ht="15" hidden="false" customHeight="false" outlineLevel="0" collapsed="false">
      <c r="B5" s="67" t="s">
        <v>476</v>
      </c>
    </row>
    <row r="6" customFormat="false" ht="15" hidden="false" customHeight="false" outlineLevel="0" collapsed="false">
      <c r="B6" s="67" t="s">
        <v>477</v>
      </c>
    </row>
    <row r="7" customFormat="false" ht="15" hidden="false" customHeight="false" outlineLevel="0" collapsed="false">
      <c r="B7" s="67" t="s">
        <v>478</v>
      </c>
    </row>
    <row r="8" customFormat="false" ht="12.8" hidden="false" customHeight="false" outlineLevel="0" collapsed="false">
      <c r="B8" s="0" t="s">
        <v>479</v>
      </c>
    </row>
    <row r="9" customFormat="false" ht="12.8" hidden="false" customHeight="false" outlineLevel="0" collapsed="false">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393</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442</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502</v>
      </c>
    </row>
    <row r="4" customFormat="false" ht="15" hidden="false" customHeight="false" outlineLevel="0" collapsed="false">
      <c r="B4" s="67" t="s">
        <v>503</v>
      </c>
    </row>
    <row r="5" customFormat="false" ht="15" hidden="false" customHeight="false" outlineLevel="0" collapsed="false">
      <c r="B5" s="67" t="s">
        <v>504</v>
      </c>
    </row>
    <row r="6" customFormat="false" ht="15" hidden="false" customHeight="false" outlineLevel="0" collapsed="false">
      <c r="B6" s="67" t="s">
        <v>505</v>
      </c>
    </row>
    <row r="7" customFormat="false" ht="12.8" hidden="false" customHeight="false" outlineLevel="0" collapsed="false">
      <c r="B7" s="0" t="s">
        <v>506</v>
      </c>
    </row>
    <row r="8" customFormat="false" ht="12.8" hidden="false" customHeight="false" outlineLevel="0" collapsed="false">
      <c r="B8" s="0" t="s">
        <v>507</v>
      </c>
    </row>
    <row r="9" customFormat="false" ht="12.8" hidden="false" customHeight="false" outlineLevel="0" collapsed="false">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449</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67" t="s">
        <v>536</v>
      </c>
    </row>
    <row r="9" customFormat="false" ht="12.8" hidden="false" customHeight="false" outlineLevel="0" collapsed="false">
      <c r="B9" s="0" t="s">
        <v>537</v>
      </c>
    </row>
    <row r="10" customFormat="false" ht="12.8" hidden="false" customHeight="false" outlineLevel="0" collapsed="false">
      <c r="B10" s="44" t="s">
        <v>538</v>
      </c>
    </row>
    <row r="11" customFormat="false" ht="12.8" hidden="false" customHeight="false" outlineLevel="0" collapsed="false">
      <c r="B11" s="44"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393</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449</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559</v>
      </c>
    </row>
    <row r="4" customFormat="false" ht="15" hidden="false" customHeight="false" outlineLevel="0" collapsed="false">
      <c r="B4" s="67" t="s">
        <v>560</v>
      </c>
    </row>
    <row r="5" customFormat="false" ht="12.8" hidden="false" customHeight="false" outlineLevel="0" collapsed="false">
      <c r="B5" s="0" t="s">
        <v>561</v>
      </c>
    </row>
    <row r="6" customFormat="false" ht="15" hidden="false" customHeight="false" outlineLevel="0" collapsed="false">
      <c r="B6" s="67" t="s">
        <v>562</v>
      </c>
    </row>
    <row r="7" customFormat="false" ht="15" hidden="false" customHeight="false" outlineLevel="0" collapsed="false">
      <c r="B7" s="67" t="s">
        <v>563</v>
      </c>
    </row>
    <row r="8" customFormat="false" ht="12.8" hidden="false" customHeight="false" outlineLevel="0" collapsed="false">
      <c r="B8" s="0" t="s">
        <v>564</v>
      </c>
    </row>
    <row r="9" customFormat="false" ht="12.8" hidden="false" customHeight="false" outlineLevel="0" collapsed="false">
      <c r="B9" s="68" t="s">
        <v>565</v>
      </c>
    </row>
    <row r="10" customFormat="false" ht="12.8" hidden="false" customHeight="false" outlineLevel="0" collapsed="false">
      <c r="B10" s="0" t="s">
        <v>566</v>
      </c>
    </row>
    <row r="11" customFormat="false" ht="12.8" hidden="false" customHeight="false" outlineLevel="0" collapsed="false">
      <c r="B11" s="0"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393</v>
      </c>
    </row>
    <row r="25" customFormat="false" ht="12.8" hidden="false" customHeight="false" outlineLevel="0" collapsed="false">
      <c r="B25" s="0" t="s">
        <v>572</v>
      </c>
    </row>
    <row r="26" customFormat="false" ht="12.8" hidden="false" customHeight="false" outlineLevel="0" collapsed="false">
      <c r="B26" s="0" t="s">
        <v>573</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555</v>
      </c>
    </row>
    <row r="36" customFormat="false" ht="12.8" hidden="false" customHeight="false" outlineLevel="0" collapsed="false">
      <c r="B36" s="0" t="s">
        <v>582</v>
      </c>
    </row>
    <row r="37" customFormat="false" ht="12.8" hidden="false" customHeight="false" outlineLevel="0" collapsed="false">
      <c r="B37" s="0" t="s">
        <v>499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6679687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393</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498</v>
      </c>
    </row>
    <row r="37" customFormat="false" ht="12.8" hidden="false" customHeight="false" outlineLevel="0" collapsed="false">
      <c r="B37" s="0" t="s">
        <v>449</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2020-10-25T20:29:20Z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