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<sst xmlns="http://schemas.openxmlformats.org/spreadsheetml/2006/main" count="911" uniqueCount="712">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</sst>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62" colorId="64" zoomScale="100" zoomScaleNormal="100" zoomScalePageLayoutView="100" workbookViewId="0">
      <selection pane="topLeft" activeCell="N5" activeCellId="0" sqref="N5:U211"/>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Origineel verlicht toetsenbord voor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Duitse Origineel verlicht toetsenbord voor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2" t="str">
        <f aca="false">IF(ISBLANK(Values!E4),"",IF(Values!I4,Values!$B$23,Values!$B$33))</f>
        <v>👉 TEVREDEN KLANTEN WERELDWIJD: Wereldwijd meer dan 10.000 tevreden klanten. Toetsenbord hersteld in Europa</v>
      </c>
      <c r="AJ5" s="43" t="str">
        <f aca="false">IF(ISBLANK(Values!E4),"","👉 "&amp;Values!H24&amp; " "&amp;Values!$B$24 &amp;" "&amp;Values!$B$3)</f>
        <v>👉 Duitse Compatibel met Lenovo T480s, T490, E490, L480, L490, L380, L390, L380 Yoga, L390 Yoga, E490, E480</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1" t="str">
        <f aca="false">IF(ISBLANK(Values!E4),"",IF(Values!J4,"Backlit", "Non-Backlit"))</f>
        <v>Backlit</v>
      </c>
      <c r="AV5" s="28" t="str">
        <f aca="false">IF(ISBLANK(Values!E4),"",Values!H24)</f>
        <v>Duitse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Frans Origineel verlicht toetsenbord voor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2" t="str">
        <f aca="false">IF(ISBLANK(Values!E5),"",IF(Values!I5,Values!$B$23,Values!$B$33))</f>
        <v>👉 TEVREDEN KLANTEN WERELDWIJD: Wereldwijd meer dan 10.000 tevreden klanten. Toetsenbord hersteld in Europa</v>
      </c>
      <c r="AJ6" s="43" t="str">
        <f aca="false">IF(ISBLANK(Values!E5),"","👉 "&amp;Values!H25&amp; " "&amp;Values!$B$24 &amp;" "&amp;Values!$B$3)</f>
        <v>👉 Frans Compatibel met Lenovo T480s, T490, E490, L480, L490, L380, L390, L380 Yoga, L390 Yoga, E490, E480</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1" t="str">
        <f aca="false">IF(ISBLANK(Values!E5),"",IF(Values!J5,"Backlit", "Non-Backlit"))</f>
        <v>Backlit</v>
      </c>
      <c r="AV6" s="28" t="str">
        <f aca="false">IF(ISBLANK(Values!E5),"",Values!H25)</f>
        <v>Frans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Italiaans Origineel verlicht toetsenbord voor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2" t="str">
        <f aca="false">IF(ISBLANK(Values!E6),"",IF(Values!I6,Values!$B$23,Values!$B$33))</f>
        <v>👉 TEVREDEN KLANTEN WERELDWIJD: Wereldwijd meer dan 10.000 tevreden klanten. Toetsenbord hersteld in Europa</v>
      </c>
      <c r="AJ7" s="43" t="str">
        <f aca="false">IF(ISBLANK(Values!E6),"","👉 "&amp;Values!H26&amp; " "&amp;Values!$B$24 &amp;" "&amp;Values!$B$3)</f>
        <v>👉 Italiaans Compatibel met Lenovo T480s, T490, E490, L480, L490, L380, L390, L380 Yoga, L390 Yoga, E490, E480</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1" t="str">
        <f aca="false">IF(ISBLANK(Values!E6),"",IF(Values!J6,"Backlit", "Non-Backlit"))</f>
        <v>Backlit</v>
      </c>
      <c r="AV7" s="28" t="str">
        <f aca="false">IF(ISBLANK(Values!E6),"",Values!H26)</f>
        <v>Italiaans</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Spaans Origineel verlicht toetsenbord voor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2" t="str">
        <f aca="false">IF(ISBLANK(Values!E7),"",IF(Values!I7,Values!$B$23,Values!$B$33))</f>
        <v>👉 TEVREDEN KLANTEN WERELDWIJD: Wereldwijd meer dan 10.000 tevreden klanten. Toetsenbord hersteld in Europa</v>
      </c>
      <c r="AJ8" s="43" t="str">
        <f aca="false">IF(ISBLANK(Values!E7),"","👉 "&amp;Values!H27&amp; " "&amp;Values!$B$24 &amp;" "&amp;Values!$B$3)</f>
        <v>👉 Spaans Compatibel met Lenovo T480s, T490, E490, L480, L490, L380, L390, L380 Yoga, L390 Yoga, E490, E480</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1" t="str">
        <f aca="false">IF(ISBLANK(Values!E7),"",IF(Values!J7,"Backlit", "Non-Backlit"))</f>
        <v>Backlit</v>
      </c>
      <c r="AV8" s="28" t="str">
        <f aca="false">IF(ISBLANK(Values!E7),"",Values!H27)</f>
        <v>Spaans</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Origineel verlicht toetsenbord voor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2" t="str">
        <f aca="false">IF(ISBLANK(Values!E8),"",IF(Values!I8,Values!$B$23,Values!$B$33))</f>
        <v>👉 TEVREDEN KLANTEN WERELDWIJD: Wereldwijd meer dan 10.000 tevreden klanten. Toetsenbord hersteld in Europa</v>
      </c>
      <c r="AJ9" s="43" t="str">
        <f aca="false">IF(ISBLANK(Values!E8),"","👉 "&amp;Values!H28&amp; " "&amp;Values!$B$24 &amp;" "&amp;Values!$B$3)</f>
        <v>👉 UK Compatibel met Lenovo T480s, T490, E490, L480, L490, L380, L390, L380 Yoga, L390 Yoga, E490, E480</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Scandinavisch - Scandinavisch Origineel verlicht toetsenbord voor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2" t="str">
        <f aca="false">IF(ISBLANK(Values!E9),"",IF(Values!I9,Values!$B$23,Values!$B$33))</f>
        <v>👉 TEVREDEN KLANTEN WERELDWIJD: Wereldwijd meer dan 10.000 tevreden klanten. Toetsenbord hersteld in Europa</v>
      </c>
      <c r="AJ10" s="43" t="str">
        <f aca="false">IF(ISBLANK(Values!E9),"","👉 "&amp;Values!H29&amp; " "&amp;Values!$B$24 &amp;" "&amp;Values!$B$3)</f>
        <v>👉 Scandinavisch - Scandinavisch Compatibel met Lenovo T480s, T490, E490, L480, L490, L380, L390, L380 Yoga, L390 Yoga, E490, E480</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1" t="str">
        <f aca="false">IF(ISBLANK(Values!E9),"",IF(Values!J9,"Backlit", "Non-Backlit"))</f>
        <v>Backlit</v>
      </c>
      <c r="AV10" s="28" t="str">
        <f aca="false">IF(ISBLANK(Values!E9),"",Values!H29)</f>
        <v>Scandinavisch - Scandinavisch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Belgisch Origineel verlicht toetsenbord voor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2" t="str">
        <f aca="false">IF(ISBLANK(Values!E10),"",IF(Values!I10,Values!$B$23,Values!$B$33))</f>
        <v>👉 TEVREDEN KLANTEN WERELDWIJD: Wereldwijd meer dan 10.000 tevreden klanten. Toetsenbord hersteld in Europa</v>
      </c>
      <c r="AJ11" s="43" t="str">
        <f aca="false">IF(ISBLANK(Values!E10),"","👉 "&amp;Values!H30&amp; " "&amp;Values!$B$24 &amp;" "&amp;Values!$B$3)</f>
        <v>👉 Belgisch Compatibel met Lenovo T480s, T490, E490, L480, L490, L380, L390, L380 Yoga, L390 Yoga, E490, E480</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1" t="str">
        <f aca="false">IF(ISBLANK(Values!E10),"",IF(Values!J10,"Backlit", "Non-Backlit"))</f>
        <v>Backlit</v>
      </c>
      <c r="AV11" s="28" t="str">
        <f aca="false">IF(ISBLANK(Values!E10),"",Values!H30)</f>
        <v>Belgisch</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Bulgaars Origineel verlicht toetsenbord voor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2" t="str">
        <f aca="false">IF(ISBLANK(Values!E11),"",IF(Values!I11,Values!$B$23,Values!$B$33))</f>
        <v>👉 TEVREDEN KLANTEN WERELDWIJD: Wereldwijd meer dan 10.000 tevreden klanten. Toetsenbord hersteld in Europa</v>
      </c>
      <c r="AJ12" s="43" t="str">
        <f aca="false">IF(ISBLANK(Values!E11),"","👉 "&amp;Values!H31&amp; " "&amp;Values!$B$24 &amp;" "&amp;Values!$B$3)</f>
        <v>👉 Bulgaars Compatibel met Lenovo T480s, T490, E490, L480, L490, L380, L390, L380 Yoga, L390 Yoga, E490, E480</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1" t="str">
        <f aca="false">IF(ISBLANK(Values!E11),"",IF(Values!J11,"Backlit", "Non-Backlit"))</f>
        <v>Backlit</v>
      </c>
      <c r="AV12" s="28" t="str">
        <f aca="false">IF(ISBLANK(Values!E11),"",Values!H31)</f>
        <v>Bulgaars</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Tsjechisch Origineel verlicht toetsenbord voor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2" t="str">
        <f aca="false">IF(ISBLANK(Values!E12),"",IF(Values!I12,Values!$B$23,Values!$B$33))</f>
        <v>👉 TEVREDEN KLANTEN WERELDWIJD: Wereldwijd meer dan 10.000 tevreden klanten. Toetsenbord hersteld in Europa</v>
      </c>
      <c r="AJ13" s="43" t="str">
        <f aca="false">IF(ISBLANK(Values!E12),"","👉 "&amp;Values!H32&amp; " "&amp;Values!$B$24 &amp;" "&amp;Values!$B$3)</f>
        <v>👉 Tsjechisch Compatibel met Lenovo T480s, T490, E490, L480, L490, L380, L390, L380 Yoga, L390 Yoga, E490, E480</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1" t="str">
        <f aca="false">IF(ISBLANK(Values!E12),"",IF(Values!J12,"Backlit", "Non-Backlit"))</f>
        <v>Backlit</v>
      </c>
      <c r="AV13" s="28" t="str">
        <f aca="false">IF(ISBLANK(Values!E12),"",Values!H32)</f>
        <v>Tsjechisch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Deens Origineel verlicht toetsenbord voor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2" t="str">
        <f aca="false">IF(ISBLANK(Values!E13),"",IF(Values!I13,Values!$B$23,Values!$B$33))</f>
        <v>👉 TEVREDEN KLANTEN WERELDWIJD: Wereldwijd meer dan 10.000 tevreden klanten. Toetsenbord hersteld in Europa</v>
      </c>
      <c r="AJ14" s="43" t="str">
        <f aca="false">IF(ISBLANK(Values!E13),"","👉 "&amp;Values!H33&amp; " "&amp;Values!$B$24 &amp;" "&amp;Values!$B$3)</f>
        <v>👉 Deens Compatibel met Lenovo T480s, T490, E490, L480, L490, L380, L390, L380 Yoga, L390 Yoga, E490, E480</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1" t="str">
        <f aca="false">IF(ISBLANK(Values!E13),"",IF(Values!J13,"Backlit", "Non-Backlit"))</f>
        <v>Backlit</v>
      </c>
      <c r="AV14" s="28" t="str">
        <f aca="false">IF(ISBLANK(Values!E13),"",Values!H33)</f>
        <v>Deens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Hongaars Origineel verlicht toetsenbord voor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2" t="str">
        <f aca="false">IF(ISBLANK(Values!E14),"",IF(Values!I14,Values!$B$23,Values!$B$33))</f>
        <v>👉 TEVREDEN KLANTEN WERELDWIJD: Wereldwijd meer dan 10.000 tevreden klanten. Toetsenbord hersteld in Europa</v>
      </c>
      <c r="AJ15" s="43" t="str">
        <f aca="false">IF(ISBLANK(Values!E14),"","👉 "&amp;Values!H34&amp; " "&amp;Values!$B$24 &amp;" "&amp;Values!$B$3)</f>
        <v>👉 Hongaars Compatibel met Lenovo T480s, T490, E490, L480, L490, L380, L390, L380 Yoga, L390 Yoga, E490, E480</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1" t="str">
        <f aca="false">IF(ISBLANK(Values!E14),"",IF(Values!J14,"Backlit", "Non-Backlit"))</f>
        <v>Backlit</v>
      </c>
      <c r="AV15" s="28" t="str">
        <f aca="false">IF(ISBLANK(Values!E14),"",Values!H34)</f>
        <v>Hongaars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Nederlands Origineel verlicht toetsenbord voor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2" t="str">
        <f aca="false">IF(ISBLANK(Values!E15),"",IF(Values!I15,Values!$B$23,Values!$B$33))</f>
        <v>👉 TEVREDEN KLANTEN WERELDWIJD: Wereldwijd meer dan 10.000 tevreden klanten. Toetsenbord hersteld in Europa</v>
      </c>
      <c r="AJ16" s="43" t="str">
        <f aca="false">IF(ISBLANK(Values!E15),"","👉 "&amp;Values!H35&amp; " "&amp;Values!$B$24 &amp;" "&amp;Values!$B$3)</f>
        <v>👉 Nederlands Compatibel met Lenovo T480s, T490, E490, L480, L490, L380, L390, L380 Yoga, L390 Yoga, E490, E480</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1" t="str">
        <f aca="false">IF(ISBLANK(Values!E15),"",IF(Values!J15,"Backlit", "Non-Backlit"))</f>
        <v>Backlit</v>
      </c>
      <c r="AV16" s="28" t="str">
        <f aca="false">IF(ISBLANK(Values!E15),"",Values!H35)</f>
        <v>Nederlands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Noors Origineel verlicht toetsenbord voor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2" t="str">
        <f aca="false">IF(ISBLANK(Values!E16),"",IF(Values!I16,Values!$B$23,Values!$B$33))</f>
        <v>👉 TEVREDEN KLANTEN WERELDWIJD: Wereldwijd meer dan 10.000 tevreden klanten. Toetsenbord hersteld in Europa</v>
      </c>
      <c r="AJ17" s="43" t="str">
        <f aca="false">IF(ISBLANK(Values!E16),"","👉 "&amp;Values!H36&amp; " "&amp;Values!$B$24 &amp;" "&amp;Values!$B$3)</f>
        <v>👉 Noors Compatibel met Lenovo T480s, T490, E490, L480, L490, L380, L390, L380 Yoga, L390 Yoga, E490, E480</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1" t="str">
        <f aca="false">IF(ISBLANK(Values!E16),"",IF(Values!J16,"Backlit", "Non-Backlit"))</f>
        <v>Backlit</v>
      </c>
      <c r="AV17" s="28" t="str">
        <f aca="false">IF(ISBLANK(Values!E16),"",Values!H36)</f>
        <v>Noors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Pools Origineel verlicht toetsenbord voor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2" t="str">
        <f aca="false">IF(ISBLANK(Values!E17),"",IF(Values!I17,Values!$B$23,Values!$B$33))</f>
        <v>👉 TEVREDEN KLANTEN WERELDWIJD: Wereldwijd meer dan 10.000 tevreden klanten. Toetsenbord hersteld in Europa</v>
      </c>
      <c r="AJ18" s="43" t="str">
        <f aca="false">IF(ISBLANK(Values!E17),"","👉 "&amp;Values!H37&amp; " "&amp;Values!$B$24 &amp;" "&amp;Values!$B$3)</f>
        <v>👉 Pools Compatibel met Lenovo T480s, T490, E490, L480, L490, L380, L390, L380 Yoga, L390 Yoga, E490, E480</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1" t="str">
        <f aca="false">IF(ISBLANK(Values!E17),"",IF(Values!J17,"Backlit", "Non-Backlit"))</f>
        <v>Backlit</v>
      </c>
      <c r="AV18" s="28" t="str">
        <f aca="false">IF(ISBLANK(Values!E17),"",Values!H37)</f>
        <v>Pools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Portugees Origineel verlicht toetsenbord voor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2" t="str">
        <f aca="false">IF(ISBLANK(Values!E18),"",IF(Values!I18,Values!$B$23,Values!$B$33))</f>
        <v>👉 TEVREDEN KLANTEN WERELDWIJD: Wereldwijd meer dan 10.000 tevreden klanten. Toetsenbord hersteld in Europa</v>
      </c>
      <c r="AJ19" s="43" t="str">
        <f aca="false">IF(ISBLANK(Values!E18),"","👉 "&amp;Values!H38&amp; " "&amp;Values!$B$24 &amp;" "&amp;Values!$B$3)</f>
        <v>👉 Portugees Compatibel met Lenovo T480s, T490, E490, L480, L490, L380, L390, L380 Yoga, L390 Yoga, E490, E480</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1" t="str">
        <f aca="false">IF(ISBLANK(Values!E18),"",IF(Values!J18,"Backlit", "Non-Backlit"))</f>
        <v>Backlit</v>
      </c>
      <c r="AV19" s="28" t="str">
        <f aca="false">IF(ISBLANK(Values!E18),"",Values!H38)</f>
        <v>Portugees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Zweeds – Finsh Origineel verlicht toetsenbord voor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2" t="str">
        <f aca="false">IF(ISBLANK(Values!E19),"",IF(Values!I19,Values!$B$23,Values!$B$33))</f>
        <v>👉 TEVREDEN KLANTEN WERELDWIJD: Wereldwijd meer dan 10.000 tevreden klanten. Toetsenbord hersteld in Europa</v>
      </c>
      <c r="AJ20" s="43" t="str">
        <f aca="false">IF(ISBLANK(Values!E19),"","👉 "&amp;Values!H39&amp; " "&amp;Values!$B$24 &amp;" "&amp;Values!$B$3)</f>
        <v>👉 Zweeds – Finsh Compatibel met Lenovo T480s, T490, E490, L480, L490, L380, L390, L380 Yoga, L390 Yoga, E490, E480</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1" t="str">
        <f aca="false">IF(ISBLANK(Values!E19),"",IF(Values!J19,"Backlit", "Non-Backlit"))</f>
        <v>Backlit</v>
      </c>
      <c r="AV20" s="28" t="str">
        <f aca="false">IF(ISBLANK(Values!E19),"",Values!H39)</f>
        <v>Zweeds – Finsh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Zwitsers Origineel verlicht toetsenbord voor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2" t="str">
        <f aca="false">IF(ISBLANK(Values!E20),"",IF(Values!I20,Values!$B$23,Values!$B$33))</f>
        <v>👉 TEVREDEN KLANTEN WERELDWIJD: Wereldwijd meer dan 10.000 tevreden klanten. Toetsenbord hersteld in Europa</v>
      </c>
      <c r="AJ21" s="43" t="str">
        <f aca="false">IF(ISBLANK(Values!E20),"","👉 "&amp;Values!H40&amp; " "&amp;Values!$B$24 &amp;" "&amp;Values!$B$3)</f>
        <v>👉 Zwitsers Compatibel met Lenovo T480s, T490, E490, L480, L490, L380, L390, L380 Yoga, L390 Yoga, E490, E480</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1" t="str">
        <f aca="false">IF(ISBLANK(Values!E20),"",IF(Values!J20,"Backlit", "Non-Backlit"))</f>
        <v>Backlit</v>
      </c>
      <c r="AV21" s="28" t="str">
        <f aca="false">IF(ISBLANK(Values!E20),"",Values!H40)</f>
        <v>Zwitsers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Internationaal Origineel verlicht toetsenbord voor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2" t="str">
        <f aca="false">IF(ISBLANK(Values!E21),"",IF(Values!I21,Values!$B$23,Values!$B$33))</f>
        <v>👉 TEVREDEN KLANTEN WERELDWIJD: Wereldwijd meer dan 10.000 tevreden klanten. Gloednieuw van open doos, vervangend Lenovo verlicht toetsenbord.</v>
      </c>
      <c r="AJ22" s="43" t="str">
        <f aca="false">IF(ISBLANK(Values!E21),"","👉 "&amp;Values!H41&amp; " "&amp;Values!$B$24 &amp;" "&amp;Values!$B$3)</f>
        <v>👉 US Internationaal Compatibel met Lenovo T480s, T490, E490, L480, L490, L380, L390, L380 Yoga, L390 Yoga, E490, E480</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1" t="str">
        <f aca="false">IF(ISBLANK(Values!E21),"",IF(Values!J21,"Backlit", "Non-Backlit"))</f>
        <v>Backlit</v>
      </c>
      <c r="AV22" s="28" t="str">
        <f aca="false">IF(ISBLANK(Values!E21),"",Values!H41)</f>
        <v>US Internationaal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Russisch Origineel verlicht toetsenbord voor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2" t="str">
        <f aca="false">IF(ISBLANK(Values!E22),"",IF(Values!I22,Values!$B$23,Values!$B$33))</f>
        <v>👉 TEVREDEN KLANTEN WERELDWIJD: Wereldwijd meer dan 10.000 tevreden klanten. Toetsenbord hersteld in Europa</v>
      </c>
      <c r="AJ23" s="43" t="str">
        <f aca="false">IF(ISBLANK(Values!E22),"","👉 "&amp;Values!H42&amp; " "&amp;Values!$B$24 &amp;" "&amp;Values!$B$3)</f>
        <v>👉 Russisch Compatibel met Lenovo T480s, T490, E490, L480, L490, L380, L390, L380 Yoga, L390 Yoga, E490, E480</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1" t="str">
        <f aca="false">IF(ISBLANK(Values!E22),"",IF(Values!J22,"Backlit", "Non-Backlit"))</f>
        <v>Backlit</v>
      </c>
      <c r="AU23" s="1"/>
      <c r="AV23" s="28" t="str">
        <f aca="false">IF(ISBLANK(Values!E22),"",Values!H42)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Origineel verlicht toetsenbord voor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2" t="str">
        <f aca="false">IF(ISBLANK(Values!E23),"",IF(Values!I23,Values!$B$23,Values!$B$33))</f>
        <v>👉 TEVREDEN KLANTEN WERELDWIJD: Wereldwijd meer dan 10.000 tevreden klanten. Gloednieuw van open doos, vervangend Lenovo verlicht toetsenbord.</v>
      </c>
      <c r="AJ24" s="43" t="str">
        <f aca="false">IF(ISBLANK(Values!E23),"","👉 "&amp;Values!H43&amp; " "&amp;Values!$B$24 &amp;" "&amp;Values!$B$3)</f>
        <v>👉 US Compatibel met Lenovo T480s, T490, E490, L480, L490, L380, L390, L380 Yoga, L390 Yoga, E490, E480</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Origineel niet-verlicht toetsenbord voor Lenovo Thinkpad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2" t="str">
        <f aca="false">IF(ISBLANK(Values!E24),"",IF(Values!I24,Values!$B$23,Values!$B$33))</f>
        <v>👉 TEVREDEN KLANTEN WERELDWIJD: Wereldwijd meer dan 10.000 tevreden klanten. Toetsenbord hersteld in Europa</v>
      </c>
      <c r="AJ25" s="43" t="str">
        <f aca="false">IF(ISBLANK(Values!E24),"","👉 "&amp;Values!H24&amp; " "&amp;Values!$B$24 &amp;" "&amp;Values!$B$3)</f>
        <v>👉 Duitse Compatibel met Lenovo T480s, T490, E490, L480, L490, L380, L390, L380 Yoga, L390 Yoga, E490, E480</v>
      </c>
      <c r="AK25" s="1" t="str">
        <f aca="false">IF(ISBLANK(Values!E24),"",Values!$B$25)</f>
        <v>COMMUNICATIE EN TECHNISCHE ONDERSTEUNING: snel en soepel 24 uur</v>
      </c>
      <c r="AL25" s="1" t="str">
        <f aca="false">IF(ISBLANK(Values!E24),"",Values!$B$26)</f>
        <v>6 MAAND GARANTIE INBEGREPEN: relax, is gedekt</v>
      </c>
      <c r="AM25" s="1" t="str">
        <f aca="false">IF(ISBLANK(Values!E24),"",Values!$B$27)</f>
        <v>♻️ Be green!  ♻️ Bespaar met dit toetsenbord tot 80% CO2!</v>
      </c>
      <c r="AN25" s="1"/>
      <c r="AO25" s="1"/>
      <c r="AP25" s="1"/>
      <c r="AQ25" s="1"/>
      <c r="AR25" s="1"/>
      <c r="AS25" s="1"/>
      <c r="AT25" s="1" t="str">
        <f aca="false">IF(ISBLANK(Values!E24),"",IF(Values!J24,"Backlit", "Non-Backlit"))</f>
        <v>Non-Backlit</v>
      </c>
      <c r="AU25" s="1"/>
      <c r="AV25" s="28" t="str">
        <f aca="false">IF(ISBLANK(Values!E24),"",Values!H24)</f>
        <v>Duitse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Origineel niet-verlicht toetsenbord voor Lenovo Thinkpad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2" t="str">
        <f aca="false">IF(ISBLANK(Values!E25),"",IF(Values!I25,Values!$B$23,Values!$B$33))</f>
        <v>👉 TEVREDEN KLANTEN WERELDWIJD: Wereldwijd meer dan 10.000 tevreden klanten. Toetsenbord hersteld in Europa</v>
      </c>
      <c r="AJ26" s="43" t="str">
        <f aca="false">IF(ISBLANK(Values!E25),"","👉 "&amp;Values!H25&amp; " "&amp;Values!$B$24 &amp;" "&amp;Values!$B$3)</f>
        <v>👉 Frans Compatibel met Lenovo T480s, T490, E490, L480, L490, L380, L390, L380 Yoga, L390 Yoga, E490, E480</v>
      </c>
      <c r="AK26" s="1" t="str">
        <f aca="false">IF(ISBLANK(Values!E25),"",Values!$B$25)</f>
        <v>COMMUNICATIE EN TECHNISCHE ONDERSTEUNING: snel en soepel 24 uur</v>
      </c>
      <c r="AL26" s="1" t="str">
        <f aca="false">IF(ISBLANK(Values!E25),"",Values!$B$26)</f>
        <v>6 MAAND GARANTIE INBEGREPEN: relax, is gedekt</v>
      </c>
      <c r="AM26" s="1" t="str">
        <f aca="false">IF(ISBLANK(Values!E25),"",Values!$B$27)</f>
        <v>♻️ Be green!  ♻️ Bespaar met dit toetsenbord tot 80% CO2!</v>
      </c>
      <c r="AN26" s="1"/>
      <c r="AO26" s="1"/>
      <c r="AP26" s="1"/>
      <c r="AQ26" s="1"/>
      <c r="AR26" s="1"/>
      <c r="AS26" s="1"/>
      <c r="AT26" s="1" t="str">
        <f aca="false">IF(ISBLANK(Values!E25),"",IF(Values!J25,"Backlit", "Non-Backlit"))</f>
        <v>Non-Backlit</v>
      </c>
      <c r="AU26" s="1"/>
      <c r="AV26" s="28" t="str">
        <f aca="false">IF(ISBLANK(Values!E25),"",Values!H25)</f>
        <v>Frans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Origineel niet-verlicht toetsenbord voor Lenovo Thinkpad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2" t="str">
        <f aca="false">IF(ISBLANK(Values!E26),"",IF(Values!I26,Values!$B$23,Values!$B$33))</f>
        <v>👉 TEVREDEN KLANTEN WERELDWIJD: Wereldwijd meer dan 10.000 tevreden klanten. Toetsenbord hersteld in Europa</v>
      </c>
      <c r="AJ27" s="43" t="str">
        <f aca="false">IF(ISBLANK(Values!E26),"","👉 "&amp;Values!H26&amp; " "&amp;Values!$B$24 &amp;" "&amp;Values!$B$3)</f>
        <v>👉 Italiaans Compatibel met Lenovo T480s, T490, E490, L480, L490, L380, L390, L380 Yoga, L390 Yoga, E490, E480</v>
      </c>
      <c r="AK27" s="1" t="str">
        <f aca="false">IF(ISBLANK(Values!E26),"",Values!$B$25)</f>
        <v>COMMUNICATIE EN TECHNISCHE ONDERSTEUNING: snel en soepel 24 uur</v>
      </c>
      <c r="AL27" s="1" t="str">
        <f aca="false">IF(ISBLANK(Values!E26),"",Values!$B$26)</f>
        <v>6 MAAND GARANTIE INBEGREPEN: relax, is gedekt</v>
      </c>
      <c r="AM27" s="1" t="str">
        <f aca="false">IF(ISBLANK(Values!E26),"",Values!$B$27)</f>
        <v>♻️ Be green!  ♻️ Bespaar met dit toetsenbord tot 80% CO2!</v>
      </c>
      <c r="AN27" s="1"/>
      <c r="AO27" s="1"/>
      <c r="AP27" s="1"/>
      <c r="AQ27" s="1"/>
      <c r="AR27" s="1"/>
      <c r="AS27" s="1"/>
      <c r="AT27" s="1" t="str">
        <f aca="false">IF(ISBLANK(Values!E26),"",IF(Values!J26,"Backlit", "Non-Backlit"))</f>
        <v>Non-Backlit</v>
      </c>
      <c r="AU27" s="1"/>
      <c r="AV27" s="28" t="str">
        <f aca="false">IF(ISBLANK(Values!E26),"",Values!H26)</f>
        <v>Italiaans</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Origineel niet-verlicht toetsenbord voor Lenovo Thinkpad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2" t="str">
        <f aca="false">IF(ISBLANK(Values!E27),"",IF(Values!I27,Values!$B$23,Values!$B$33))</f>
        <v>👉 TEVREDEN KLANTEN WERELDWIJD: Wereldwijd meer dan 10.000 tevreden klanten. Toetsenbord hersteld in Europa</v>
      </c>
      <c r="AJ28" s="43" t="str">
        <f aca="false">IF(ISBLANK(Values!E27),"","👉 "&amp;Values!H27&amp; " "&amp;Values!$B$24 &amp;" "&amp;Values!$B$3)</f>
        <v>👉 Spaans Compatibel met Lenovo T480s, T490, E490, L480, L490, L380, L390, L380 Yoga, L390 Yoga, E490, E480</v>
      </c>
      <c r="AK28" s="1" t="str">
        <f aca="false">IF(ISBLANK(Values!E27),"",Values!$B$25)</f>
        <v>COMMUNICATIE EN TECHNISCHE ONDERSTEUNING: snel en soepel 24 uur</v>
      </c>
      <c r="AL28" s="1" t="str">
        <f aca="false">IF(ISBLANK(Values!E27),"",Values!$B$26)</f>
        <v>6 MAAND GARANTIE INBEGREPEN: relax, is gedekt</v>
      </c>
      <c r="AM28" s="1" t="str">
        <f aca="false">IF(ISBLANK(Values!E27),"",Values!$B$27)</f>
        <v>♻️ Be green!  ♻️ Bespaar met dit toetsenbord tot 80% CO2!</v>
      </c>
      <c r="AN28" s="1"/>
      <c r="AO28" s="1"/>
      <c r="AP28" s="1"/>
      <c r="AQ28" s="1"/>
      <c r="AR28" s="1"/>
      <c r="AS28" s="1"/>
      <c r="AT28" s="1" t="str">
        <f aca="false">IF(ISBLANK(Values!E27),"",IF(Values!J27,"Backlit", "Non-Backlit"))</f>
        <v>Non-Backlit</v>
      </c>
      <c r="AU28" s="1"/>
      <c r="AV28" s="28" t="str">
        <f aca="false">IF(ISBLANK(Values!E27),"",Values!H27)</f>
        <v>Spaans</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Origineel niet-verlicht toetsenbord voor Lenovo Thinkpad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2" t="str">
        <f aca="false">IF(ISBLANK(Values!E28),"",IF(Values!I28,Values!$B$23,Values!$B$33))</f>
        <v>👉 TEVREDEN KLANTEN WERELDWIJD: Wereldwijd meer dan 10.000 tevreden klanten. Toetsenbord hersteld in Europa</v>
      </c>
      <c r="AJ29" s="43" t="str">
        <f aca="false">IF(ISBLANK(Values!E28),"","👉 "&amp;Values!H28&amp; " "&amp;Values!$B$24 &amp;" "&amp;Values!$B$3)</f>
        <v>👉 UK Compatibel met Lenovo T480s, T490, E490, L480, L490, L380, L390, L380 Yoga, L390 Yoga, E490, E480</v>
      </c>
      <c r="AK29" s="1" t="str">
        <f aca="false">IF(ISBLANK(Values!E28),"",Values!$B$25)</f>
        <v>COMMUNICATIE EN TECHNISCHE ONDERSTEUNING: snel en soepel 24 uur</v>
      </c>
      <c r="AL29" s="1" t="str">
        <f aca="false">IF(ISBLANK(Values!E28),"",Values!$B$26)</f>
        <v>6 MAAND GARANTIE INBEGREPEN: relax, is gedekt</v>
      </c>
      <c r="AM29" s="1" t="str">
        <f aca="false">IF(ISBLANK(Values!E28),"",Values!$B$27)</f>
        <v>♻️ Be green!  ♻️ Bespaar met dit toetsenbord tot 80%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Origineel niet-verlicht toetsenbord voor Lenovo Thinkpad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2" t="str">
        <f aca="false">IF(ISBLANK(Values!E29),"",IF(Values!I29,Values!$B$23,Values!$B$33))</f>
        <v>👉 TEVREDEN KLANTEN WERELDWIJD: Wereldwijd meer dan 10.000 tevreden klanten. Toetsenbord hersteld in Europa</v>
      </c>
      <c r="AJ30" s="43" t="str">
        <f aca="false">IF(ISBLANK(Values!E29),"","👉 "&amp;Values!H29&amp; " "&amp;Values!$B$24 &amp;" "&amp;Values!$B$3)</f>
        <v>👉 Scandinavisch - Scandinavisch Compatibel met Lenovo T480s, T490, E490, L480, L490, L380, L390, L380 Yoga, L390 Yoga, E490, E480</v>
      </c>
      <c r="AK30" s="1" t="str">
        <f aca="false">IF(ISBLANK(Values!E29),"",Values!$B$25)</f>
        <v>COMMUNICATIE EN TECHNISCHE ONDERSTEUNING: snel en soepel 24 uur</v>
      </c>
      <c r="AL30" s="1" t="str">
        <f aca="false">IF(ISBLANK(Values!E29),"",Values!$B$26)</f>
        <v>6 MAAND GARANTIE INBEGREPEN: relax, is gedekt</v>
      </c>
      <c r="AM30" s="1" t="str">
        <f aca="false">IF(ISBLANK(Values!E29),"",Values!$B$27)</f>
        <v>♻️ Be green!  ♻️ Bespaar met dit toetsenbord tot 80% CO2!</v>
      </c>
      <c r="AN30" s="1"/>
      <c r="AO30" s="1"/>
      <c r="AP30" s="1"/>
      <c r="AQ30" s="1"/>
      <c r="AR30" s="1"/>
      <c r="AS30" s="1"/>
      <c r="AT30" s="1" t="str">
        <f aca="false">IF(ISBLANK(Values!E29),"",IF(Values!J29,"Backlit", "Non-Backlit"))</f>
        <v>Non-Backlit</v>
      </c>
      <c r="AU30" s="1"/>
      <c r="AV30" s="28" t="str">
        <f aca="false">IF(ISBLANK(Values!E29),"",Values!H29)</f>
        <v>Scandinavisch - Scandinavisch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Origineel niet-verlicht toetsenbord voor Lenovo Thinkpad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2" t="str">
        <f aca="false">IF(ISBLANK(Values!E30),"",IF(Values!I30,Values!$B$23,Values!$B$33))</f>
        <v>👉 TEVREDEN KLANTEN WERELDWIJD: Wereldwijd meer dan 10.000 tevreden klanten. Toetsenbord hersteld in Europa</v>
      </c>
      <c r="AJ31" s="43" t="str">
        <f aca="false">IF(ISBLANK(Values!E30),"","👉 "&amp;Values!H30&amp; " "&amp;Values!$B$24 &amp;" "&amp;Values!$B$3)</f>
        <v>👉 Belgisch Compatibel met Lenovo T480s, T490, E490, L480, L490, L380, L390, L380 Yoga, L390 Yoga, E490, E480</v>
      </c>
      <c r="AK31" s="1" t="str">
        <f aca="false">IF(ISBLANK(Values!E30),"",Values!$B$25)</f>
        <v>COMMUNICATIE EN TECHNISCHE ONDERSTEUNING: snel en soepel 24 uur</v>
      </c>
      <c r="AL31" s="1" t="str">
        <f aca="false">IF(ISBLANK(Values!E30),"",Values!$B$26)</f>
        <v>6 MAAND GARANTIE INBEGREPEN: relax, is gedekt</v>
      </c>
      <c r="AM31" s="1" t="str">
        <f aca="false">IF(ISBLANK(Values!E30),"",Values!$B$27)</f>
        <v>♻️ Be green!  ♻️ Bespaar met dit toetsenbord tot 80% CO2!</v>
      </c>
      <c r="AN31" s="1"/>
      <c r="AO31" s="1"/>
      <c r="AP31" s="1"/>
      <c r="AQ31" s="1"/>
      <c r="AR31" s="1"/>
      <c r="AS31" s="1"/>
      <c r="AT31" s="1" t="str">
        <f aca="false">IF(ISBLANK(Values!E30),"",IF(Values!J30,"Backlit", "Non-Backlit"))</f>
        <v>Non-Backlit</v>
      </c>
      <c r="AU31" s="1"/>
      <c r="AV31" s="28" t="str">
        <f aca="false">IF(ISBLANK(Values!E30),"",Values!H30)</f>
        <v>Belgisch</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Origineel niet-verlicht toetsenbord voor Lenovo Thinkpad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2" t="str">
        <f aca="false">IF(ISBLANK(Values!E31),"",IF(Values!I31,Values!$B$23,Values!$B$33))</f>
        <v>👉 TEVREDEN KLANTEN WERELDWIJD: Wereldwijd meer dan 10.000 tevreden klanten. Toetsenbord hersteld in Europa</v>
      </c>
      <c r="AJ32" s="43" t="str">
        <f aca="false">IF(ISBLANK(Values!E31),"","👉 "&amp;Values!H31&amp; " "&amp;Values!$B$24 &amp;" "&amp;Values!$B$3)</f>
        <v>👉 Bulgaars Compatibel met Lenovo T480s, T490, E490, L480, L490, L380, L390, L380 Yoga, L390 Yoga, E490, E480</v>
      </c>
      <c r="AK32" s="1" t="str">
        <f aca="false">IF(ISBLANK(Values!E31),"",Values!$B$25)</f>
        <v>COMMUNICATIE EN TECHNISCHE ONDERSTEUNING: snel en soepel 24 uur</v>
      </c>
      <c r="AL32" s="1" t="str">
        <f aca="false">IF(ISBLANK(Values!E31),"",Values!$B$26)</f>
        <v>6 MAAND GARANTIE INBEGREPEN: relax, is gedekt</v>
      </c>
      <c r="AM32" s="1" t="str">
        <f aca="false">IF(ISBLANK(Values!E31),"",Values!$B$27)</f>
        <v>♻️ Be green!  ♻️ Bespaar met dit toetsenbord tot 80% CO2!</v>
      </c>
      <c r="AN32" s="1"/>
      <c r="AO32" s="1"/>
      <c r="AP32" s="1"/>
      <c r="AQ32" s="1"/>
      <c r="AR32" s="1"/>
      <c r="AS32" s="1"/>
      <c r="AT32" s="1" t="str">
        <f aca="false">IF(ISBLANK(Values!E31),"",IF(Values!J31,"Backlit", "Non-Backlit"))</f>
        <v>Non-Backlit</v>
      </c>
      <c r="AU32" s="1"/>
      <c r="AV32" s="28" t="str">
        <f aca="false">IF(ISBLANK(Values!E31),"",Values!H31)</f>
        <v>Bulgaars</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Origineel niet-verlicht toetsenbord voor Lenovo Thinkpad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2" t="str">
        <f aca="false">IF(ISBLANK(Values!E32),"",IF(Values!I32,Values!$B$23,Values!$B$33))</f>
        <v>👉 TEVREDEN KLANTEN WERELDWIJD: Wereldwijd meer dan 10.000 tevreden klanten. Toetsenbord hersteld in Europa</v>
      </c>
      <c r="AJ33" s="43" t="str">
        <f aca="false">IF(ISBLANK(Values!E32),"","👉 "&amp;Values!H32&amp; " "&amp;Values!$B$24 &amp;" "&amp;Values!$B$3)</f>
        <v>👉 Tsjechisch Compatibel met Lenovo T480s, T490, E490, L480, L490, L380, L390, L380 Yoga, L390 Yoga, E490, E480</v>
      </c>
      <c r="AK33" s="1" t="str">
        <f aca="false">IF(ISBLANK(Values!E32),"",Values!$B$25)</f>
        <v>COMMUNICATIE EN TECHNISCHE ONDERSTEUNING: snel en soepel 24 uur</v>
      </c>
      <c r="AL33" s="1" t="str">
        <f aca="false">IF(ISBLANK(Values!E32),"",Values!$B$26)</f>
        <v>6 MAAND GARANTIE INBEGREPEN: relax, is gedekt</v>
      </c>
      <c r="AM33" s="1" t="str">
        <f aca="false">IF(ISBLANK(Values!E32),"",Values!$B$27)</f>
        <v>♻️ Be green!  ♻️ Bespaar met dit toetsenbord tot 80% CO2!</v>
      </c>
      <c r="AN33" s="1"/>
      <c r="AO33" s="1"/>
      <c r="AP33" s="1"/>
      <c r="AQ33" s="1"/>
      <c r="AR33" s="1"/>
      <c r="AS33" s="1"/>
      <c r="AT33" s="1" t="str">
        <f aca="false">IF(ISBLANK(Values!E32),"",IF(Values!J32,"Backlit", "Non-Backlit"))</f>
        <v>Non-Backlit</v>
      </c>
      <c r="AU33" s="1"/>
      <c r="AV33" s="28" t="str">
        <f aca="false">IF(ISBLANK(Values!E32),"",Values!H32)</f>
        <v>Tsjechisch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Origineel niet-verlicht toetsenbord voor Lenovo Thinkpad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2" t="str">
        <f aca="false">IF(ISBLANK(Values!E33),"",IF(Values!I33,Values!$B$23,Values!$B$33))</f>
        <v>👉 TEVREDEN KLANTEN WERELDWIJD: Wereldwijd meer dan 10.000 tevreden klanten. Toetsenbord hersteld in Europa</v>
      </c>
      <c r="AJ34" s="43" t="str">
        <f aca="false">IF(ISBLANK(Values!E33),"","👉 "&amp;Values!H33&amp; " "&amp;Values!$B$24 &amp;" "&amp;Values!$B$3)</f>
        <v>👉 Deens Compatibel met Lenovo T480s, T490, E490, L480, L490, L380, L390, L380 Yoga, L390 Yoga, E490, E480</v>
      </c>
      <c r="AK34" s="1" t="str">
        <f aca="false">IF(ISBLANK(Values!E33),"",Values!$B$25)</f>
        <v>COMMUNICATIE EN TECHNISCHE ONDERSTEUNING: snel en soepel 24 uur</v>
      </c>
      <c r="AL34" s="1" t="str">
        <f aca="false">IF(ISBLANK(Values!E33),"",Values!$B$26)</f>
        <v>6 MAAND GARANTIE INBEGREPEN: relax, is gedekt</v>
      </c>
      <c r="AM34" s="1" t="str">
        <f aca="false">IF(ISBLANK(Values!E33),"",Values!$B$27)</f>
        <v>♻️ Be green!  ♻️ Bespaar met dit toetsenbord tot 80% CO2!</v>
      </c>
      <c r="AN34" s="1"/>
      <c r="AO34" s="1"/>
      <c r="AP34" s="1"/>
      <c r="AQ34" s="1"/>
      <c r="AR34" s="1"/>
      <c r="AS34" s="1"/>
      <c r="AT34" s="1" t="str">
        <f aca="false">IF(ISBLANK(Values!E33),"",IF(Values!J33,"Backlit", "Non-Backlit"))</f>
        <v>Non-Backlit</v>
      </c>
      <c r="AU34" s="1"/>
      <c r="AV34" s="28" t="str">
        <f aca="false">IF(ISBLANK(Values!E33),"",Values!H33)</f>
        <v>Deens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Origineel niet-verlicht toetsenbord voor Lenovo Thinkpad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2" t="str">
        <f aca="false">IF(ISBLANK(Values!E34),"",IF(Values!I34,Values!$B$23,Values!$B$33))</f>
        <v>👉 TEVREDEN KLANTEN WERELDWIJD: Wereldwijd meer dan 10.000 tevreden klanten. Toetsenbord hersteld in Europa</v>
      </c>
      <c r="AJ35" s="43" t="str">
        <f aca="false">IF(ISBLANK(Values!E34),"","👉 "&amp;Values!H34&amp; " "&amp;Values!$B$24 &amp;" "&amp;Values!$B$3)</f>
        <v>👉 Hongaars Compatibel met Lenovo T480s, T490, E490, L480, L490, L380, L390, L380 Yoga, L390 Yoga, E490, E480</v>
      </c>
      <c r="AK35" s="1" t="str">
        <f aca="false">IF(ISBLANK(Values!E34),"",Values!$B$25)</f>
        <v>COMMUNICATIE EN TECHNISCHE ONDERSTEUNING: snel en soepel 24 uur</v>
      </c>
      <c r="AL35" s="1" t="str">
        <f aca="false">IF(ISBLANK(Values!E34),"",Values!$B$26)</f>
        <v>6 MAAND GARANTIE INBEGREPEN: relax, is gedekt</v>
      </c>
      <c r="AM35" s="1" t="str">
        <f aca="false">IF(ISBLANK(Values!E34),"",Values!$B$27)</f>
        <v>♻️ Be green!  ♻️ Bespaar met dit toetsenbord tot 80% CO2!</v>
      </c>
      <c r="AN35" s="1"/>
      <c r="AO35" s="1"/>
      <c r="AP35" s="1"/>
      <c r="AQ35" s="1"/>
      <c r="AR35" s="1"/>
      <c r="AS35" s="1"/>
      <c r="AT35" s="1" t="str">
        <f aca="false">IF(ISBLANK(Values!E34),"",IF(Values!J34,"Backlit", "Non-Backlit"))</f>
        <v>Non-Backlit</v>
      </c>
      <c r="AU35" s="1"/>
      <c r="AV35" s="28" t="str">
        <f aca="false">IF(ISBLANK(Values!E34),"",Values!H34)</f>
        <v>Hongaars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Origineel niet-verlicht toetsenbord voor Lenovo Thinkpad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2" t="str">
        <f aca="false">IF(ISBLANK(Values!E35),"",IF(Values!I35,Values!$B$23,Values!$B$33))</f>
        <v>👉 TEVREDEN KLANTEN WERELDWIJD: Wereldwijd meer dan 10.000 tevreden klanten. Toetsenbord hersteld in Europa</v>
      </c>
      <c r="AJ36" s="43" t="str">
        <f aca="false">IF(ISBLANK(Values!E35),"","👉 "&amp;Values!H35&amp; " "&amp;Values!$B$24 &amp;" "&amp;Values!$B$3)</f>
        <v>👉 Nederlands Compatibel met Lenovo T480s, T490, E490, L480, L490, L380, L390, L380 Yoga, L390 Yoga, E490, E480</v>
      </c>
      <c r="AK36" s="1" t="str">
        <f aca="false">IF(ISBLANK(Values!E35),"",Values!$B$25)</f>
        <v>COMMUNICATIE EN TECHNISCHE ONDERSTEUNING: snel en soepel 24 uur</v>
      </c>
      <c r="AL36" s="1" t="str">
        <f aca="false">IF(ISBLANK(Values!E35),"",Values!$B$26)</f>
        <v>6 MAAND GARANTIE INBEGREPEN: relax, is gedekt</v>
      </c>
      <c r="AM36" s="1" t="str">
        <f aca="false">IF(ISBLANK(Values!E35),"",Values!$B$27)</f>
        <v>♻️ Be green!  ♻️ Bespaar met dit toetsenbord tot 80% CO2!</v>
      </c>
      <c r="AN36" s="1"/>
      <c r="AO36" s="1"/>
      <c r="AP36" s="1"/>
      <c r="AQ36" s="1"/>
      <c r="AR36" s="1"/>
      <c r="AS36" s="1"/>
      <c r="AT36" s="1" t="str">
        <f aca="false">IF(ISBLANK(Values!E35),"",IF(Values!J35,"Backlit", "Non-Backlit"))</f>
        <v>Non-Backlit</v>
      </c>
      <c r="AU36" s="1"/>
      <c r="AV36" s="28" t="str">
        <f aca="false">IF(ISBLANK(Values!E35),"",Values!H35)</f>
        <v>Nederlands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Origineel niet-verlicht toetsenbord voor Lenovo Thinkpad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2" t="str">
        <f aca="false">IF(ISBLANK(Values!E36),"",IF(Values!I36,Values!$B$23,Values!$B$33))</f>
        <v>👉 TEVREDEN KLANTEN WERELDWIJD: Wereldwijd meer dan 10.000 tevreden klanten. Toetsenbord hersteld in Europa</v>
      </c>
      <c r="AJ37" s="43" t="str">
        <f aca="false">IF(ISBLANK(Values!E36),"","👉 "&amp;Values!H36&amp; " "&amp;Values!$B$24 &amp;" "&amp;Values!$B$3)</f>
        <v>👉 Noors Compatibel met Lenovo T480s, T490, E490, L480, L490, L380, L390, L380 Yoga, L390 Yoga, E490, E480</v>
      </c>
      <c r="AK37" s="1" t="str">
        <f aca="false">IF(ISBLANK(Values!E36),"",Values!$B$25)</f>
        <v>COMMUNICATIE EN TECHNISCHE ONDERSTEUNING: snel en soepel 24 uur</v>
      </c>
      <c r="AL37" s="1" t="str">
        <f aca="false">IF(ISBLANK(Values!E36),"",Values!$B$26)</f>
        <v>6 MAAND GARANTIE INBEGREPEN: relax, is gedekt</v>
      </c>
      <c r="AM37" s="1" t="str">
        <f aca="false">IF(ISBLANK(Values!E36),"",Values!$B$27)</f>
        <v>♻️ Be green!  ♻️ Bespaar met dit toetsenbord tot 80% CO2!</v>
      </c>
      <c r="AN37" s="1"/>
      <c r="AO37" s="1"/>
      <c r="AP37" s="1"/>
      <c r="AQ37" s="1"/>
      <c r="AR37" s="1"/>
      <c r="AS37" s="1"/>
      <c r="AT37" s="1" t="str">
        <f aca="false">IF(ISBLANK(Values!E36),"",IF(Values!J36,"Backlit", "Non-Backlit"))</f>
        <v>Non-Backlit</v>
      </c>
      <c r="AU37" s="1"/>
      <c r="AV37" s="28" t="str">
        <f aca="false">IF(ISBLANK(Values!E36),"",Values!H36)</f>
        <v>Noors</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Origineel niet-verlicht toetsenbord voor Lenovo Thinkpad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2" t="str">
        <f aca="false">IF(ISBLANK(Values!E37),"",IF(Values!I37,Values!$B$23,Values!$B$33))</f>
        <v>👉 TEVREDEN KLANTEN WERELDWIJD: Wereldwijd meer dan 10.000 tevreden klanten. Toetsenbord hersteld in Europa</v>
      </c>
      <c r="AJ38" s="43" t="str">
        <f aca="false">IF(ISBLANK(Values!E37),"","👉 "&amp;Values!H37&amp; " "&amp;Values!$B$24 &amp;" "&amp;Values!$B$3)</f>
        <v>👉 Pools Compatibel met Lenovo T480s, T490, E490, L480, L490, L380, L390, L380 Yoga, L390 Yoga, E490, E480</v>
      </c>
      <c r="AK38" s="1" t="str">
        <f aca="false">IF(ISBLANK(Values!E37),"",Values!$B$25)</f>
        <v>COMMUNICATIE EN TECHNISCHE ONDERSTEUNING: snel en soepel 24 uur</v>
      </c>
      <c r="AL38" s="1" t="str">
        <f aca="false">IF(ISBLANK(Values!E37),"",Values!$B$26)</f>
        <v>6 MAAND GARANTIE INBEGREPEN: relax, is gedekt</v>
      </c>
      <c r="AM38" s="1" t="str">
        <f aca="false">IF(ISBLANK(Values!E37),"",Values!$B$27)</f>
        <v>♻️ Be green!  ♻️ Bespaar met dit toetsenbord tot 80% CO2!</v>
      </c>
      <c r="AN38" s="1"/>
      <c r="AO38" s="1"/>
      <c r="AP38" s="1"/>
      <c r="AQ38" s="1"/>
      <c r="AR38" s="1"/>
      <c r="AS38" s="1"/>
      <c r="AT38" s="1" t="str">
        <f aca="false">IF(ISBLANK(Values!E37),"",IF(Values!J37,"Backlit", "Non-Backlit"))</f>
        <v>Non-Backlit</v>
      </c>
      <c r="AU38" s="1"/>
      <c r="AV38" s="28" t="str">
        <f aca="false">IF(ISBLANK(Values!E37),"",Values!H37)</f>
        <v>Pools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Origineel niet-verlicht toetsenbord voor Lenovo Thinkpad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2" t="str">
        <f aca="false">IF(ISBLANK(Values!E38),"",IF(Values!I38,Values!$B$23,Values!$B$33))</f>
        <v>👉 TEVREDEN KLANTEN WERELDWIJD: Wereldwijd meer dan 10.000 tevreden klanten. Toetsenbord hersteld in Europa</v>
      </c>
      <c r="AJ39" s="43" t="str">
        <f aca="false">IF(ISBLANK(Values!E38),"","👉 "&amp;Values!H38&amp; " "&amp;Values!$B$24 &amp;" "&amp;Values!$B$3)</f>
        <v>👉 Portugees Compatibel met Lenovo T480s, T490, E490, L480, L490, L380, L390, L380 Yoga, L390 Yoga, E490, E480</v>
      </c>
      <c r="AK39" s="1" t="str">
        <f aca="false">IF(ISBLANK(Values!E38),"",Values!$B$25)</f>
        <v>COMMUNICATIE EN TECHNISCHE ONDERSTEUNING: snel en soepel 24 uur</v>
      </c>
      <c r="AL39" s="1" t="str">
        <f aca="false">IF(ISBLANK(Values!E38),"",Values!$B$26)</f>
        <v>6 MAAND GARANTIE INBEGREPEN: relax, is gedekt</v>
      </c>
      <c r="AM39" s="1" t="str">
        <f aca="false">IF(ISBLANK(Values!E38),"",Values!$B$27)</f>
        <v>♻️ Be green!  ♻️ Bespaar met dit toetsenbord tot 80% CO2!</v>
      </c>
      <c r="AN39" s="1"/>
      <c r="AO39" s="1"/>
      <c r="AP39" s="1"/>
      <c r="AQ39" s="1"/>
      <c r="AR39" s="1"/>
      <c r="AS39" s="1"/>
      <c r="AT39" s="1" t="str">
        <f aca="false">IF(ISBLANK(Values!E38),"",IF(Values!J38,"Backlit", "Non-Backlit"))</f>
        <v>Non-Backlit</v>
      </c>
      <c r="AU39" s="1"/>
      <c r="AV39" s="28" t="str">
        <f aca="false">IF(ISBLANK(Values!E38),"",Values!H38)</f>
        <v>Portugees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Origineel niet-verlicht toetsenbord voor Lenovo Thinkpad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2" t="str">
        <f aca="false">IF(ISBLANK(Values!E39),"",IF(Values!I39,Values!$B$23,Values!$B$33))</f>
        <v>👉 TEVREDEN KLANTEN WERELDWIJD: Wereldwijd meer dan 10.000 tevreden klanten. Toetsenbord hersteld in Europa</v>
      </c>
      <c r="AJ40" s="43" t="str">
        <f aca="false">IF(ISBLANK(Values!E39),"","👉 "&amp;Values!H39&amp; " "&amp;Values!$B$24 &amp;" "&amp;Values!$B$3)</f>
        <v>👉 Zweeds – Finsh Compatibel met Lenovo T480s, T490, E490, L480, L490, L380, L390, L380 Yoga, L390 Yoga, E490, E480</v>
      </c>
      <c r="AK40" s="1" t="str">
        <f aca="false">IF(ISBLANK(Values!E39),"",Values!$B$25)</f>
        <v>COMMUNICATIE EN TECHNISCHE ONDERSTEUNING: snel en soepel 24 uur</v>
      </c>
      <c r="AL40" s="1" t="str">
        <f aca="false">IF(ISBLANK(Values!E39),"",Values!$B$26)</f>
        <v>6 MAAND GARANTIE INBEGREPEN: relax, is gedekt</v>
      </c>
      <c r="AM40" s="1" t="str">
        <f aca="false">IF(ISBLANK(Values!E39),"",Values!$B$27)</f>
        <v>♻️ Be green!  ♻️ Bespaar met dit toetsenbord tot 80% CO2!</v>
      </c>
      <c r="AN40" s="1"/>
      <c r="AO40" s="1"/>
      <c r="AP40" s="1"/>
      <c r="AQ40" s="1"/>
      <c r="AR40" s="1"/>
      <c r="AS40" s="1"/>
      <c r="AT40" s="1" t="str">
        <f aca="false">IF(ISBLANK(Values!E39),"",IF(Values!J39,"Backlit", "Non-Backlit"))</f>
        <v>Non-Backlit</v>
      </c>
      <c r="AU40" s="1"/>
      <c r="AV40" s="28" t="str">
        <f aca="false">IF(ISBLANK(Values!E39),"",Values!H39)</f>
        <v>Zweeds – Finsh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Origineel niet-verlicht toetsenbord voor Lenovo Thinkpad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2" t="str">
        <f aca="false">IF(ISBLANK(Values!E40),"",IF(Values!I40,Values!$B$23,Values!$B$33))</f>
        <v>👉 TEVREDEN KLANTEN WERELDWIJD: Wereldwijd meer dan 10.000 tevreden klanten. Toetsenbord hersteld in Europa</v>
      </c>
      <c r="AJ41" s="43" t="str">
        <f aca="false">IF(ISBLANK(Values!E40),"","👉 "&amp;Values!H40&amp; " "&amp;Values!$B$24 &amp;" "&amp;Values!$B$3)</f>
        <v>👉 Zwitsers Compatibel met Lenovo T480s, T490, E490, L480, L490, L380, L390, L380 Yoga, L390 Yoga, E490, E480</v>
      </c>
      <c r="AK41" s="1" t="str">
        <f aca="false">IF(ISBLANK(Values!E40),"",Values!$B$25)</f>
        <v>COMMUNICATIE EN TECHNISCHE ONDERSTEUNING: snel en soepel 24 uur</v>
      </c>
      <c r="AL41" s="1" t="str">
        <f aca="false">IF(ISBLANK(Values!E40),"",Values!$B$26)</f>
        <v>6 MAAND GARANTIE INBEGREPEN: relax, is gedekt</v>
      </c>
      <c r="AM41" s="1" t="str">
        <f aca="false">IF(ISBLANK(Values!E40),"",Values!$B$27)</f>
        <v>♻️ Be green!  ♻️ Bespaar met dit toetsenbord tot 80% CO2!</v>
      </c>
      <c r="AN41" s="1"/>
      <c r="AO41" s="1"/>
      <c r="AP41" s="1"/>
      <c r="AQ41" s="1"/>
      <c r="AR41" s="1"/>
      <c r="AS41" s="1"/>
      <c r="AT41" s="1" t="str">
        <f aca="false">IF(ISBLANK(Values!E40),"",IF(Values!J40,"Backlit", "Non-Backlit"))</f>
        <v>Non-Backlit</v>
      </c>
      <c r="AU41" s="1"/>
      <c r="AV41" s="28" t="str">
        <f aca="false">IF(ISBLANK(Values!E40),"",Values!H40)</f>
        <v>Zwitsers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Origineel niet-verlicht toetsenbord voor Lenovo Thinkpad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2" t="str">
        <f aca="false">IF(ISBLANK(Values!E41),"",IF(Values!I41,Values!$B$23,Values!$B$33))</f>
        <v>👉 TEVREDEN KLANTEN WERELDWIJD: Wereldwijd meer dan 10.000 tevreden klanten. Gloednieuw van open doos, vervangend Lenovo verlicht toetsenbord.</v>
      </c>
      <c r="AJ42" s="43" t="str">
        <f aca="false">IF(ISBLANK(Values!E41),"","👉 "&amp;Values!H41&amp; " "&amp;Values!$B$24 &amp;" "&amp;Values!$B$3)</f>
        <v>👉 US Internationaal Compatibel met Lenovo T480s, T490, E490, L480, L490, L380, L390, L380 Yoga, L390 Yoga, E490, E480</v>
      </c>
      <c r="AK42" s="1" t="str">
        <f aca="false">IF(ISBLANK(Values!E41),"",Values!$B$25)</f>
        <v>COMMUNICATIE EN TECHNISCHE ONDERSTEUNING: snel en soepel 24 uur</v>
      </c>
      <c r="AL42" s="1" t="str">
        <f aca="false">IF(ISBLANK(Values!E41),"",Values!$B$26)</f>
        <v>6 MAAND GARANTIE INBEGREPEN: relax, is gedekt</v>
      </c>
      <c r="AM42" s="1" t="str">
        <f aca="false">IF(ISBLANK(Values!E41),"",Values!$B$27)</f>
        <v>♻️ Be green!  ♻️ Bespaar met dit toetsenbord tot 80% CO2!</v>
      </c>
      <c r="AT42" s="1" t="str">
        <f aca="false">IF(ISBLANK(Values!E41),"",IF(Values!J41,"Backlit", "Non-Backlit"))</f>
        <v>Non-Backlit</v>
      </c>
      <c r="AV42" s="28" t="str">
        <f aca="false">IF(ISBLANK(Values!E41),"",Values!H41)</f>
        <v>US Internationaal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Origineel niet-verlicht toetsenbord voor Lenovo Thinkpad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2" t="str">
        <f aca="false">IF(ISBLANK(Values!E42),"",IF(Values!I42,Values!$B$23,Values!$B$33))</f>
        <v>👉 TEVREDEN KLANTEN WERELDWIJD: Wereldwijd meer dan 10.000 tevreden klanten. Toetsenbord hersteld in Europa</v>
      </c>
      <c r="AJ43" s="43" t="str">
        <f aca="false">IF(ISBLANK(Values!E42),"","👉 "&amp;Values!H42&amp; " "&amp;Values!$B$24 &amp;" "&amp;Values!$B$3)</f>
        <v>👉 Russisch Compatibel met Lenovo T480s, T490, E490, L480, L490, L380, L390, L380 Yoga, L390 Yoga, E490, E480</v>
      </c>
      <c r="AK43" s="1" t="str">
        <f aca="false">IF(ISBLANK(Values!E42),"",Values!$B$25)</f>
        <v>COMMUNICATIE EN TECHNISCHE ONDERSTEUNING: snel en soepel 24 uur</v>
      </c>
      <c r="AL43" s="1" t="str">
        <f aca="false">IF(ISBLANK(Values!E42),"",Values!$B$26)</f>
        <v>6 MAAND GARANTIE INBEGREPEN: relax, is gedekt</v>
      </c>
      <c r="AM43" s="1" t="str">
        <f aca="false">IF(ISBLANK(Values!E42),"",Values!$B$27)</f>
        <v>♻️ Be green!  ♻️ Bespaar met dit toetsenbord tot 80% CO2!</v>
      </c>
      <c r="AT43" s="1" t="str">
        <f aca="false">IF(ISBLANK(Values!E42),"",IF(Values!J42,"Backlit", "Non-Backlit"))</f>
        <v>Non-Backlit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Origineel niet-verlicht toetsenbord voor Lenovo Thinkpad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2" t="str">
        <f aca="false">IF(ISBLANK(Values!E43),"",IF(Values!I43,Values!$B$23,Values!$B$33))</f>
        <v>👉 TEVREDEN KLANTEN WERELDWIJD: Wereldwijd meer dan 10.000 tevreden klanten. Gloednieuw van open doos, vervangend Lenovo verlicht toetsenbord.</v>
      </c>
      <c r="AJ44" s="43" t="str">
        <f aca="false">IF(ISBLANK(Values!E43),"","👉 "&amp;Values!H43&amp; " "&amp;Values!$B$24 &amp;" "&amp;Values!$B$3)</f>
        <v>👉 US Compatibel met Lenovo T480s, T490, E490, L480, L490, L380, L390, L380 Yoga, L390 Yoga, E490, E480</v>
      </c>
      <c r="AK44" s="1" t="str">
        <f aca="false">IF(ISBLANK(Values!E43),"",Values!$B$25)</f>
        <v>COMMUNICATIE EN TECHNISCHE ONDERSTEUNING: snel en soepel 24 uur</v>
      </c>
      <c r="AL44" s="1" t="str">
        <f aca="false">IF(ISBLANK(Values!E43),"",Values!$B$26)</f>
        <v>6 MAAND GARANTIE INBEGREPEN: relax, is gedekt</v>
      </c>
      <c r="AM44" s="1" t="str">
        <f aca="false">IF(ISBLANK(Values!E43),"",Values!$B$27)</f>
        <v>♻️ Be green!  ♻️ Bespaar met dit toetsenbord tot 80%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Duitse Origineel verlicht toetsenbord voor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5" s="42" t="str">
        <f aca="false">IF(ISBLANK(Values!E44),"",IF(Values!I44,Values!$B$23,Values!$B$33))</f>
        <v>👉 TEVREDEN KLANTEN WERELDWIJD: Wereldwijd meer dan 10.000 tevreden klanten. Toetsenbord hersteld in Europa</v>
      </c>
      <c r="AJ45" s="43" t="str">
        <f aca="false">IF(ISBLANK(Values!E44),"","👉 "&amp;Values!H44&amp; " "&amp;Values!$B$24 &amp;" "&amp;Values!$B$3)</f>
        <v>👉 Duitse Compatibel met Lenovo T480s, T490, E490, L480, L490, L380, L390, L380 Yoga, L390 Yoga, E490, E480</v>
      </c>
      <c r="AK45" s="1" t="str">
        <f aca="false">IF(ISBLANK(Values!E44),"",Values!$B$25)</f>
        <v>COMMUNICATIE EN TECHNISCHE ONDERSTEUNING: snel en soepel 24 uur</v>
      </c>
      <c r="AL45" s="1" t="str">
        <f aca="false">IF(ISBLANK(Values!E44),"",Values!$B$26)</f>
        <v>6 MAAND GARANTIE INBEGREPEN: relax, is gedekt</v>
      </c>
      <c r="AM45" s="1" t="str">
        <f aca="false">IF(ISBLANK(Values!E44),"",Values!$B$27)</f>
        <v>♻️ Be green!  ♻️ Bespaar met dit toetsenbord tot 80% CO2!</v>
      </c>
      <c r="AT45" s="1" t="str">
        <f aca="false">IF(ISBLANK(Values!E44),"",IF(Values!J44,"Backlit", "Non-Backlit")) &amp; " Silver Frame"</f>
        <v>Backlit Silver Frame</v>
      </c>
      <c r="AV45" s="28" t="str">
        <f aca="false">IF(ISBLANK(Values!E44),"",Values!H44)</f>
        <v>Duitse</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Denemarken</v>
      </c>
      <c r="CZ45" s="1" t="str">
        <f aca="false">IF(ISBLANK(Values!E44),"","No")</f>
        <v>No</v>
      </c>
      <c r="DA45" s="1" t="str">
        <f aca="false">IF(ISBLANK(Values!E44),"","No")</f>
        <v>No</v>
      </c>
      <c r="DO45" s="27" t="str">
        <f aca="false">IF(ISBLANK(Values!E44),"","Parts")</f>
        <v>Parts</v>
      </c>
      <c r="DP45" s="27" t="str">
        <f aca="false">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DS45" s="31"/>
      <c r="DY45" s="31"/>
      <c r="DZ45" s="31"/>
      <c r="EA45" s="31"/>
      <c r="EB45" s="31"/>
      <c r="EC45" s="31"/>
      <c r="EI45" s="1" t="str">
        <f aca="false">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Frans Origineel verlicht toetsenbord voor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6" s="42" t="str">
        <f aca="false">IF(ISBLANK(Values!E45),"",IF(Values!I45,Values!$B$23,Values!$B$33))</f>
        <v>👉 TEVREDEN KLANTEN WERELDWIJD: Wereldwijd meer dan 10.000 tevreden klanten. Toetsenbord hersteld in Europa</v>
      </c>
      <c r="AJ46" s="43" t="str">
        <f aca="false">IF(ISBLANK(Values!E45),"","👉 "&amp;Values!H45&amp; " "&amp;Values!$B$24 &amp;" "&amp;Values!$B$3)</f>
        <v>👉 Frans Compatibel met Lenovo T480s, T490, E490, L480, L490, L380, L390, L380 Yoga, L390 Yoga, E490, E480</v>
      </c>
      <c r="AK46" s="1" t="str">
        <f aca="false">IF(ISBLANK(Values!E45),"",Values!$B$25)</f>
        <v>COMMUNICATIE EN TECHNISCHE ONDERSTEUNING: snel en soepel 24 uur</v>
      </c>
      <c r="AL46" s="1" t="str">
        <f aca="false">IF(ISBLANK(Values!E45),"",Values!$B$26)</f>
        <v>6 MAAND GARANTIE INBEGREPEN: relax, is gedekt</v>
      </c>
      <c r="AM46" s="1" t="str">
        <f aca="false">IF(ISBLANK(Values!E45),"",Values!$B$27)</f>
        <v>♻️ Be green!  ♻️ Bespaar met dit toetsenbord tot 80% CO2!</v>
      </c>
      <c r="AT46" s="1" t="str">
        <f aca="false">IF(ISBLANK(Values!E45),"",IF(Values!J45,"Backlit", "Non-Backlit")) &amp; " Silver Frame"</f>
        <v>Backlit Silver Frame</v>
      </c>
      <c r="AV46" s="28" t="str">
        <f aca="false">IF(ISBLANK(Values!E45),"",Values!H45)</f>
        <v>Frans</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Denemarken</v>
      </c>
      <c r="CZ46" s="1" t="str">
        <f aca="false">IF(ISBLANK(Values!E45),"","No")</f>
        <v>No</v>
      </c>
      <c r="DA46" s="1" t="str">
        <f aca="false">IF(ISBLANK(Values!E45),"","No")</f>
        <v>No</v>
      </c>
      <c r="DO46" s="27" t="str">
        <f aca="false">IF(ISBLANK(Values!E45),"","Parts")</f>
        <v>Parts</v>
      </c>
      <c r="DP46" s="27" t="str">
        <f aca="false">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DS46" s="31"/>
      <c r="DY46" s="31"/>
      <c r="DZ46" s="31"/>
      <c r="EA46" s="31"/>
      <c r="EB46" s="31"/>
      <c r="EC46" s="31"/>
      <c r="EI46" s="1" t="str">
        <f aca="false">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Italiaans Origineel verlicht toetsenbord voor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7" s="42" t="str">
        <f aca="false">IF(ISBLANK(Values!E46),"",IF(Values!I46,Values!$B$23,Values!$B$33))</f>
        <v>👉 TEVREDEN KLANTEN WERELDWIJD: Wereldwijd meer dan 10.000 tevreden klanten. Toetsenbord hersteld in Europa</v>
      </c>
      <c r="AJ47" s="43" t="str">
        <f aca="false">IF(ISBLANK(Values!E46),"","👉 "&amp;Values!H46&amp; " "&amp;Values!$B$24 &amp;" "&amp;Values!$B$3)</f>
        <v>👉 Italiaans Compatibel met Lenovo T480s, T490, E490, L480, L490, L380, L390, L380 Yoga, L390 Yoga, E490, E480</v>
      </c>
      <c r="AK47" s="1" t="str">
        <f aca="false">IF(ISBLANK(Values!E46),"",Values!$B$25)</f>
        <v>COMMUNICATIE EN TECHNISCHE ONDERSTEUNING: snel en soepel 24 uur</v>
      </c>
      <c r="AL47" s="1" t="str">
        <f aca="false">IF(ISBLANK(Values!E46),"",Values!$B$26)</f>
        <v>6 MAAND GARANTIE INBEGREPEN: relax, is gedekt</v>
      </c>
      <c r="AM47" s="1" t="str">
        <f aca="false">IF(ISBLANK(Values!E46),"",Values!$B$27)</f>
        <v>♻️ Be green!  ♻️ Bespaar met dit toetsenbord tot 80% CO2!</v>
      </c>
      <c r="AT47" s="1" t="str">
        <f aca="false">IF(ISBLANK(Values!E46),"",IF(Values!J46,"Backlit", "Non-Backlit")) &amp; " Silver Frame"</f>
        <v>Backlit Silver Frame</v>
      </c>
      <c r="AV47" s="28" t="str">
        <f aca="false">IF(ISBLANK(Values!E46),"",Values!H46)</f>
        <v>Italiaans</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Denemarken</v>
      </c>
      <c r="CZ47" s="1" t="str">
        <f aca="false">IF(ISBLANK(Values!E46),"","No")</f>
        <v>No</v>
      </c>
      <c r="DA47" s="1" t="str">
        <f aca="false">IF(ISBLANK(Values!E46),"","No")</f>
        <v>No</v>
      </c>
      <c r="DO47" s="27" t="str">
        <f aca="false">IF(ISBLANK(Values!E46),"","Parts")</f>
        <v>Parts</v>
      </c>
      <c r="DP47" s="27" t="str">
        <f aca="false">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DS47" s="31"/>
      <c r="DY47" s="31"/>
      <c r="DZ47" s="31"/>
      <c r="EA47" s="31"/>
      <c r="EB47" s="31"/>
      <c r="EC47" s="31"/>
      <c r="EI47" s="1" t="str">
        <f aca="false">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Spaans Origineel verlicht toetsenbord voor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8" s="42" t="str">
        <f aca="false">IF(ISBLANK(Values!E47),"",IF(Values!I47,Values!$B$23,Values!$B$33))</f>
        <v>👉 TEVREDEN KLANTEN WERELDWIJD: Wereldwijd meer dan 10.000 tevreden klanten. Toetsenbord hersteld in Europa</v>
      </c>
      <c r="AJ48" s="43" t="str">
        <f aca="false">IF(ISBLANK(Values!E47),"","👉 "&amp;Values!H47&amp; " "&amp;Values!$B$24 &amp;" "&amp;Values!$B$3)</f>
        <v>👉 Spaans Compatibel met Lenovo T480s, T490, E490, L480, L490, L380, L390, L380 Yoga, L390 Yoga, E490, E480</v>
      </c>
      <c r="AK48" s="1" t="str">
        <f aca="false">IF(ISBLANK(Values!E47),"",Values!$B$25)</f>
        <v>COMMUNICATIE EN TECHNISCHE ONDERSTEUNING: snel en soepel 24 uur</v>
      </c>
      <c r="AL48" s="1" t="str">
        <f aca="false">IF(ISBLANK(Values!E47),"",Values!$B$26)</f>
        <v>6 MAAND GARANTIE INBEGREPEN: relax, is gedekt</v>
      </c>
      <c r="AM48" s="1" t="str">
        <f aca="false">IF(ISBLANK(Values!E47),"",Values!$B$27)</f>
        <v>♻️ Be green!  ♻️ Bespaar met dit toetsenbord tot 80% CO2!</v>
      </c>
      <c r="AT48" s="1" t="str">
        <f aca="false">IF(ISBLANK(Values!E47),"",IF(Values!J47,"Backlit", "Non-Backlit")) &amp; " Silver Frame"</f>
        <v>Backlit Silver Frame</v>
      </c>
      <c r="AV48" s="28" t="str">
        <f aca="false">IF(ISBLANK(Values!E47),"",Values!H47)</f>
        <v>Spaans</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Denemarken</v>
      </c>
      <c r="CZ48" s="1" t="str">
        <f aca="false">IF(ISBLANK(Values!E47),"","No")</f>
        <v>No</v>
      </c>
      <c r="DA48" s="1" t="str">
        <f aca="false">IF(ISBLANK(Values!E47),"","No")</f>
        <v>No</v>
      </c>
      <c r="DO48" s="27" t="str">
        <f aca="false">IF(ISBLANK(Values!E47),"","Parts")</f>
        <v>Parts</v>
      </c>
      <c r="DP48" s="27" t="str">
        <f aca="false">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DS48" s="31"/>
      <c r="DY48" s="31"/>
      <c r="DZ48" s="31"/>
      <c r="EA48" s="31"/>
      <c r="EB48" s="31"/>
      <c r="EC48" s="31"/>
      <c r="EI48" s="1" t="str">
        <f aca="false">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Origineel verlicht toetsenbord voor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9" s="42" t="str">
        <f aca="false">IF(ISBLANK(Values!E48),"",IF(Values!I48,Values!$B$23,Values!$B$33))</f>
        <v>👉 TEVREDEN KLANTEN WERELDWIJD: Wereldwijd meer dan 10.000 tevreden klanten. Toetsenbord hersteld in Europa</v>
      </c>
      <c r="AJ49" s="43" t="str">
        <f aca="false">IF(ISBLANK(Values!E48),"","👉 "&amp;Values!H48&amp; " "&amp;Values!$B$24 &amp;" "&amp;Values!$B$3)</f>
        <v>👉 UK Compatibel met Lenovo T480s, T490, E490, L480, L490, L380, L390, L380 Yoga, L390 Yoga, E490, E480</v>
      </c>
      <c r="AK49" s="1" t="str">
        <f aca="false">IF(ISBLANK(Values!E48),"",Values!$B$25)</f>
        <v>COMMUNICATIE EN TECHNISCHE ONDERSTEUNING: snel en soepel 24 uur</v>
      </c>
      <c r="AL49" s="1" t="str">
        <f aca="false">IF(ISBLANK(Values!E48),"",Values!$B$26)</f>
        <v>6 MAAND GARANTIE INBEGREPEN: relax, is gedekt</v>
      </c>
      <c r="AM49" s="1" t="str">
        <f aca="false">IF(ISBLANK(Values!E48),"",Values!$B$27)</f>
        <v>♻️ Be green!  ♻️ Bespaar met dit toetsenbord tot 80% CO2!</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Denemarken</v>
      </c>
      <c r="CZ49" s="1" t="str">
        <f aca="false">IF(ISBLANK(Values!E48),"","No")</f>
        <v>No</v>
      </c>
      <c r="DA49" s="1" t="str">
        <f aca="false">IF(ISBLANK(Values!E48),"","No")</f>
        <v>No</v>
      </c>
      <c r="DO49" s="27" t="str">
        <f aca="false">IF(ISBLANK(Values!E48),"","Parts")</f>
        <v>Parts</v>
      </c>
      <c r="DP49" s="27" t="str">
        <f aca="false">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DS49" s="31"/>
      <c r="DY49" s="31"/>
      <c r="DZ49" s="31"/>
      <c r="EA49" s="31"/>
      <c r="EB49" s="31"/>
      <c r="EC49" s="31"/>
      <c r="EI49" s="1" t="str">
        <f aca="false">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Scandinavisch - Scandinavisch Origineel verlicht toetsenbord voor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0" s="42" t="str">
        <f aca="false">IF(ISBLANK(Values!E49),"",IF(Values!I49,Values!$B$23,Values!$B$33))</f>
        <v>👉 TEVREDEN KLANTEN WERELDWIJD: Wereldwijd meer dan 10.000 tevreden klanten. Toetsenbord hersteld in Europa</v>
      </c>
      <c r="AJ50" s="43" t="str">
        <f aca="false">IF(ISBLANK(Values!E49),"","👉 "&amp;Values!H49&amp; " "&amp;Values!$B$24 &amp;" "&amp;Values!$B$3)</f>
        <v>👉 Scandinavisch - Scandinavisch Compatibel met Lenovo T480s, T490, E490, L480, L490, L380, L390, L380 Yoga, L390 Yoga, E490, E480</v>
      </c>
      <c r="AK50" s="1" t="str">
        <f aca="false">IF(ISBLANK(Values!E49),"",Values!$B$25)</f>
        <v>COMMUNICATIE EN TECHNISCHE ONDERSTEUNING: snel en soepel 24 uur</v>
      </c>
      <c r="AL50" s="1" t="str">
        <f aca="false">IF(ISBLANK(Values!E49),"",Values!$B$26)</f>
        <v>6 MAAND GARANTIE INBEGREPEN: relax, is gedekt</v>
      </c>
      <c r="AM50" s="1" t="str">
        <f aca="false">IF(ISBLANK(Values!E49),"",Values!$B$27)</f>
        <v>♻️ Be green!  ♻️ Bespaar met dit toetsenbord tot 80% CO2!</v>
      </c>
      <c r="AT50" s="1" t="str">
        <f aca="false">IF(ISBLANK(Values!E49),"",IF(Values!J49,"Backlit", "Non-Backlit")) &amp; " Silver Frame"</f>
        <v>Backlit Silver Frame</v>
      </c>
      <c r="AV50" s="28" t="str">
        <f aca="false">IF(ISBLANK(Values!E49),"",Values!H49)</f>
        <v>Scandinavisch - Scandinavisch</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Denemarken</v>
      </c>
      <c r="CZ50" s="1" t="str">
        <f aca="false">IF(ISBLANK(Values!E49),"","No")</f>
        <v>No</v>
      </c>
      <c r="DA50" s="1" t="str">
        <f aca="false">IF(ISBLANK(Values!E49),"","No")</f>
        <v>No</v>
      </c>
      <c r="DO50" s="27" t="str">
        <f aca="false">IF(ISBLANK(Values!E49),"","Parts")</f>
        <v>Parts</v>
      </c>
      <c r="DP50" s="27" t="str">
        <f aca="false">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DS50" s="31"/>
      <c r="DY50" s="31"/>
      <c r="DZ50" s="31"/>
      <c r="EA50" s="31"/>
      <c r="EB50" s="31"/>
      <c r="EC50" s="31"/>
      <c r="EI50" s="1" t="str">
        <f aca="false">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Belgisch Origineel verlicht toetsenbord voor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1" s="42" t="str">
        <f aca="false">IF(ISBLANK(Values!E50),"",IF(Values!I50,Values!$B$23,Values!$B$33))</f>
        <v>👉 TEVREDEN KLANTEN WERELDWIJD: Wereldwijd meer dan 10.000 tevreden klanten. Toetsenbord hersteld in Europa</v>
      </c>
      <c r="AJ51" s="43" t="str">
        <f aca="false">IF(ISBLANK(Values!E50),"","👉 "&amp;Values!H50&amp; " "&amp;Values!$B$24 &amp;" "&amp;Values!$B$3)</f>
        <v>👉 Belgisch Compatibel met Lenovo T480s, T490, E490, L480, L490, L380, L390, L380 Yoga, L390 Yoga, E490, E480</v>
      </c>
      <c r="AK51" s="1" t="str">
        <f aca="false">IF(ISBLANK(Values!E50),"",Values!$B$25)</f>
        <v>COMMUNICATIE EN TECHNISCHE ONDERSTEUNING: snel en soepel 24 uur</v>
      </c>
      <c r="AL51" s="1" t="str">
        <f aca="false">IF(ISBLANK(Values!E50),"",Values!$B$26)</f>
        <v>6 MAAND GARANTIE INBEGREPEN: relax, is gedekt</v>
      </c>
      <c r="AM51" s="1" t="str">
        <f aca="false">IF(ISBLANK(Values!E50),"",Values!$B$27)</f>
        <v>♻️ Be green!  ♻️ Bespaar met dit toetsenbord tot 80% CO2!</v>
      </c>
      <c r="AT51" s="1" t="str">
        <f aca="false">IF(ISBLANK(Values!E50),"",IF(Values!J50,"Backlit", "Non-Backlit")) &amp; " Silver Frame"</f>
        <v>Backlit Silver Frame</v>
      </c>
      <c r="AV51" s="28" t="str">
        <f aca="false">IF(ISBLANK(Values!E50),"",Values!H50)</f>
        <v>Belgisch</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Denemarken</v>
      </c>
      <c r="CZ51" s="1" t="str">
        <f aca="false">IF(ISBLANK(Values!E50),"","No")</f>
        <v>No</v>
      </c>
      <c r="DA51" s="1" t="str">
        <f aca="false">IF(ISBLANK(Values!E50),"","No")</f>
        <v>No</v>
      </c>
      <c r="DO51" s="27" t="str">
        <f aca="false">IF(ISBLANK(Values!E50),"","Parts")</f>
        <v>Parts</v>
      </c>
      <c r="DP51" s="27" t="str">
        <f aca="false">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DS51" s="31"/>
      <c r="DY51" s="31"/>
      <c r="DZ51" s="31"/>
      <c r="EA51" s="31"/>
      <c r="EB51" s="31"/>
      <c r="EC51" s="31"/>
      <c r="EI51" s="1" t="str">
        <f aca="false">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Bulgaars Origineel verlicht toetsenbord voor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2" s="42" t="str">
        <f aca="false">IF(ISBLANK(Values!E51),"",IF(Values!I51,Values!$B$23,Values!$B$33))</f>
        <v>👉 TEVREDEN KLANTEN WERELDWIJD: Wereldwijd meer dan 10.000 tevreden klanten. Toetsenbord hersteld in Europa</v>
      </c>
      <c r="AJ52" s="43" t="str">
        <f aca="false">IF(ISBLANK(Values!E51),"","👉 "&amp;Values!H51&amp; " "&amp;Values!$B$24 &amp;" "&amp;Values!$B$3)</f>
        <v>👉 Bulgaars Compatibel met Lenovo T480s, T490, E490, L480, L490, L380, L390, L380 Yoga, L390 Yoga, E490, E480</v>
      </c>
      <c r="AK52" s="1" t="str">
        <f aca="false">IF(ISBLANK(Values!E51),"",Values!$B$25)</f>
        <v>COMMUNICATIE EN TECHNISCHE ONDERSTEUNING: snel en soepel 24 uur</v>
      </c>
      <c r="AL52" s="1" t="str">
        <f aca="false">IF(ISBLANK(Values!E51),"",Values!$B$26)</f>
        <v>6 MAAND GARANTIE INBEGREPEN: relax, is gedekt</v>
      </c>
      <c r="AM52" s="1" t="str">
        <f aca="false">IF(ISBLANK(Values!E51),"",Values!$B$27)</f>
        <v>♻️ Be green!  ♻️ Bespaar met dit toetsenbord tot 80% CO2!</v>
      </c>
      <c r="AT52" s="1" t="str">
        <f aca="false">IF(ISBLANK(Values!E51),"",IF(Values!J51,"Backlit", "Non-Backlit")) &amp; " Silver Frame"</f>
        <v>Backlit Silver Frame</v>
      </c>
      <c r="AV52" s="28" t="str">
        <f aca="false">IF(ISBLANK(Values!E51),"",Values!H51)</f>
        <v>Bulgaars</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Denemarken</v>
      </c>
      <c r="CZ52" s="1" t="str">
        <f aca="false">IF(ISBLANK(Values!E51),"","No")</f>
        <v>No</v>
      </c>
      <c r="DA52" s="1" t="str">
        <f aca="false">IF(ISBLANK(Values!E51),"","No")</f>
        <v>No</v>
      </c>
      <c r="DO52" s="27" t="str">
        <f aca="false">IF(ISBLANK(Values!E51),"","Parts")</f>
        <v>Parts</v>
      </c>
      <c r="DP52" s="27" t="str">
        <f aca="false">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DS52" s="31"/>
      <c r="DY52" s="31"/>
      <c r="DZ52" s="31"/>
      <c r="EA52" s="31"/>
      <c r="EB52" s="31"/>
      <c r="EC52" s="31"/>
      <c r="EI52" s="1" t="str">
        <f aca="false">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Tsjechisch Origineel verlicht toetsenbord voor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3" s="42" t="str">
        <f aca="false">IF(ISBLANK(Values!E52),"",IF(Values!I52,Values!$B$23,Values!$B$33))</f>
        <v>👉 TEVREDEN KLANTEN WERELDWIJD: Wereldwijd meer dan 10.000 tevreden klanten. Toetsenbord hersteld in Europa</v>
      </c>
      <c r="AJ53" s="43" t="str">
        <f aca="false">IF(ISBLANK(Values!E52),"","👉 "&amp;Values!H52&amp; " "&amp;Values!$B$24 &amp;" "&amp;Values!$B$3)</f>
        <v>👉 Tsjechisch Compatibel met Lenovo T480s, T490, E490, L480, L490, L380, L390, L380 Yoga, L390 Yoga, E490, E480</v>
      </c>
      <c r="AK53" s="1" t="str">
        <f aca="false">IF(ISBLANK(Values!E52),"",Values!$B$25)</f>
        <v>COMMUNICATIE EN TECHNISCHE ONDERSTEUNING: snel en soepel 24 uur</v>
      </c>
      <c r="AL53" s="1" t="str">
        <f aca="false">IF(ISBLANK(Values!E52),"",Values!$B$26)</f>
        <v>6 MAAND GARANTIE INBEGREPEN: relax, is gedekt</v>
      </c>
      <c r="AM53" s="1" t="str">
        <f aca="false">IF(ISBLANK(Values!E52),"",Values!$B$27)</f>
        <v>♻️ Be green!  ♻️ Bespaar met dit toetsenbord tot 80% CO2!</v>
      </c>
      <c r="AT53" s="1" t="str">
        <f aca="false">IF(ISBLANK(Values!E52),"",IF(Values!J52,"Backlit", "Non-Backlit")) &amp; " Silver Frame"</f>
        <v>Backlit Silver Frame</v>
      </c>
      <c r="AV53" s="28" t="str">
        <f aca="false">IF(ISBLANK(Values!E52),"",Values!H52)</f>
        <v>Tsjechisch</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Denemarken</v>
      </c>
      <c r="CZ53" s="1" t="str">
        <f aca="false">IF(ISBLANK(Values!E52),"","No")</f>
        <v>No</v>
      </c>
      <c r="DA53" s="1" t="str">
        <f aca="false">IF(ISBLANK(Values!E52),"","No")</f>
        <v>No</v>
      </c>
      <c r="DO53" s="27" t="str">
        <f aca="false">IF(ISBLANK(Values!E52),"","Parts")</f>
        <v>Parts</v>
      </c>
      <c r="DP53" s="27" t="str">
        <f aca="false">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DS53" s="31"/>
      <c r="DY53" s="31"/>
      <c r="DZ53" s="31"/>
      <c r="EA53" s="31"/>
      <c r="EB53" s="31"/>
      <c r="EC53" s="31"/>
      <c r="EI53" s="1" t="str">
        <f aca="false">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Deens Origineel verlicht toetsenbord voor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4" s="42" t="str">
        <f aca="false">IF(ISBLANK(Values!E53),"",IF(Values!I53,Values!$B$23,Values!$B$33))</f>
        <v>👉 TEVREDEN KLANTEN WERELDWIJD: Wereldwijd meer dan 10.000 tevreden klanten. Toetsenbord hersteld in Europa</v>
      </c>
      <c r="AJ54" s="43" t="str">
        <f aca="false">IF(ISBLANK(Values!E53),"","👉 "&amp;Values!H53&amp; " "&amp;Values!$B$24 &amp;" "&amp;Values!$B$3)</f>
        <v>👉 Deens Compatibel met Lenovo T480s, T490, E490, L480, L490, L380, L390, L380 Yoga, L390 Yoga, E490, E480</v>
      </c>
      <c r="AK54" s="1" t="str">
        <f aca="false">IF(ISBLANK(Values!E53),"",Values!$B$25)</f>
        <v>COMMUNICATIE EN TECHNISCHE ONDERSTEUNING: snel en soepel 24 uur</v>
      </c>
      <c r="AL54" s="1" t="str">
        <f aca="false">IF(ISBLANK(Values!E53),"",Values!$B$26)</f>
        <v>6 MAAND GARANTIE INBEGREPEN: relax, is gedekt</v>
      </c>
      <c r="AM54" s="1" t="str">
        <f aca="false">IF(ISBLANK(Values!E53),"",Values!$B$27)</f>
        <v>♻️ Be green!  ♻️ Bespaar met dit toetsenbord tot 80% CO2!</v>
      </c>
      <c r="AT54" s="1" t="str">
        <f aca="false">IF(ISBLANK(Values!E53),"",IF(Values!J53,"Backlit", "Non-Backlit")) &amp; " Silver Frame"</f>
        <v>Backlit Silver Frame</v>
      </c>
      <c r="AV54" s="28" t="str">
        <f aca="false">IF(ISBLANK(Values!E53),"",Values!H53)</f>
        <v>Deens</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Denemarken</v>
      </c>
      <c r="CZ54" s="1" t="str">
        <f aca="false">IF(ISBLANK(Values!E53),"","No")</f>
        <v>No</v>
      </c>
      <c r="DA54" s="1" t="str">
        <f aca="false">IF(ISBLANK(Values!E53),"","No")</f>
        <v>No</v>
      </c>
      <c r="DO54" s="27" t="str">
        <f aca="false">IF(ISBLANK(Values!E53),"","Parts")</f>
        <v>Parts</v>
      </c>
      <c r="DP54" s="27" t="str">
        <f aca="false">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DS54" s="31"/>
      <c r="DY54" s="31"/>
      <c r="DZ54" s="31"/>
      <c r="EA54" s="31"/>
      <c r="EB54" s="31"/>
      <c r="EC54" s="31"/>
      <c r="EI54" s="1" t="str">
        <f aca="false">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Hongaars Origineel verlicht toetsenbord voor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5" s="42" t="str">
        <f aca="false">IF(ISBLANK(Values!E54),"",IF(Values!I54,Values!$B$23,Values!$B$33))</f>
        <v>👉 TEVREDEN KLANTEN WERELDWIJD: Wereldwijd meer dan 10.000 tevreden klanten. Toetsenbord hersteld in Europa</v>
      </c>
      <c r="AJ55" s="43" t="str">
        <f aca="false">IF(ISBLANK(Values!E54),"","👉 "&amp;Values!H54&amp; " "&amp;Values!$B$24 &amp;" "&amp;Values!$B$3)</f>
        <v>👉 Hongaars Compatibel met Lenovo T480s, T490, E490, L480, L490, L380, L390, L380 Yoga, L390 Yoga, E490, E480</v>
      </c>
      <c r="AK55" s="1" t="str">
        <f aca="false">IF(ISBLANK(Values!E54),"",Values!$B$25)</f>
        <v>COMMUNICATIE EN TECHNISCHE ONDERSTEUNING: snel en soepel 24 uur</v>
      </c>
      <c r="AL55" s="1" t="str">
        <f aca="false">IF(ISBLANK(Values!E54),"",Values!$B$26)</f>
        <v>6 MAAND GARANTIE INBEGREPEN: relax, is gedekt</v>
      </c>
      <c r="AM55" s="1" t="str">
        <f aca="false">IF(ISBLANK(Values!E54),"",Values!$B$27)</f>
        <v>♻️ Be green!  ♻️ Bespaar met dit toetsenbord tot 80% CO2!</v>
      </c>
      <c r="AT55" s="1" t="str">
        <f aca="false">IF(ISBLANK(Values!E54),"",IF(Values!J54,"Backlit", "Non-Backlit")) &amp; " Silver Frame"</f>
        <v>Backlit Silver Frame</v>
      </c>
      <c r="AV55" s="28" t="str">
        <f aca="false">IF(ISBLANK(Values!E54),"",Values!H54)</f>
        <v>Hongaars</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Denemarken</v>
      </c>
      <c r="CZ55" s="1" t="str">
        <f aca="false">IF(ISBLANK(Values!E54),"","No")</f>
        <v>No</v>
      </c>
      <c r="DA55" s="1" t="str">
        <f aca="false">IF(ISBLANK(Values!E54),"","No")</f>
        <v>No</v>
      </c>
      <c r="DO55" s="27" t="str">
        <f aca="false">IF(ISBLANK(Values!E54),"","Parts")</f>
        <v>Parts</v>
      </c>
      <c r="DP55" s="27" t="str">
        <f aca="false">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DS55" s="31"/>
      <c r="DY55" s="31"/>
      <c r="DZ55" s="31"/>
      <c r="EA55" s="31"/>
      <c r="EB55" s="31"/>
      <c r="EC55" s="31"/>
      <c r="EI55" s="1" t="str">
        <f aca="false">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Nederlands Origineel verlicht toetsenbord voor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6" s="42" t="str">
        <f aca="false">IF(ISBLANK(Values!E55),"",IF(Values!I55,Values!$B$23,Values!$B$33))</f>
        <v>👉 TEVREDEN KLANTEN WERELDWIJD: Wereldwijd meer dan 10.000 tevreden klanten. Toetsenbord hersteld in Europa</v>
      </c>
      <c r="AJ56" s="43" t="str">
        <f aca="false">IF(ISBLANK(Values!E55),"","👉 "&amp;Values!H55&amp; " "&amp;Values!$B$24 &amp;" "&amp;Values!$B$3)</f>
        <v>👉 Nederlands Compatibel met Lenovo T480s, T490, E490, L480, L490, L380, L390, L380 Yoga, L390 Yoga, E490, E480</v>
      </c>
      <c r="AK56" s="1" t="str">
        <f aca="false">IF(ISBLANK(Values!E55),"",Values!$B$25)</f>
        <v>COMMUNICATIE EN TECHNISCHE ONDERSTEUNING: snel en soepel 24 uur</v>
      </c>
      <c r="AL56" s="1" t="str">
        <f aca="false">IF(ISBLANK(Values!E55),"",Values!$B$26)</f>
        <v>6 MAAND GARANTIE INBEGREPEN: relax, is gedekt</v>
      </c>
      <c r="AM56" s="1" t="str">
        <f aca="false">IF(ISBLANK(Values!E55),"",Values!$B$27)</f>
        <v>♻️ Be green!  ♻️ Bespaar met dit toetsenbord tot 80% CO2!</v>
      </c>
      <c r="AT56" s="1" t="str">
        <f aca="false">IF(ISBLANK(Values!E55),"",IF(Values!J55,"Backlit", "Non-Backlit")) &amp; " Silver Frame"</f>
        <v>Backlit Silver Frame</v>
      </c>
      <c r="AV56" s="28" t="str">
        <f aca="false">IF(ISBLANK(Values!E55),"",Values!H55)</f>
        <v>Nederlands</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Denemarken</v>
      </c>
      <c r="CZ56" s="1" t="str">
        <f aca="false">IF(ISBLANK(Values!E55),"","No")</f>
        <v>No</v>
      </c>
      <c r="DA56" s="1" t="str">
        <f aca="false">IF(ISBLANK(Values!E55),"","No")</f>
        <v>No</v>
      </c>
      <c r="DO56" s="27" t="str">
        <f aca="false">IF(ISBLANK(Values!E55),"","Parts")</f>
        <v>Parts</v>
      </c>
      <c r="DP56" s="27" t="str">
        <f aca="false">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DS56" s="31"/>
      <c r="DY56" s="31"/>
      <c r="DZ56" s="31"/>
      <c r="EA56" s="31"/>
      <c r="EB56" s="31"/>
      <c r="EC56" s="31"/>
      <c r="EI56" s="1" t="str">
        <f aca="false">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Noors Origineel verlicht toetsenbord voor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7" s="42" t="str">
        <f aca="false">IF(ISBLANK(Values!E56),"",IF(Values!I56,Values!$B$23,Values!$B$33))</f>
        <v>👉 TEVREDEN KLANTEN WERELDWIJD: Wereldwijd meer dan 10.000 tevreden klanten. Toetsenbord hersteld in Europa</v>
      </c>
      <c r="AJ57" s="43" t="str">
        <f aca="false">IF(ISBLANK(Values!E56),"","👉 "&amp;Values!H56&amp; " "&amp;Values!$B$24 &amp;" "&amp;Values!$B$3)</f>
        <v>👉 Noors Compatibel met Lenovo T480s, T490, E490, L480, L490, L380, L390, L380 Yoga, L390 Yoga, E490, E480</v>
      </c>
      <c r="AK57" s="1" t="str">
        <f aca="false">IF(ISBLANK(Values!E56),"",Values!$B$25)</f>
        <v>COMMUNICATIE EN TECHNISCHE ONDERSTEUNING: snel en soepel 24 uur</v>
      </c>
      <c r="AL57" s="1" t="str">
        <f aca="false">IF(ISBLANK(Values!E56),"",Values!$B$26)</f>
        <v>6 MAAND GARANTIE INBEGREPEN: relax, is gedekt</v>
      </c>
      <c r="AM57" s="1" t="str">
        <f aca="false">IF(ISBLANK(Values!E56),"",Values!$B$27)</f>
        <v>♻️ Be green!  ♻️ Bespaar met dit toetsenbord tot 80% CO2!</v>
      </c>
      <c r="AT57" s="1" t="str">
        <f aca="false">IF(ISBLANK(Values!E56),"",IF(Values!J56,"Backlit", "Non-Backlit")) &amp; " Silver Frame"</f>
        <v>Backlit Silver Frame</v>
      </c>
      <c r="AV57" s="28" t="str">
        <f aca="false">IF(ISBLANK(Values!E56),"",Values!H56)</f>
        <v>Noors</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Denemarken</v>
      </c>
      <c r="CZ57" s="1" t="str">
        <f aca="false">IF(ISBLANK(Values!E56),"","No")</f>
        <v>No</v>
      </c>
      <c r="DA57" s="1" t="str">
        <f aca="false">IF(ISBLANK(Values!E56),"","No")</f>
        <v>No</v>
      </c>
      <c r="DO57" s="27" t="str">
        <f aca="false">IF(ISBLANK(Values!E56),"","Parts")</f>
        <v>Parts</v>
      </c>
      <c r="DP57" s="27" t="str">
        <f aca="false">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DS57" s="31"/>
      <c r="DY57" s="31"/>
      <c r="DZ57" s="31"/>
      <c r="EA57" s="31"/>
      <c r="EB57" s="31"/>
      <c r="EC57" s="31"/>
      <c r="EI57" s="1" t="str">
        <f aca="false">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Pools Origineel verlicht toetsenbord voor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8" s="42" t="str">
        <f aca="false">IF(ISBLANK(Values!E57),"",IF(Values!I57,Values!$B$23,Values!$B$33))</f>
        <v>👉 TEVREDEN KLANTEN WERELDWIJD: Wereldwijd meer dan 10.000 tevreden klanten. Toetsenbord hersteld in Europa</v>
      </c>
      <c r="AJ58" s="43" t="str">
        <f aca="false">IF(ISBLANK(Values!E57),"","👉 "&amp;Values!H57&amp; " "&amp;Values!$B$24 &amp;" "&amp;Values!$B$3)</f>
        <v>👉 Pools Compatibel met Lenovo T480s, T490, E490, L480, L490, L380, L390, L380 Yoga, L390 Yoga, E490, E480</v>
      </c>
      <c r="AK58" s="1" t="str">
        <f aca="false">IF(ISBLANK(Values!E57),"",Values!$B$25)</f>
        <v>COMMUNICATIE EN TECHNISCHE ONDERSTEUNING: snel en soepel 24 uur</v>
      </c>
      <c r="AL58" s="1" t="str">
        <f aca="false">IF(ISBLANK(Values!E57),"",Values!$B$26)</f>
        <v>6 MAAND GARANTIE INBEGREPEN: relax, is gedekt</v>
      </c>
      <c r="AM58" s="1" t="str">
        <f aca="false">IF(ISBLANK(Values!E57),"",Values!$B$27)</f>
        <v>♻️ Be green!  ♻️ Bespaar met dit toetsenbord tot 80% CO2!</v>
      </c>
      <c r="AT58" s="1" t="str">
        <f aca="false">IF(ISBLANK(Values!E57),"",IF(Values!J57,"Backlit", "Non-Backlit")) &amp; " Silver Frame"</f>
        <v>Backlit Silver Frame</v>
      </c>
      <c r="AV58" s="28" t="str">
        <f aca="false">IF(ISBLANK(Values!E57),"",Values!H57)</f>
        <v>Pools</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Denemarken</v>
      </c>
      <c r="CZ58" s="1" t="str">
        <f aca="false">IF(ISBLANK(Values!E57),"","No")</f>
        <v>No</v>
      </c>
      <c r="DA58" s="1" t="str">
        <f aca="false">IF(ISBLANK(Values!E57),"","No")</f>
        <v>No</v>
      </c>
      <c r="DO58" s="27" t="str">
        <f aca="false">IF(ISBLANK(Values!E57),"","Parts")</f>
        <v>Parts</v>
      </c>
      <c r="DP58" s="27" t="str">
        <f aca="false">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DS58" s="31"/>
      <c r="DY58" s="31"/>
      <c r="DZ58" s="31"/>
      <c r="EA58" s="31"/>
      <c r="EB58" s="31"/>
      <c r="EC58" s="31"/>
      <c r="EI58" s="1" t="str">
        <f aca="false">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Portugees Origineel verlicht toetsenbord voor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9" s="42" t="str">
        <f aca="false">IF(ISBLANK(Values!E58),"",IF(Values!I58,Values!$B$23,Values!$B$33))</f>
        <v>👉 TEVREDEN KLANTEN WERELDWIJD: Wereldwijd meer dan 10.000 tevreden klanten. Toetsenbord hersteld in Europa</v>
      </c>
      <c r="AJ59" s="43" t="str">
        <f aca="false">IF(ISBLANK(Values!E58),"","👉 "&amp;Values!H58&amp; " "&amp;Values!$B$24 &amp;" "&amp;Values!$B$3)</f>
        <v>👉 Portugees Compatibel met Lenovo T480s, T490, E490, L480, L490, L380, L390, L380 Yoga, L390 Yoga, E490, E480</v>
      </c>
      <c r="AK59" s="1" t="str">
        <f aca="false">IF(ISBLANK(Values!E58),"",Values!$B$25)</f>
        <v>COMMUNICATIE EN TECHNISCHE ONDERSTEUNING: snel en soepel 24 uur</v>
      </c>
      <c r="AL59" s="1" t="str">
        <f aca="false">IF(ISBLANK(Values!E58),"",Values!$B$26)</f>
        <v>6 MAAND GARANTIE INBEGREPEN: relax, is gedekt</v>
      </c>
      <c r="AM59" s="1" t="str">
        <f aca="false">IF(ISBLANK(Values!E58),"",Values!$B$27)</f>
        <v>♻️ Be green!  ♻️ Bespaar met dit toetsenbord tot 80% CO2!</v>
      </c>
      <c r="AT59" s="1" t="str">
        <f aca="false">IF(ISBLANK(Values!E58),"",IF(Values!J58,"Backlit", "Non-Backlit")) &amp; " Silver Frame"</f>
        <v>Backlit Silver Frame</v>
      </c>
      <c r="AV59" s="28" t="str">
        <f aca="false">IF(ISBLANK(Values!E58),"",Values!H58)</f>
        <v>Portugees</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Denemarken</v>
      </c>
      <c r="CZ59" s="1" t="str">
        <f aca="false">IF(ISBLANK(Values!E58),"","No")</f>
        <v>No</v>
      </c>
      <c r="DA59" s="1" t="str">
        <f aca="false">IF(ISBLANK(Values!E58),"","No")</f>
        <v>No</v>
      </c>
      <c r="DO59" s="27" t="str">
        <f aca="false">IF(ISBLANK(Values!E58),"","Parts")</f>
        <v>Parts</v>
      </c>
      <c r="DP59" s="27" t="str">
        <f aca="false">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DS59" s="31"/>
      <c r="DY59" s="31"/>
      <c r="DZ59" s="31"/>
      <c r="EA59" s="31"/>
      <c r="EB59" s="31"/>
      <c r="EC59" s="31"/>
      <c r="EI59" s="1" t="str">
        <f aca="false">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Zweeds – Finsh Origineel verlicht toetsenbord voor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0" s="42" t="str">
        <f aca="false">IF(ISBLANK(Values!E59),"",IF(Values!I59,Values!$B$23,Values!$B$33))</f>
        <v>👉 TEVREDEN KLANTEN WERELDWIJD: Wereldwijd meer dan 10.000 tevreden klanten. Toetsenbord hersteld in Europa</v>
      </c>
      <c r="AJ60" s="43" t="str">
        <f aca="false">IF(ISBLANK(Values!E59),"","👉 "&amp;Values!H59&amp; " "&amp;Values!$B$24 &amp;" "&amp;Values!$B$3)</f>
        <v>👉 Zweeds – Finsh Compatibel met Lenovo T480s, T490, E490, L480, L490, L380, L390, L380 Yoga, L390 Yoga, E490, E480</v>
      </c>
      <c r="AK60" s="1" t="str">
        <f aca="false">IF(ISBLANK(Values!E59),"",Values!$B$25)</f>
        <v>COMMUNICATIE EN TECHNISCHE ONDERSTEUNING: snel en soepel 24 uur</v>
      </c>
      <c r="AL60" s="1" t="str">
        <f aca="false">IF(ISBLANK(Values!E59),"",Values!$B$26)</f>
        <v>6 MAAND GARANTIE INBEGREPEN: relax, is gedekt</v>
      </c>
      <c r="AM60" s="1" t="str">
        <f aca="false">IF(ISBLANK(Values!E59),"",Values!$B$27)</f>
        <v>♻️ Be green!  ♻️ Bespaar met dit toetsenbord tot 80% CO2!</v>
      </c>
      <c r="AT60" s="1" t="str">
        <f aca="false">IF(ISBLANK(Values!E59),"",IF(Values!J59,"Backlit", "Non-Backlit")) &amp; " Silver Frame"</f>
        <v>Backlit Silver Frame</v>
      </c>
      <c r="AV60" s="28" t="str">
        <f aca="false">IF(ISBLANK(Values!E59),"",Values!H59)</f>
        <v>Zweeds – Finsh</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Denemarken</v>
      </c>
      <c r="CZ60" s="1" t="str">
        <f aca="false">IF(ISBLANK(Values!E59),"","No")</f>
        <v>No</v>
      </c>
      <c r="DA60" s="1" t="str">
        <f aca="false">IF(ISBLANK(Values!E59),"","No")</f>
        <v>No</v>
      </c>
      <c r="DO60" s="27" t="str">
        <f aca="false">IF(ISBLANK(Values!E59),"","Parts")</f>
        <v>Parts</v>
      </c>
      <c r="DP60" s="27" t="str">
        <f aca="false">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DS60" s="31"/>
      <c r="DY60" s="31"/>
      <c r="DZ60" s="31"/>
      <c r="EA60" s="31"/>
      <c r="EB60" s="31"/>
      <c r="EC60" s="31"/>
      <c r="EI60" s="1" t="str">
        <f aca="false">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Zwitsers Origineel verlicht toetsenbord voor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1" s="42" t="str">
        <f aca="false">IF(ISBLANK(Values!E60),"",IF(Values!I60,Values!$B$23,Values!$B$33))</f>
        <v>👉 TEVREDEN KLANTEN WERELDWIJD: Wereldwijd meer dan 10.000 tevreden klanten. Toetsenbord hersteld in Europa</v>
      </c>
      <c r="AJ61" s="43" t="str">
        <f aca="false">IF(ISBLANK(Values!E60),"","👉 "&amp;Values!H60&amp; " "&amp;Values!$B$24 &amp;" "&amp;Values!$B$3)</f>
        <v>👉 Zwitsers Compatibel met Lenovo T480s, T490, E490, L480, L490, L380, L390, L380 Yoga, L390 Yoga, E490, E480</v>
      </c>
      <c r="AK61" s="1" t="str">
        <f aca="false">IF(ISBLANK(Values!E60),"",Values!$B$25)</f>
        <v>COMMUNICATIE EN TECHNISCHE ONDERSTEUNING: snel en soepel 24 uur</v>
      </c>
      <c r="AL61" s="1" t="str">
        <f aca="false">IF(ISBLANK(Values!E60),"",Values!$B$26)</f>
        <v>6 MAAND GARANTIE INBEGREPEN: relax, is gedekt</v>
      </c>
      <c r="AM61" s="1" t="str">
        <f aca="false">IF(ISBLANK(Values!E60),"",Values!$B$27)</f>
        <v>♻️ Be green!  ♻️ Bespaar met dit toetsenbord tot 80% CO2!</v>
      </c>
      <c r="AT61" s="1" t="str">
        <f aca="false">IF(ISBLANK(Values!E60),"",IF(Values!J60,"Backlit", "Non-Backlit")) &amp; " Silver Frame"</f>
        <v>Backlit Silver Frame</v>
      </c>
      <c r="AV61" s="28" t="str">
        <f aca="false">IF(ISBLANK(Values!E60),"",Values!H60)</f>
        <v>Zwitsers</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Denemarken</v>
      </c>
      <c r="CZ61" s="1" t="str">
        <f aca="false">IF(ISBLANK(Values!E60),"","No")</f>
        <v>No</v>
      </c>
      <c r="DA61" s="1" t="str">
        <f aca="false">IF(ISBLANK(Values!E60),"","No")</f>
        <v>No</v>
      </c>
      <c r="DO61" s="27" t="str">
        <f aca="false">IF(ISBLANK(Values!E60),"","Parts")</f>
        <v>Parts</v>
      </c>
      <c r="DP61" s="27" t="str">
        <f aca="false">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DS61" s="31"/>
      <c r="DY61" s="31"/>
      <c r="DZ61" s="31"/>
      <c r="EA61" s="31"/>
      <c r="EB61" s="31"/>
      <c r="EC61" s="31"/>
      <c r="EI61" s="1" t="str">
        <f aca="false">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41.7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Internationaal Origineel verlicht toetsenbord voor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2" s="42" t="str">
        <f aca="false">IF(ISBLANK(Values!E61),"",IF(Values!I61,Values!$B$23,Values!$B$33))</f>
        <v>👉 TEVREDEN KLANTEN WERELDWIJD: Wereldwijd meer dan 10.000 tevreden klanten. Gloednieuw van open doos, vervangend Lenovo verlicht toetsenbord.</v>
      </c>
      <c r="AJ62" s="43" t="str">
        <f aca="false">IF(ISBLANK(Values!E61),"","👉 "&amp;Values!H61&amp; " "&amp;Values!$B$24 &amp;" "&amp;Values!$B$3)</f>
        <v>👉 US Internationaal Compatibel met Lenovo T480s, T490, E490, L480, L490, L380, L390, L380 Yoga, L390 Yoga, E490, E480</v>
      </c>
      <c r="AK62" s="1" t="str">
        <f aca="false">IF(ISBLANK(Values!E61),"",Values!$B$25)</f>
        <v>COMMUNICATIE EN TECHNISCHE ONDERSTEUNING: snel en soepel 24 uur</v>
      </c>
      <c r="AL62" s="1" t="str">
        <f aca="false">IF(ISBLANK(Values!E61),"",Values!$B$26)</f>
        <v>6 MAAND GARANTIE INBEGREPEN: relax, is gedekt</v>
      </c>
      <c r="AM62" s="1" t="str">
        <f aca="false">IF(ISBLANK(Values!E61),"",Values!$B$27)</f>
        <v>♻️ Be green!  ♻️ Bespaar met dit toetsenbord tot 80% CO2!</v>
      </c>
      <c r="AT62" s="1" t="str">
        <f aca="false">IF(ISBLANK(Values!E61),"",IF(Values!J61,"Backlit", "Non-Backlit")) &amp; " Silver Frame"</f>
        <v>Backlit Silver Frame</v>
      </c>
      <c r="AV62" s="28" t="str">
        <f aca="false">IF(ISBLANK(Values!E61),"",Values!H61)</f>
        <v>US Internationaal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Denemarken</v>
      </c>
      <c r="CZ62" s="1" t="str">
        <f aca="false">IF(ISBLANK(Values!E61),"","No")</f>
        <v>No</v>
      </c>
      <c r="DA62" s="1" t="str">
        <f aca="false">IF(ISBLANK(Values!E61),"","No")</f>
        <v>No</v>
      </c>
      <c r="DO62" s="27" t="str">
        <f aca="false">IF(ISBLANK(Values!E61),"","Parts")</f>
        <v>Parts</v>
      </c>
      <c r="DP62" s="27" t="str">
        <f aca="false">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DS62" s="31"/>
      <c r="DY62" s="31"/>
      <c r="DZ62" s="31"/>
      <c r="EA62" s="31"/>
      <c r="EB62" s="31"/>
      <c r="EC62" s="31"/>
      <c r="EI62" s="1" t="str">
        <f aca="false">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Russisch Origineel verlicht toetsenbord voor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3" s="42" t="str">
        <f aca="false">IF(ISBLANK(Values!E62),"",IF(Values!I62,Values!$B$23,Values!$B$33))</f>
        <v>👉 TEVREDEN KLANTEN WERELDWIJD: Wereldwijd meer dan 10.000 tevreden klanten. Toetsenbord hersteld in Europa</v>
      </c>
      <c r="AJ63" s="43" t="str">
        <f aca="false">IF(ISBLANK(Values!E62),"","👉 "&amp;Values!H62&amp; " "&amp;Values!$B$24 &amp;" "&amp;Values!$B$3)</f>
        <v>👉 Russisch Compatibel met Lenovo T480s, T490, E490, L480, L490, L380, L390, L380 Yoga, L390 Yoga, E490, E480</v>
      </c>
      <c r="AK63" s="1" t="str">
        <f aca="false">IF(ISBLANK(Values!E62),"",Values!$B$25)</f>
        <v>COMMUNICATIE EN TECHNISCHE ONDERSTEUNING: snel en soepel 24 uur</v>
      </c>
      <c r="AL63" s="1" t="str">
        <f aca="false">IF(ISBLANK(Values!E62),"",Values!$B$26)</f>
        <v>6 MAAND GARANTIE INBEGREPEN: relax, is gedekt</v>
      </c>
      <c r="AM63" s="1" t="str">
        <f aca="false">IF(ISBLANK(Values!E62),"",Values!$B$27)</f>
        <v>♻️ Be green!  ♻️ Bespaar met dit toetsenbord tot 80% CO2!</v>
      </c>
      <c r="AT63" s="1" t="str">
        <f aca="false">IF(ISBLANK(Values!E62),"",IF(Values!J62,"Backlit", "Non-Backlit")) &amp; " Silver Frame"</f>
        <v>Backlit Silver Frame</v>
      </c>
      <c r="AV63" s="28" t="str">
        <f aca="false">IF(ISBLANK(Values!E62),"",Values!H62)</f>
        <v>Russisch</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Denemarken</v>
      </c>
      <c r="CZ63" s="1" t="str">
        <f aca="false">IF(ISBLANK(Values!E62),"","No")</f>
        <v>No</v>
      </c>
      <c r="DA63" s="1" t="str">
        <f aca="false">IF(ISBLANK(Values!E62),"","No")</f>
        <v>No</v>
      </c>
      <c r="DO63" s="27" t="str">
        <f aca="false">IF(ISBLANK(Values!E62),"","Parts")</f>
        <v>Parts</v>
      </c>
      <c r="DP63" s="27" t="str">
        <f aca="false">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DS63" s="31"/>
      <c r="DY63" s="31"/>
      <c r="DZ63" s="31"/>
      <c r="EA63" s="31"/>
      <c r="EB63" s="31"/>
      <c r="EC63" s="31"/>
      <c r="EI63" s="1" t="str">
        <f aca="false">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41.7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Origineel verlicht toetsenbord voor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4" s="42" t="str">
        <f aca="false">IF(ISBLANK(Values!E63),"",IF(Values!I63,Values!$B$23,Values!$B$33))</f>
        <v>👉 TEVREDEN KLANTEN WERELDWIJD: Wereldwijd meer dan 10.000 tevreden klanten. Gloednieuw van open doos, vervangend Lenovo verlicht toetsenbord.</v>
      </c>
      <c r="AJ64" s="43" t="str">
        <f aca="false">IF(ISBLANK(Values!E63),"","👉 "&amp;Values!H63&amp; " "&amp;Values!$B$24 &amp;" "&amp;Values!$B$3)</f>
        <v>👉 US Compatibel met Lenovo T480s, T490, E490, L480, L490, L380, L390, L380 Yoga, L390 Yoga, E490, E480</v>
      </c>
      <c r="AK64" s="1" t="str">
        <f aca="false">IF(ISBLANK(Values!E63),"",Values!$B$25)</f>
        <v>COMMUNICATIE EN TECHNISCHE ONDERSTEUNING: snel en soepel 24 uur</v>
      </c>
      <c r="AL64" s="1" t="str">
        <f aca="false">IF(ISBLANK(Values!E63),"",Values!$B$26)</f>
        <v>6 MAAND GARANTIE INBEGREPEN: relax, is gedekt</v>
      </c>
      <c r="AM64" s="1" t="str">
        <f aca="false">IF(ISBLANK(Values!E63),"",Values!$B$27)</f>
        <v>♻️ Be green!  ♻️ Bespaar met dit toetsenbord tot 80% CO2!</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Denemarken</v>
      </c>
      <c r="CZ64" s="1" t="str">
        <f aca="false">IF(ISBLANK(Values!E63),"","No")</f>
        <v>No</v>
      </c>
      <c r="DA64" s="1" t="str">
        <f aca="false">IF(ISBLANK(Values!E63),"","No")</f>
        <v>No</v>
      </c>
      <c r="DO64" s="27" t="str">
        <f aca="false">IF(ISBLANK(Values!E63),"","Parts")</f>
        <v>Parts</v>
      </c>
      <c r="DP64" s="27" t="str">
        <f aca="false">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DS64" s="31"/>
      <c r="DY64" s="31"/>
      <c r="DZ64" s="31"/>
      <c r="EA64" s="31"/>
      <c r="EB64" s="31"/>
      <c r="EC64" s="31"/>
      <c r="EI64" s="1" t="str">
        <f aca="false">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Origineel niet-verlicht toetsenbord voor Lenovo Thinkpad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5" s="42" t="str">
        <f aca="false">IF(ISBLANK(Values!E64),"",IF(Values!I64,Values!$B$23,Values!$B$33))</f>
        <v>👉 TEVREDEN KLANTEN WERELDWIJD: Wereldwijd meer dan 10.000 tevreden klanten. Toetsenbord hersteld in Europa</v>
      </c>
      <c r="AJ65" s="43" t="str">
        <f aca="false">IF(ISBLANK(Values!E64),"","👉 "&amp;Values!H64&amp; " "&amp;Values!$B$24 &amp;" "&amp;Values!$B$3)</f>
        <v>👉 Duitse Compatibel met Lenovo T480s, T490, E490, L480, L490, L380, L390, L380 Yoga, L390 Yoga, E490, E480</v>
      </c>
      <c r="AK65" s="1" t="str">
        <f aca="false">IF(ISBLANK(Values!E64),"",Values!$B$25)</f>
        <v>COMMUNICATIE EN TECHNISCHE ONDERSTEUNING: snel en soepel 24 uur</v>
      </c>
      <c r="AL65" s="1" t="str">
        <f aca="false">IF(ISBLANK(Values!E64),"",Values!$B$26)</f>
        <v>6 MAAND GARANTIE INBEGREPEN: relax, is gedekt</v>
      </c>
      <c r="AM65" s="1" t="str">
        <f aca="false">IF(ISBLANK(Values!E64),"",Values!$B$27)</f>
        <v>♻️ Be green!  ♻️ Bespaar met dit toetsenbord tot 80% CO2!</v>
      </c>
      <c r="AT65" s="1" t="str">
        <f aca="false">IF(ISBLANK(Values!E64),"",IF(Values!J64,"Backlit", "Non-Backlit")) &amp; " Silver Frame"</f>
        <v>Non-Backlit Silver Frame</v>
      </c>
      <c r="AV65" s="28" t="str">
        <f aca="false">IF(ISBLANK(Values!E64),"",Values!H64)</f>
        <v>Duitse</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Denemarken</v>
      </c>
      <c r="CZ65" s="1" t="str">
        <f aca="false">IF(ISBLANK(Values!E64),"","No")</f>
        <v>No</v>
      </c>
      <c r="DA65" s="1" t="str">
        <f aca="false">IF(ISBLANK(Values!E64),"","No")</f>
        <v>No</v>
      </c>
      <c r="DO65" s="27" t="str">
        <f aca="false">IF(ISBLANK(Values!E64),"","Parts")</f>
        <v>Parts</v>
      </c>
      <c r="DP65" s="27" t="str">
        <f aca="false">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DS65" s="31"/>
      <c r="DY65" s="31"/>
      <c r="DZ65" s="31"/>
      <c r="EA65" s="31"/>
      <c r="EB65" s="31"/>
      <c r="EC65" s="31"/>
      <c r="EI65" s="1" t="str">
        <f aca="false">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Origineel niet-verlicht toetsenbord voor Lenovo Thinkpad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6" s="42" t="str">
        <f aca="false">IF(ISBLANK(Values!E65),"",IF(Values!I65,Values!$B$23,Values!$B$33))</f>
        <v>👉 TEVREDEN KLANTEN WERELDWIJD: Wereldwijd meer dan 10.000 tevreden klanten. Toetsenbord hersteld in Europa</v>
      </c>
      <c r="AJ66" s="43" t="str">
        <f aca="false">IF(ISBLANK(Values!E65),"","👉 "&amp;Values!H65&amp; " "&amp;Values!$B$24 &amp;" "&amp;Values!$B$3)</f>
        <v>👉 Frans Compatibel met Lenovo T480s, T490, E490, L480, L490, L380, L390, L380 Yoga, L390 Yoga, E490, E480</v>
      </c>
      <c r="AK66" s="1" t="str">
        <f aca="false">IF(ISBLANK(Values!E65),"",Values!$B$25)</f>
        <v>COMMUNICATIE EN TECHNISCHE ONDERSTEUNING: snel en soepel 24 uur</v>
      </c>
      <c r="AL66" s="1" t="str">
        <f aca="false">IF(ISBLANK(Values!E65),"",Values!$B$26)</f>
        <v>6 MAAND GARANTIE INBEGREPEN: relax, is gedekt</v>
      </c>
      <c r="AM66" s="1" t="str">
        <f aca="false">IF(ISBLANK(Values!E65),"",Values!$B$27)</f>
        <v>♻️ Be green!  ♻️ Bespaar met dit toetsenbord tot 80% CO2!</v>
      </c>
      <c r="AT66" s="1" t="str">
        <f aca="false">IF(ISBLANK(Values!E65),"",IF(Values!J65,"Backlit", "Non-Backlit")) &amp; " Silver Frame"</f>
        <v>Non-Backlit Silver Frame</v>
      </c>
      <c r="AV66" s="28" t="str">
        <f aca="false">IF(ISBLANK(Values!E65),"",Values!H65)</f>
        <v>Frans</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Denemarken</v>
      </c>
      <c r="CZ66" s="1" t="str">
        <f aca="false">IF(ISBLANK(Values!E65),"","No")</f>
        <v>No</v>
      </c>
      <c r="DA66" s="1" t="str">
        <f aca="false">IF(ISBLANK(Values!E65),"","No")</f>
        <v>No</v>
      </c>
      <c r="DO66" s="27" t="str">
        <f aca="false">IF(ISBLANK(Values!E65),"","Parts")</f>
        <v>Parts</v>
      </c>
      <c r="DP66" s="27" t="str">
        <f aca="false">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DS66" s="31"/>
      <c r="DY66" s="31"/>
      <c r="DZ66" s="31"/>
      <c r="EA66" s="31"/>
      <c r="EB66" s="31"/>
      <c r="EC66" s="31"/>
      <c r="EI66" s="1" t="str">
        <f aca="false">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Origineel niet-verlicht toetsenbord voor Lenovo Thinkpad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7" s="42" t="str">
        <f aca="false">IF(ISBLANK(Values!E66),"",IF(Values!I66,Values!$B$23,Values!$B$33))</f>
        <v>👉 TEVREDEN KLANTEN WERELDWIJD: Wereldwijd meer dan 10.000 tevreden klanten. Toetsenbord hersteld in Europa</v>
      </c>
      <c r="AJ67" s="43" t="str">
        <f aca="false">IF(ISBLANK(Values!E66),"","👉 "&amp;Values!H66&amp; " "&amp;Values!$B$24 &amp;" "&amp;Values!$B$3)</f>
        <v>👉 Italiaans Compatibel met Lenovo T480s, T490, E490, L480, L490, L380, L390, L380 Yoga, L390 Yoga, E490, E480</v>
      </c>
      <c r="AK67" s="1" t="str">
        <f aca="false">IF(ISBLANK(Values!E66),"",Values!$B$25)</f>
        <v>COMMUNICATIE EN TECHNISCHE ONDERSTEUNING: snel en soepel 24 uur</v>
      </c>
      <c r="AL67" s="1" t="str">
        <f aca="false">IF(ISBLANK(Values!E66),"",Values!$B$26)</f>
        <v>6 MAAND GARANTIE INBEGREPEN: relax, is gedekt</v>
      </c>
      <c r="AM67" s="1" t="str">
        <f aca="false">IF(ISBLANK(Values!E66),"",Values!$B$27)</f>
        <v>♻️ Be green!  ♻️ Bespaar met dit toetsenbord tot 80% CO2!</v>
      </c>
      <c r="AT67" s="1" t="str">
        <f aca="false">IF(ISBLANK(Values!E66),"",IF(Values!J66,"Backlit", "Non-Backlit")) &amp; " Silver Frame"</f>
        <v>Non-Backlit Silver Frame</v>
      </c>
      <c r="AV67" s="28" t="str">
        <f aca="false">IF(ISBLANK(Values!E66),"",Values!H66)</f>
        <v>Italiaans</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Denemarken</v>
      </c>
      <c r="CZ67" s="1" t="str">
        <f aca="false">IF(ISBLANK(Values!E66),"","No")</f>
        <v>No</v>
      </c>
      <c r="DA67" s="1" t="str">
        <f aca="false">IF(ISBLANK(Values!E66),"","No")</f>
        <v>No</v>
      </c>
      <c r="DO67" s="27" t="str">
        <f aca="false">IF(ISBLANK(Values!E66),"","Parts")</f>
        <v>Parts</v>
      </c>
      <c r="DP67" s="27" t="str">
        <f aca="false">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DS67" s="31"/>
      <c r="DY67" s="31"/>
      <c r="DZ67" s="31"/>
      <c r="EA67" s="31"/>
      <c r="EB67" s="31"/>
      <c r="EC67" s="31"/>
      <c r="EI67" s="1" t="str">
        <f aca="false">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Origineel niet-verlicht toetsenbord voor Lenovo Thinkpad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8" s="42" t="str">
        <f aca="false">IF(ISBLANK(Values!E67),"",IF(Values!I67,Values!$B$23,Values!$B$33))</f>
        <v>👉 TEVREDEN KLANTEN WERELDWIJD: Wereldwijd meer dan 10.000 tevreden klanten. Toetsenbord hersteld in Europa</v>
      </c>
      <c r="AJ68" s="43" t="str">
        <f aca="false">IF(ISBLANK(Values!E67),"","👉 "&amp;Values!H67&amp; " "&amp;Values!$B$24 &amp;" "&amp;Values!$B$3)</f>
        <v>👉 Spaans Compatibel met Lenovo T480s, T490, E490, L480, L490, L380, L390, L380 Yoga, L390 Yoga, E490, E480</v>
      </c>
      <c r="AK68" s="1" t="str">
        <f aca="false">IF(ISBLANK(Values!E67),"",Values!$B$25)</f>
        <v>COMMUNICATIE EN TECHNISCHE ONDERSTEUNING: snel en soepel 24 uur</v>
      </c>
      <c r="AL68" s="1" t="str">
        <f aca="false">IF(ISBLANK(Values!E67),"",Values!$B$26)</f>
        <v>6 MAAND GARANTIE INBEGREPEN: relax, is gedekt</v>
      </c>
      <c r="AM68" s="1" t="str">
        <f aca="false">IF(ISBLANK(Values!E67),"",Values!$B$27)</f>
        <v>♻️ Be green!  ♻️ Bespaar met dit toetsenbord tot 80% CO2!</v>
      </c>
      <c r="AT68" s="1" t="str">
        <f aca="false">IF(ISBLANK(Values!E67),"",IF(Values!J67,"Backlit", "Non-Backlit")) &amp; " Silver Frame"</f>
        <v>Non-Backlit Silver Frame</v>
      </c>
      <c r="AV68" s="28" t="str">
        <f aca="false">IF(ISBLANK(Values!E67),"",Values!H67)</f>
        <v>Spaans</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Denemarken</v>
      </c>
      <c r="CZ68" s="1" t="str">
        <f aca="false">IF(ISBLANK(Values!E67),"","No")</f>
        <v>No</v>
      </c>
      <c r="DA68" s="1" t="str">
        <f aca="false">IF(ISBLANK(Values!E67),"","No")</f>
        <v>No</v>
      </c>
      <c r="DO68" s="27" t="str">
        <f aca="false">IF(ISBLANK(Values!E67),"","Parts")</f>
        <v>Parts</v>
      </c>
      <c r="DP68" s="27" t="str">
        <f aca="false">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DS68" s="31"/>
      <c r="DY68" s="31"/>
      <c r="DZ68" s="31"/>
      <c r="EA68" s="31"/>
      <c r="EB68" s="31"/>
      <c r="EC68" s="31"/>
      <c r="EI68" s="1" t="str">
        <f aca="false">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Origineel niet-verlicht toetsenbord voor Lenovo Thinkpad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9" s="42" t="str">
        <f aca="false">IF(ISBLANK(Values!E68),"",IF(Values!I68,Values!$B$23,Values!$B$33))</f>
        <v>👉 TEVREDEN KLANTEN WERELDWIJD: Wereldwijd meer dan 10.000 tevreden klanten. Toetsenbord hersteld in Europa</v>
      </c>
      <c r="AJ69" s="43" t="str">
        <f aca="false">IF(ISBLANK(Values!E68),"","👉 "&amp;Values!H68&amp; " "&amp;Values!$B$24 &amp;" "&amp;Values!$B$3)</f>
        <v>👉 UK Compatibel met Lenovo T480s, T490, E490, L480, L490, L380, L390, L380 Yoga, L390 Yoga, E490, E480</v>
      </c>
      <c r="AK69" s="1" t="str">
        <f aca="false">IF(ISBLANK(Values!E68),"",Values!$B$25)</f>
        <v>COMMUNICATIE EN TECHNISCHE ONDERSTEUNING: snel en soepel 24 uur</v>
      </c>
      <c r="AL69" s="1" t="str">
        <f aca="false">IF(ISBLANK(Values!E68),"",Values!$B$26)</f>
        <v>6 MAAND GARANTIE INBEGREPEN: relax, is gedekt</v>
      </c>
      <c r="AM69" s="1" t="str">
        <f aca="false">IF(ISBLANK(Values!E68),"",Values!$B$27)</f>
        <v>♻️ Be green!  ♻️ Bespaar met dit toetsenbord tot 80% CO2!</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Denemarken</v>
      </c>
      <c r="CZ69" s="1" t="str">
        <f aca="false">IF(ISBLANK(Values!E68),"","No")</f>
        <v>No</v>
      </c>
      <c r="DA69" s="1" t="str">
        <f aca="false">IF(ISBLANK(Values!E68),"","No")</f>
        <v>No</v>
      </c>
      <c r="DO69" s="27" t="str">
        <f aca="false">IF(ISBLANK(Values!E68),"","Parts")</f>
        <v>Parts</v>
      </c>
      <c r="DP69" s="27" t="str">
        <f aca="false">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DS69" s="31"/>
      <c r="DY69" s="31"/>
      <c r="DZ69" s="31"/>
      <c r="EA69" s="31"/>
      <c r="EB69" s="31"/>
      <c r="EC69" s="31"/>
      <c r="EI69" s="1" t="str">
        <f aca="false">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Origineel niet-verlicht toetsenbord voor Lenovo Thinkpad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0" s="42" t="str">
        <f aca="false">IF(ISBLANK(Values!E69),"",IF(Values!I69,Values!$B$23,Values!$B$33))</f>
        <v>👉 TEVREDEN KLANTEN WERELDWIJD: Wereldwijd meer dan 10.000 tevreden klanten. Toetsenbord hersteld in Europa</v>
      </c>
      <c r="AJ70" s="43" t="str">
        <f aca="false">IF(ISBLANK(Values!E69),"","👉 "&amp;Values!H69&amp; " "&amp;Values!$B$24 &amp;" "&amp;Values!$B$3)</f>
        <v>👉 Scandinavisch - Scandinavisch Compatibel met Lenovo T480s, T490, E490, L480, L490, L380, L390, L380 Yoga, L390 Yoga, E490, E480</v>
      </c>
      <c r="AK70" s="1" t="str">
        <f aca="false">IF(ISBLANK(Values!E69),"",Values!$B$25)</f>
        <v>COMMUNICATIE EN TECHNISCHE ONDERSTEUNING: snel en soepel 24 uur</v>
      </c>
      <c r="AL70" s="1" t="str">
        <f aca="false">IF(ISBLANK(Values!E69),"",Values!$B$26)</f>
        <v>6 MAAND GARANTIE INBEGREPEN: relax, is gedekt</v>
      </c>
      <c r="AM70" s="1" t="str">
        <f aca="false">IF(ISBLANK(Values!E69),"",Values!$B$27)</f>
        <v>♻️ Be green!  ♻️ Bespaar met dit toetsenbord tot 80% CO2!</v>
      </c>
      <c r="AT70" s="1" t="str">
        <f aca="false">IF(ISBLANK(Values!E69),"",IF(Values!J69,"Backlit", "Non-Backlit")) &amp; " Silver Frame"</f>
        <v>Non-Backlit Silver Frame</v>
      </c>
      <c r="AV70" s="28" t="str">
        <f aca="false">IF(ISBLANK(Values!E69),"",Values!H69)</f>
        <v>Scandinavisch - Scandinavisch</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Denemarken</v>
      </c>
      <c r="CZ70" s="1" t="str">
        <f aca="false">IF(ISBLANK(Values!E69),"","No")</f>
        <v>No</v>
      </c>
      <c r="DA70" s="1" t="str">
        <f aca="false">IF(ISBLANK(Values!E69),"","No")</f>
        <v>No</v>
      </c>
      <c r="DO70" s="27" t="str">
        <f aca="false">IF(ISBLANK(Values!E69),"","Parts")</f>
        <v>Parts</v>
      </c>
      <c r="DP70" s="27" t="str">
        <f aca="false">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DS70" s="31"/>
      <c r="DY70" s="31"/>
      <c r="DZ70" s="31"/>
      <c r="EA70" s="31"/>
      <c r="EB70" s="31"/>
      <c r="EC70" s="31"/>
      <c r="EI70" s="1" t="str">
        <f aca="false">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Origineel niet-verlicht toetsenbord voor Lenovo Thinkpad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1" s="42" t="str">
        <f aca="false">IF(ISBLANK(Values!E70),"",IF(Values!I70,Values!$B$23,Values!$B$33))</f>
        <v>👉 TEVREDEN KLANTEN WERELDWIJD: Wereldwijd meer dan 10.000 tevreden klanten. Toetsenbord hersteld in Europa</v>
      </c>
      <c r="AJ71" s="43" t="str">
        <f aca="false">IF(ISBLANK(Values!E70),"","👉 "&amp;Values!H70&amp; " "&amp;Values!$B$24 &amp;" "&amp;Values!$B$3)</f>
        <v>👉 Belgisch Compatibel met Lenovo T480s, T490, E490, L480, L490, L380, L390, L380 Yoga, L390 Yoga, E490, E480</v>
      </c>
      <c r="AK71" s="1" t="str">
        <f aca="false">IF(ISBLANK(Values!E70),"",Values!$B$25)</f>
        <v>COMMUNICATIE EN TECHNISCHE ONDERSTEUNING: snel en soepel 24 uur</v>
      </c>
      <c r="AL71" s="1" t="str">
        <f aca="false">IF(ISBLANK(Values!E70),"",Values!$B$26)</f>
        <v>6 MAAND GARANTIE INBEGREPEN: relax, is gedekt</v>
      </c>
      <c r="AM71" s="1" t="str">
        <f aca="false">IF(ISBLANK(Values!E70),"",Values!$B$27)</f>
        <v>♻️ Be green!  ♻️ Bespaar met dit toetsenbord tot 80% CO2!</v>
      </c>
      <c r="AT71" s="1" t="str">
        <f aca="false">IF(ISBLANK(Values!E70),"",IF(Values!J70,"Backlit", "Non-Backlit")) &amp; " Silver Frame"</f>
        <v>Non-Backlit Silver Frame</v>
      </c>
      <c r="AV71" s="28" t="str">
        <f aca="false">IF(ISBLANK(Values!E70),"",Values!H70)</f>
        <v>Belgisch</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Denemarken</v>
      </c>
      <c r="CZ71" s="1" t="str">
        <f aca="false">IF(ISBLANK(Values!E70),"","No")</f>
        <v>No</v>
      </c>
      <c r="DA71" s="1" t="str">
        <f aca="false">IF(ISBLANK(Values!E70),"","No")</f>
        <v>No</v>
      </c>
      <c r="DO71" s="27" t="str">
        <f aca="false">IF(ISBLANK(Values!E70),"","Parts")</f>
        <v>Parts</v>
      </c>
      <c r="DP71" s="27" t="str">
        <f aca="false">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DS71" s="31"/>
      <c r="DY71" s="31"/>
      <c r="DZ71" s="31"/>
      <c r="EA71" s="31"/>
      <c r="EB71" s="31"/>
      <c r="EC71" s="31"/>
      <c r="EI71" s="1" t="str">
        <f aca="false">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Origineel niet-verlicht toetsenbord voor Lenovo Thinkpad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2" s="42" t="str">
        <f aca="false">IF(ISBLANK(Values!E71),"",IF(Values!I71,Values!$B$23,Values!$B$33))</f>
        <v>👉 TEVREDEN KLANTEN WERELDWIJD: Wereldwijd meer dan 10.000 tevreden klanten. Toetsenbord hersteld in Europa</v>
      </c>
      <c r="AJ72" s="43" t="str">
        <f aca="false">IF(ISBLANK(Values!E71),"","👉 "&amp;Values!H71&amp; " "&amp;Values!$B$24 &amp;" "&amp;Values!$B$3)</f>
        <v>👉 Bulgaars Compatibel met Lenovo T480s, T490, E490, L480, L490, L380, L390, L380 Yoga, L390 Yoga, E490, E480</v>
      </c>
      <c r="AK72" s="1" t="str">
        <f aca="false">IF(ISBLANK(Values!E71),"",Values!$B$25)</f>
        <v>COMMUNICATIE EN TECHNISCHE ONDERSTEUNING: snel en soepel 24 uur</v>
      </c>
      <c r="AL72" s="1" t="str">
        <f aca="false">IF(ISBLANK(Values!E71),"",Values!$B$26)</f>
        <v>6 MAAND GARANTIE INBEGREPEN: relax, is gedekt</v>
      </c>
      <c r="AM72" s="1" t="str">
        <f aca="false">IF(ISBLANK(Values!E71),"",Values!$B$27)</f>
        <v>♻️ Be green!  ♻️ Bespaar met dit toetsenbord tot 80% CO2!</v>
      </c>
      <c r="AT72" s="1" t="str">
        <f aca="false">IF(ISBLANK(Values!E71),"",IF(Values!J71,"Backlit", "Non-Backlit")) &amp; " Silver Frame"</f>
        <v>Non-Backlit Silver Frame</v>
      </c>
      <c r="AV72" s="28" t="str">
        <f aca="false">IF(ISBLANK(Values!E71),"",Values!H71)</f>
        <v>Bulgaars</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Denemarken</v>
      </c>
      <c r="CZ72" s="1" t="str">
        <f aca="false">IF(ISBLANK(Values!E71),"","No")</f>
        <v>No</v>
      </c>
      <c r="DA72" s="1" t="str">
        <f aca="false">IF(ISBLANK(Values!E71),"","No")</f>
        <v>No</v>
      </c>
      <c r="DO72" s="27" t="str">
        <f aca="false">IF(ISBLANK(Values!E71),"","Parts")</f>
        <v>Parts</v>
      </c>
      <c r="DP72" s="27" t="str">
        <f aca="false">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DS72" s="31"/>
      <c r="DY72" s="31"/>
      <c r="DZ72" s="31"/>
      <c r="EA72" s="31"/>
      <c r="EB72" s="31"/>
      <c r="EC72" s="31"/>
      <c r="EI72" s="1" t="str">
        <f aca="false">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Origineel niet-verlicht toetsenbord voor Lenovo Thinkpad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3" s="42" t="str">
        <f aca="false">IF(ISBLANK(Values!E72),"",IF(Values!I72,Values!$B$23,Values!$B$33))</f>
        <v>👉 TEVREDEN KLANTEN WERELDWIJD: Wereldwijd meer dan 10.000 tevreden klanten. Toetsenbord hersteld in Europa</v>
      </c>
      <c r="AJ73" s="43" t="str">
        <f aca="false">IF(ISBLANK(Values!E72),"","👉 "&amp;Values!H72&amp; " "&amp;Values!$B$24 &amp;" "&amp;Values!$B$3)</f>
        <v>👉 Tsjechisch Compatibel met Lenovo T480s, T490, E490, L480, L490, L380, L390, L380 Yoga, L390 Yoga, E490, E480</v>
      </c>
      <c r="AK73" s="1" t="str">
        <f aca="false">IF(ISBLANK(Values!E72),"",Values!$B$25)</f>
        <v>COMMUNICATIE EN TECHNISCHE ONDERSTEUNING: snel en soepel 24 uur</v>
      </c>
      <c r="AL73" s="1" t="str">
        <f aca="false">IF(ISBLANK(Values!E72),"",Values!$B$26)</f>
        <v>6 MAAND GARANTIE INBEGREPEN: relax, is gedekt</v>
      </c>
      <c r="AM73" s="1" t="str">
        <f aca="false">IF(ISBLANK(Values!E72),"",Values!$B$27)</f>
        <v>♻️ Be green!  ♻️ Bespaar met dit toetsenbord tot 80% CO2!</v>
      </c>
      <c r="AT73" s="1" t="str">
        <f aca="false">IF(ISBLANK(Values!E72),"",IF(Values!J72,"Backlit", "Non-Backlit")) &amp; " Silver Frame"</f>
        <v>Non-Backlit Silver Frame</v>
      </c>
      <c r="AV73" s="28" t="str">
        <f aca="false">IF(ISBLANK(Values!E72),"",Values!H72)</f>
        <v>Tsjechisch</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Denemarken</v>
      </c>
      <c r="CZ73" s="1" t="str">
        <f aca="false">IF(ISBLANK(Values!E72),"","No")</f>
        <v>No</v>
      </c>
      <c r="DA73" s="1" t="str">
        <f aca="false">IF(ISBLANK(Values!E72),"","No")</f>
        <v>No</v>
      </c>
      <c r="DO73" s="27" t="str">
        <f aca="false">IF(ISBLANK(Values!E72),"","Parts")</f>
        <v>Parts</v>
      </c>
      <c r="DP73" s="27" t="str">
        <f aca="false">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DS73" s="31"/>
      <c r="DY73" s="31"/>
      <c r="DZ73" s="31"/>
      <c r="EA73" s="31"/>
      <c r="EB73" s="31"/>
      <c r="EC73" s="31"/>
      <c r="EI73" s="1" t="str">
        <f aca="false">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Origineel niet-verlicht toetsenbord voor Lenovo Thinkpad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4" s="42" t="str">
        <f aca="false">IF(ISBLANK(Values!E73),"",IF(Values!I73,Values!$B$23,Values!$B$33))</f>
        <v>👉 TEVREDEN KLANTEN WERELDWIJD: Wereldwijd meer dan 10.000 tevreden klanten. Toetsenbord hersteld in Europa</v>
      </c>
      <c r="AJ74" s="43" t="str">
        <f aca="false">IF(ISBLANK(Values!E73),"","👉 "&amp;Values!H73&amp; " "&amp;Values!$B$24 &amp;" "&amp;Values!$B$3)</f>
        <v>👉 Deens Compatibel met Lenovo T480s, T490, E490, L480, L490, L380, L390, L380 Yoga, L390 Yoga, E490, E480</v>
      </c>
      <c r="AK74" s="1" t="str">
        <f aca="false">IF(ISBLANK(Values!E73),"",Values!$B$25)</f>
        <v>COMMUNICATIE EN TECHNISCHE ONDERSTEUNING: snel en soepel 24 uur</v>
      </c>
      <c r="AL74" s="1" t="str">
        <f aca="false">IF(ISBLANK(Values!E73),"",Values!$B$26)</f>
        <v>6 MAAND GARANTIE INBEGREPEN: relax, is gedekt</v>
      </c>
      <c r="AM74" s="1" t="str">
        <f aca="false">IF(ISBLANK(Values!E73),"",Values!$B$27)</f>
        <v>♻️ Be green!  ♻️ Bespaar met dit toetsenbord tot 80% CO2!</v>
      </c>
      <c r="AT74" s="1" t="str">
        <f aca="false">IF(ISBLANK(Values!E73),"",IF(Values!J73,"Backlit", "Non-Backlit")) &amp; " Silver Frame"</f>
        <v>Non-Backlit Silver Frame</v>
      </c>
      <c r="AV74" s="28" t="str">
        <f aca="false">IF(ISBLANK(Values!E73),"",Values!H73)</f>
        <v>Deens</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Denemarken</v>
      </c>
      <c r="CZ74" s="1" t="str">
        <f aca="false">IF(ISBLANK(Values!E73),"","No")</f>
        <v>No</v>
      </c>
      <c r="DA74" s="1" t="str">
        <f aca="false">IF(ISBLANK(Values!E73),"","No")</f>
        <v>No</v>
      </c>
      <c r="DO74" s="27" t="str">
        <f aca="false">IF(ISBLANK(Values!E73),"","Parts")</f>
        <v>Parts</v>
      </c>
      <c r="DP74" s="27" t="str">
        <f aca="false">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DS74" s="31"/>
      <c r="DY74" s="31"/>
      <c r="DZ74" s="31"/>
      <c r="EA74" s="31"/>
      <c r="EB74" s="31"/>
      <c r="EC74" s="31"/>
      <c r="EI74" s="1" t="str">
        <f aca="false">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Origineel niet-verlicht toetsenbord voor Lenovo Thinkpad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5" s="42" t="str">
        <f aca="false">IF(ISBLANK(Values!E74),"",IF(Values!I74,Values!$B$23,Values!$B$33))</f>
        <v>👉 TEVREDEN KLANTEN WERELDWIJD: Wereldwijd meer dan 10.000 tevreden klanten. Toetsenbord hersteld in Europa</v>
      </c>
      <c r="AJ75" s="43" t="str">
        <f aca="false">IF(ISBLANK(Values!E74),"","👉 "&amp;Values!H74&amp; " "&amp;Values!$B$24 &amp;" "&amp;Values!$B$3)</f>
        <v>👉 Hongaars Compatibel met Lenovo T480s, T490, E490, L480, L490, L380, L390, L380 Yoga, L390 Yoga, E490, E480</v>
      </c>
      <c r="AK75" s="1" t="str">
        <f aca="false">IF(ISBLANK(Values!E74),"",Values!$B$25)</f>
        <v>COMMUNICATIE EN TECHNISCHE ONDERSTEUNING: snel en soepel 24 uur</v>
      </c>
      <c r="AL75" s="1" t="str">
        <f aca="false">IF(ISBLANK(Values!E74),"",Values!$B$26)</f>
        <v>6 MAAND GARANTIE INBEGREPEN: relax, is gedekt</v>
      </c>
      <c r="AM75" s="1" t="str">
        <f aca="false">IF(ISBLANK(Values!E74),"",Values!$B$27)</f>
        <v>♻️ Be green!  ♻️ Bespaar met dit toetsenbord tot 80% CO2!</v>
      </c>
      <c r="AT75" s="1" t="str">
        <f aca="false">IF(ISBLANK(Values!E74),"",IF(Values!J74,"Backlit", "Non-Backlit")) &amp; " Silver Frame"</f>
        <v>Non-Backlit Silver Frame</v>
      </c>
      <c r="AV75" s="28" t="str">
        <f aca="false">IF(ISBLANK(Values!E74),"",Values!H74)</f>
        <v>Hongaars</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Denemarken</v>
      </c>
      <c r="CZ75" s="1" t="str">
        <f aca="false">IF(ISBLANK(Values!E74),"","No")</f>
        <v>No</v>
      </c>
      <c r="DA75" s="1" t="str">
        <f aca="false">IF(ISBLANK(Values!E74),"","No")</f>
        <v>No</v>
      </c>
      <c r="DO75" s="27" t="str">
        <f aca="false">IF(ISBLANK(Values!E74),"","Parts")</f>
        <v>Parts</v>
      </c>
      <c r="DP75" s="27" t="str">
        <f aca="false">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DS75" s="31"/>
      <c r="DY75" s="31"/>
      <c r="DZ75" s="31"/>
      <c r="EA75" s="31"/>
      <c r="EB75" s="31"/>
      <c r="EC75" s="31"/>
      <c r="EI75" s="1" t="str">
        <f aca="false">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Origineel niet-verlicht toetsenbord voor Lenovo Thinkpad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6" s="42" t="str">
        <f aca="false">IF(ISBLANK(Values!E75),"",IF(Values!I75,Values!$B$23,Values!$B$33))</f>
        <v>👉 TEVREDEN KLANTEN WERELDWIJD: Wereldwijd meer dan 10.000 tevreden klanten. Toetsenbord hersteld in Europa</v>
      </c>
      <c r="AJ76" s="43" t="str">
        <f aca="false">IF(ISBLANK(Values!E75),"","👉 "&amp;Values!H75&amp; " "&amp;Values!$B$24 &amp;" "&amp;Values!$B$3)</f>
        <v>👉 Nederlands Compatibel met Lenovo T480s, T490, E490, L480, L490, L380, L390, L380 Yoga, L390 Yoga, E490, E480</v>
      </c>
      <c r="AK76" s="1" t="str">
        <f aca="false">IF(ISBLANK(Values!E75),"",Values!$B$25)</f>
        <v>COMMUNICATIE EN TECHNISCHE ONDERSTEUNING: snel en soepel 24 uur</v>
      </c>
      <c r="AL76" s="1" t="str">
        <f aca="false">IF(ISBLANK(Values!E75),"",Values!$B$26)</f>
        <v>6 MAAND GARANTIE INBEGREPEN: relax, is gedekt</v>
      </c>
      <c r="AM76" s="1" t="str">
        <f aca="false">IF(ISBLANK(Values!E75),"",Values!$B$27)</f>
        <v>♻️ Be green!  ♻️ Bespaar met dit toetsenbord tot 80% CO2!</v>
      </c>
      <c r="AT76" s="1" t="str">
        <f aca="false">IF(ISBLANK(Values!E75),"",IF(Values!J75,"Backlit", "Non-Backlit")) &amp; " Silver Frame"</f>
        <v>Non-Backlit Silver Frame</v>
      </c>
      <c r="AV76" s="28" t="str">
        <f aca="false">IF(ISBLANK(Values!E75),"",Values!H75)</f>
        <v>Nederlands</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Denemarken</v>
      </c>
      <c r="CZ76" s="1" t="str">
        <f aca="false">IF(ISBLANK(Values!E75),"","No")</f>
        <v>No</v>
      </c>
      <c r="DA76" s="1" t="str">
        <f aca="false">IF(ISBLANK(Values!E75),"","No")</f>
        <v>No</v>
      </c>
      <c r="DO76" s="27" t="str">
        <f aca="false">IF(ISBLANK(Values!E75),"","Parts")</f>
        <v>Parts</v>
      </c>
      <c r="DP76" s="27" t="str">
        <f aca="false">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DS76" s="31"/>
      <c r="DY76" s="31"/>
      <c r="DZ76" s="31"/>
      <c r="EA76" s="31"/>
      <c r="EB76" s="31"/>
      <c r="EC76" s="31"/>
      <c r="EI76" s="1" t="str">
        <f aca="false">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Origineel niet-verlicht toetsenbord voor Lenovo Thinkpad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7" s="42" t="str">
        <f aca="false">IF(ISBLANK(Values!E76),"",IF(Values!I76,Values!$B$23,Values!$B$33))</f>
        <v>👉 TEVREDEN KLANTEN WERELDWIJD: Wereldwijd meer dan 10.000 tevreden klanten. Toetsenbord hersteld in Europa</v>
      </c>
      <c r="AJ77" s="43" t="str">
        <f aca="false">IF(ISBLANK(Values!E76),"","👉 "&amp;Values!H76&amp; " "&amp;Values!$B$24 &amp;" "&amp;Values!$B$3)</f>
        <v>👉 Noors Compatibel met Lenovo T480s, T490, E490, L480, L490, L380, L390, L380 Yoga, L390 Yoga, E490, E480</v>
      </c>
      <c r="AK77" s="1" t="str">
        <f aca="false">IF(ISBLANK(Values!E76),"",Values!$B$25)</f>
        <v>COMMUNICATIE EN TECHNISCHE ONDERSTEUNING: snel en soepel 24 uur</v>
      </c>
      <c r="AL77" s="1" t="str">
        <f aca="false">IF(ISBLANK(Values!E76),"",Values!$B$26)</f>
        <v>6 MAAND GARANTIE INBEGREPEN: relax, is gedekt</v>
      </c>
      <c r="AM77" s="1" t="str">
        <f aca="false">IF(ISBLANK(Values!E76),"",Values!$B$27)</f>
        <v>♻️ Be green!  ♻️ Bespaar met dit toetsenbord tot 80% CO2!</v>
      </c>
      <c r="AT77" s="1" t="str">
        <f aca="false">IF(ISBLANK(Values!E76),"",IF(Values!J76,"Backlit", "Non-Backlit")) &amp; " Silver Frame"</f>
        <v>Non-Backlit Silver Frame</v>
      </c>
      <c r="AV77" s="28" t="str">
        <f aca="false">IF(ISBLANK(Values!E76),"",Values!H76)</f>
        <v>Noors</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Denemarken</v>
      </c>
      <c r="CZ77" s="1" t="str">
        <f aca="false">IF(ISBLANK(Values!E76),"","No")</f>
        <v>No</v>
      </c>
      <c r="DA77" s="1" t="str">
        <f aca="false">IF(ISBLANK(Values!E76),"","No")</f>
        <v>No</v>
      </c>
      <c r="DO77" s="27" t="str">
        <f aca="false">IF(ISBLANK(Values!E76),"","Parts")</f>
        <v>Parts</v>
      </c>
      <c r="DP77" s="27" t="str">
        <f aca="false">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DS77" s="31"/>
      <c r="DY77" s="31"/>
      <c r="DZ77" s="31"/>
      <c r="EA77" s="31"/>
      <c r="EB77" s="31"/>
      <c r="EC77" s="31"/>
      <c r="EI77" s="1" t="str">
        <f aca="false">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Origineel niet-verlicht toetsenbord voor Lenovo Thinkpad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8" s="42" t="str">
        <f aca="false">IF(ISBLANK(Values!E77),"",IF(Values!I77,Values!$B$23,Values!$B$33))</f>
        <v>👉 TEVREDEN KLANTEN WERELDWIJD: Wereldwijd meer dan 10.000 tevreden klanten. Toetsenbord hersteld in Europa</v>
      </c>
      <c r="AJ78" s="43" t="str">
        <f aca="false">IF(ISBLANK(Values!E77),"","👉 "&amp;Values!H77&amp; " "&amp;Values!$B$24 &amp;" "&amp;Values!$B$3)</f>
        <v>👉 Pools Compatibel met Lenovo T480s, T490, E490, L480, L490, L380, L390, L380 Yoga, L390 Yoga, E490, E480</v>
      </c>
      <c r="AK78" s="1" t="str">
        <f aca="false">IF(ISBLANK(Values!E77),"",Values!$B$25)</f>
        <v>COMMUNICATIE EN TECHNISCHE ONDERSTEUNING: snel en soepel 24 uur</v>
      </c>
      <c r="AL78" s="1" t="str">
        <f aca="false">IF(ISBLANK(Values!E77),"",Values!$B$26)</f>
        <v>6 MAAND GARANTIE INBEGREPEN: relax, is gedekt</v>
      </c>
      <c r="AM78" s="1" t="str">
        <f aca="false">IF(ISBLANK(Values!E77),"",Values!$B$27)</f>
        <v>♻️ Be green!  ♻️ Bespaar met dit toetsenbord tot 80% CO2!</v>
      </c>
      <c r="AT78" s="1" t="str">
        <f aca="false">IF(ISBLANK(Values!E77),"",IF(Values!J77,"Backlit", "Non-Backlit")) &amp; " Silver Frame"</f>
        <v>Non-Backlit Silver Frame</v>
      </c>
      <c r="AV78" s="28" t="str">
        <f aca="false">IF(ISBLANK(Values!E77),"",Values!H77)</f>
        <v>Pools</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Denemarken</v>
      </c>
      <c r="CZ78" s="1" t="str">
        <f aca="false">IF(ISBLANK(Values!E77),"","No")</f>
        <v>No</v>
      </c>
      <c r="DA78" s="1" t="str">
        <f aca="false">IF(ISBLANK(Values!E77),"","No")</f>
        <v>No</v>
      </c>
      <c r="DO78" s="27" t="str">
        <f aca="false">IF(ISBLANK(Values!E77),"","Parts")</f>
        <v>Parts</v>
      </c>
      <c r="DP78" s="27" t="str">
        <f aca="false">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DS78" s="31"/>
      <c r="DY78" s="31"/>
      <c r="DZ78" s="31"/>
      <c r="EA78" s="31"/>
      <c r="EB78" s="31"/>
      <c r="EC78" s="31"/>
      <c r="EI78" s="1" t="str">
        <f aca="false">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Origineel niet-verlicht toetsenbord voor Lenovo Thinkpad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9" s="42" t="str">
        <f aca="false">IF(ISBLANK(Values!E78),"",IF(Values!I78,Values!$B$23,Values!$B$33))</f>
        <v>👉 TEVREDEN KLANTEN WERELDWIJD: Wereldwijd meer dan 10.000 tevreden klanten. Toetsenbord hersteld in Europa</v>
      </c>
      <c r="AJ79" s="43" t="str">
        <f aca="false">IF(ISBLANK(Values!E78),"","👉 "&amp;Values!H78&amp; " "&amp;Values!$B$24 &amp;" "&amp;Values!$B$3)</f>
        <v>👉 Portugees Compatibel met Lenovo T480s, T490, E490, L480, L490, L380, L390, L380 Yoga, L390 Yoga, E490, E480</v>
      </c>
      <c r="AK79" s="1" t="str">
        <f aca="false">IF(ISBLANK(Values!E78),"",Values!$B$25)</f>
        <v>COMMUNICATIE EN TECHNISCHE ONDERSTEUNING: snel en soepel 24 uur</v>
      </c>
      <c r="AL79" s="1" t="str">
        <f aca="false">IF(ISBLANK(Values!E78),"",Values!$B$26)</f>
        <v>6 MAAND GARANTIE INBEGREPEN: relax, is gedekt</v>
      </c>
      <c r="AM79" s="1" t="str">
        <f aca="false">IF(ISBLANK(Values!E78),"",Values!$B$27)</f>
        <v>♻️ Be green!  ♻️ Bespaar met dit toetsenbord tot 80% CO2!</v>
      </c>
      <c r="AT79" s="1" t="str">
        <f aca="false">IF(ISBLANK(Values!E78),"",IF(Values!J78,"Backlit", "Non-Backlit")) &amp; " Silver Frame"</f>
        <v>Non-Backlit Silver Frame</v>
      </c>
      <c r="AV79" s="28" t="str">
        <f aca="false">IF(ISBLANK(Values!E78),"",Values!H78)</f>
        <v>Portugees</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Denemarken</v>
      </c>
      <c r="CZ79" s="1" t="str">
        <f aca="false">IF(ISBLANK(Values!E78),"","No")</f>
        <v>No</v>
      </c>
      <c r="DA79" s="1" t="str">
        <f aca="false">IF(ISBLANK(Values!E78),"","No")</f>
        <v>No</v>
      </c>
      <c r="DO79" s="27" t="str">
        <f aca="false">IF(ISBLANK(Values!E78),"","Parts")</f>
        <v>Parts</v>
      </c>
      <c r="DP79" s="27" t="str">
        <f aca="false">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DS79" s="31"/>
      <c r="DY79" s="31"/>
      <c r="DZ79" s="31"/>
      <c r="EA79" s="31"/>
      <c r="EB79" s="31"/>
      <c r="EC79" s="31"/>
      <c r="EI79" s="1" t="str">
        <f aca="false">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Origineel niet-verlicht toetsenbord voor Lenovo Thinkpad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0" s="42" t="str">
        <f aca="false">IF(ISBLANK(Values!E79),"",IF(Values!I79,Values!$B$23,Values!$B$33))</f>
        <v>👉 TEVREDEN KLANTEN WERELDWIJD: Wereldwijd meer dan 10.000 tevreden klanten. Toetsenbord hersteld in Europa</v>
      </c>
      <c r="AJ80" s="43" t="str">
        <f aca="false">IF(ISBLANK(Values!E79),"","👉 "&amp;Values!H79&amp; " "&amp;Values!$B$24 &amp;" "&amp;Values!$B$3)</f>
        <v>👉 Zweeds – Finsh Compatibel met Lenovo T480s, T490, E490, L480, L490, L380, L390, L380 Yoga, L390 Yoga, E490, E480</v>
      </c>
      <c r="AK80" s="1" t="str">
        <f aca="false">IF(ISBLANK(Values!E79),"",Values!$B$25)</f>
        <v>COMMUNICATIE EN TECHNISCHE ONDERSTEUNING: snel en soepel 24 uur</v>
      </c>
      <c r="AL80" s="1" t="str">
        <f aca="false">IF(ISBLANK(Values!E79),"",Values!$B$26)</f>
        <v>6 MAAND GARANTIE INBEGREPEN: relax, is gedekt</v>
      </c>
      <c r="AM80" s="1" t="str">
        <f aca="false">IF(ISBLANK(Values!E79),"",Values!$B$27)</f>
        <v>♻️ Be green!  ♻️ Bespaar met dit toetsenbord tot 80% CO2!</v>
      </c>
      <c r="AT80" s="1" t="str">
        <f aca="false">IF(ISBLANK(Values!E79),"",IF(Values!J79,"Backlit", "Non-Backlit")) &amp; " Silver Frame"</f>
        <v>Non-Backlit Silver Frame</v>
      </c>
      <c r="AV80" s="28" t="str">
        <f aca="false">IF(ISBLANK(Values!E79),"",Values!H79)</f>
        <v>Zweeds – Finsh</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Denemarken</v>
      </c>
      <c r="CZ80" s="1" t="str">
        <f aca="false">IF(ISBLANK(Values!E79),"","No")</f>
        <v>No</v>
      </c>
      <c r="DA80" s="1" t="str">
        <f aca="false">IF(ISBLANK(Values!E79),"","No")</f>
        <v>No</v>
      </c>
      <c r="DO80" s="27" t="str">
        <f aca="false">IF(ISBLANK(Values!E79),"","Parts")</f>
        <v>Parts</v>
      </c>
      <c r="DP80" s="27" t="str">
        <f aca="false">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DS80" s="31"/>
      <c r="DY80" s="31"/>
      <c r="DZ80" s="31"/>
      <c r="EA80" s="31"/>
      <c r="EB80" s="31"/>
      <c r="EC80" s="31"/>
      <c r="EI80" s="1" t="str">
        <f aca="false">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Origineel niet-verlicht toetsenbord voor Lenovo Thinkpad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1" s="42" t="str">
        <f aca="false">IF(ISBLANK(Values!E80),"",IF(Values!I80,Values!$B$23,Values!$B$33))</f>
        <v>👉 TEVREDEN KLANTEN WERELDWIJD: Wereldwijd meer dan 10.000 tevreden klanten. Toetsenbord hersteld in Europa</v>
      </c>
      <c r="AJ81" s="43" t="str">
        <f aca="false">IF(ISBLANK(Values!E80),"","👉 "&amp;Values!H80&amp; " "&amp;Values!$B$24 &amp;" "&amp;Values!$B$3)</f>
        <v>👉 Zwitsers Compatibel met Lenovo T480s, T490, E490, L480, L490, L380, L390, L380 Yoga, L390 Yoga, E490, E480</v>
      </c>
      <c r="AK81" s="1" t="str">
        <f aca="false">IF(ISBLANK(Values!E80),"",Values!$B$25)</f>
        <v>COMMUNICATIE EN TECHNISCHE ONDERSTEUNING: snel en soepel 24 uur</v>
      </c>
      <c r="AL81" s="1" t="str">
        <f aca="false">IF(ISBLANK(Values!E80),"",Values!$B$26)</f>
        <v>6 MAAND GARANTIE INBEGREPEN: relax, is gedekt</v>
      </c>
      <c r="AM81" s="1" t="str">
        <f aca="false">IF(ISBLANK(Values!E80),"",Values!$B$27)</f>
        <v>♻️ Be green!  ♻️ Bespaar met dit toetsenbord tot 80% CO2!</v>
      </c>
      <c r="AT81" s="1" t="str">
        <f aca="false">IF(ISBLANK(Values!E80),"",IF(Values!J80,"Backlit", "Non-Backlit")) &amp; " Silver Frame"</f>
        <v>Non-Backlit Silver Frame</v>
      </c>
      <c r="AV81" s="28" t="str">
        <f aca="false">IF(ISBLANK(Values!E80),"",Values!H80)</f>
        <v>Zwitsers</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Denemarken</v>
      </c>
      <c r="CZ81" s="1" t="str">
        <f aca="false">IF(ISBLANK(Values!E80),"","No")</f>
        <v>No</v>
      </c>
      <c r="DA81" s="1" t="str">
        <f aca="false">IF(ISBLANK(Values!E80),"","No")</f>
        <v>No</v>
      </c>
      <c r="DO81" s="27" t="str">
        <f aca="false">IF(ISBLANK(Values!E80),"","Parts")</f>
        <v>Parts</v>
      </c>
      <c r="DP81" s="27" t="str">
        <f aca="false">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DS81" s="31"/>
      <c r="DY81" s="31"/>
      <c r="DZ81" s="31"/>
      <c r="EA81" s="31"/>
      <c r="EB81" s="31"/>
      <c r="EC81" s="31"/>
      <c r="EI81" s="1" t="str">
        <f aca="false">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41.7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Origineel niet-verlicht toetsenbord voor Lenovo Thinkpad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2" s="42" t="str">
        <f aca="false">IF(ISBLANK(Values!E81),"",IF(Values!I81,Values!$B$23,Values!$B$33))</f>
        <v>👉 TEVREDEN KLANTEN WERELDWIJD: Wereldwijd meer dan 10.000 tevreden klanten. Gloednieuw van open doos, vervangend Lenovo verlicht toetsenbord.</v>
      </c>
      <c r="AJ82" s="43" t="str">
        <f aca="false">IF(ISBLANK(Values!E81),"","👉 "&amp;Values!H81&amp; " "&amp;Values!$B$24 &amp;" "&amp;Values!$B$3)</f>
        <v>👉 US Internationaal Compatibel met Lenovo T480s, T490, E490, L480, L490, L380, L390, L380 Yoga, L390 Yoga, E490, E480</v>
      </c>
      <c r="AK82" s="1" t="str">
        <f aca="false">IF(ISBLANK(Values!E81),"",Values!$B$25)</f>
        <v>COMMUNICATIE EN TECHNISCHE ONDERSTEUNING: snel en soepel 24 uur</v>
      </c>
      <c r="AL82" s="1" t="str">
        <f aca="false">IF(ISBLANK(Values!E81),"",Values!$B$26)</f>
        <v>6 MAAND GARANTIE INBEGREPEN: relax, is gedekt</v>
      </c>
      <c r="AM82" s="1" t="str">
        <f aca="false">IF(ISBLANK(Values!E81),"",Values!$B$27)</f>
        <v>♻️ Be green!  ♻️ Bespaar met dit toetsenbord tot 80% CO2!</v>
      </c>
      <c r="AT82" s="1" t="str">
        <f aca="false">IF(ISBLANK(Values!E81),"",IF(Values!J81,"Backlit", "Non-Backlit")) &amp; " Silver Frame"</f>
        <v>Non-Backlit Silver Frame</v>
      </c>
      <c r="AV82" s="28" t="str">
        <f aca="false">IF(ISBLANK(Values!E81),"",Values!H81)</f>
        <v>US Internationaal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Denemarken</v>
      </c>
      <c r="CZ82" s="1" t="str">
        <f aca="false">IF(ISBLANK(Values!E81),"","No")</f>
        <v>No</v>
      </c>
      <c r="DA82" s="1" t="str">
        <f aca="false">IF(ISBLANK(Values!E81),"","No")</f>
        <v>No</v>
      </c>
      <c r="DO82" s="27" t="str">
        <f aca="false">IF(ISBLANK(Values!E81),"","Parts")</f>
        <v>Parts</v>
      </c>
      <c r="DP82" s="27" t="str">
        <f aca="false">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DS82" s="31"/>
      <c r="DY82" s="31"/>
      <c r="DZ82" s="31"/>
      <c r="EA82" s="31"/>
      <c r="EB82" s="31"/>
      <c r="EC82" s="31"/>
      <c r="EI82" s="1" t="str">
        <f aca="false">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Origineel niet-verlicht toetsenbord voor Lenovo Thinkpad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3" s="42" t="str">
        <f aca="false">IF(ISBLANK(Values!E82),"",IF(Values!I82,Values!$B$23,Values!$B$33))</f>
        <v>👉 TEVREDEN KLANTEN WERELDWIJD: Wereldwijd meer dan 10.000 tevreden klanten. Toetsenbord hersteld in Europa</v>
      </c>
      <c r="AJ83" s="43" t="str">
        <f aca="false">IF(ISBLANK(Values!E82),"","👉 "&amp;Values!H82&amp; " "&amp;Values!$B$24 &amp;" "&amp;Values!$B$3)</f>
        <v>👉 Russisch Compatibel met Lenovo T480s, T490, E490, L480, L490, L380, L390, L380 Yoga, L390 Yoga, E490, E480</v>
      </c>
      <c r="AK83" s="1" t="str">
        <f aca="false">IF(ISBLANK(Values!E82),"",Values!$B$25)</f>
        <v>COMMUNICATIE EN TECHNISCHE ONDERSTEUNING: snel en soepel 24 uur</v>
      </c>
      <c r="AL83" s="1" t="str">
        <f aca="false">IF(ISBLANK(Values!E82),"",Values!$B$26)</f>
        <v>6 MAAND GARANTIE INBEGREPEN: relax, is gedekt</v>
      </c>
      <c r="AM83" s="1" t="str">
        <f aca="false">IF(ISBLANK(Values!E82),"",Values!$B$27)</f>
        <v>♻️ Be green!  ♻️ Bespaar met dit toetsenbord tot 80% CO2!</v>
      </c>
      <c r="AT83" s="1" t="str">
        <f aca="false">IF(ISBLANK(Values!E82),"",IF(Values!J82,"Backlit", "Non-Backlit")) &amp; " Silver Frame"</f>
        <v>Non-Backlit Silver Frame</v>
      </c>
      <c r="AV83" s="28" t="str">
        <f aca="false">IF(ISBLANK(Values!E82),"",Values!H82)</f>
        <v>Russisch</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Denemarken</v>
      </c>
      <c r="CZ83" s="1" t="str">
        <f aca="false">IF(ISBLANK(Values!E82),"","No")</f>
        <v>No</v>
      </c>
      <c r="DA83" s="1" t="str">
        <f aca="false">IF(ISBLANK(Values!E82),"","No")</f>
        <v>No</v>
      </c>
      <c r="DO83" s="27" t="str">
        <f aca="false">IF(ISBLANK(Values!E82),"","Parts")</f>
        <v>Parts</v>
      </c>
      <c r="DP83" s="27" t="str">
        <f aca="false">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DS83" s="31"/>
      <c r="DY83" s="31"/>
      <c r="DZ83" s="31"/>
      <c r="EA83" s="31"/>
      <c r="EB83" s="31"/>
      <c r="EC83" s="31"/>
      <c r="EI83" s="1" t="str">
        <f aca="false">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41.7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Origineel niet-verlicht toetsenbord voor Lenovo Thinkpad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4" s="42" t="str">
        <f aca="false">IF(ISBLANK(Values!E83),"",IF(Values!I83,Values!$B$23,Values!$B$33))</f>
        <v>👉 TEVREDEN KLANTEN WERELDWIJD: Wereldwijd meer dan 10.000 tevreden klanten. Gloednieuw van open doos, vervangend Lenovo verlicht toetsenbord.</v>
      </c>
      <c r="AJ84" s="43" t="str">
        <f aca="false">IF(ISBLANK(Values!E83),"","👉 "&amp;Values!H83&amp; " "&amp;Values!$B$24 &amp;" "&amp;Values!$B$3)</f>
        <v>👉 US Compatibel met Lenovo T480s, T490, E490, L480, L490, L380, L390, L380 Yoga, L390 Yoga, E490, E480</v>
      </c>
      <c r="AK84" s="1" t="str">
        <f aca="false">IF(ISBLANK(Values!E83),"",Values!$B$25)</f>
        <v>COMMUNICATIE EN TECHNISCHE ONDERSTEUNING: snel en soepel 24 uur</v>
      </c>
      <c r="AL84" s="1" t="str">
        <f aca="false">IF(ISBLANK(Values!E83),"",Values!$B$26)</f>
        <v>6 MAAND GARANTIE INBEGREPEN: relax, is gedekt</v>
      </c>
      <c r="AM84" s="1" t="str">
        <f aca="false">IF(ISBLANK(Values!E83),"",Values!$B$27)</f>
        <v>♻️ Be green!  ♻️ Bespaar met dit toetsenbord tot 80% CO2!</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Denemarken</v>
      </c>
      <c r="CZ84" s="1" t="str">
        <f aca="false">IF(ISBLANK(Values!E83),"","No")</f>
        <v>No</v>
      </c>
      <c r="DA84" s="1" t="str">
        <f aca="false">IF(ISBLANK(Values!E83),"","No")</f>
        <v>No</v>
      </c>
      <c r="DO84" s="27" t="str">
        <f aca="false">IF(ISBLANK(Values!E83),"","Parts")</f>
        <v>Parts</v>
      </c>
      <c r="DP84" s="27" t="str">
        <f aca="false">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DS84" s="31"/>
      <c r="DY84" s="31"/>
      <c r="DZ84" s="31"/>
      <c r="EA84" s="31"/>
      <c r="EB84" s="31"/>
      <c r="EC84" s="31"/>
      <c r="EI84" s="1" t="str">
        <f aca="false">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41" t="str">
        <f aca="false">IF(ISBLANK(Values!$F197),"",Values!N197)</f>
        <v/>
      </c>
      <c r="O198" s="41" t="str">
        <f aca="false">IF(ISBLANK(Values!$F197),"",Values!O197)</f>
        <v/>
      </c>
      <c r="P198" s="41" t="str">
        <f aca="false">IF(ISBLANK(Values!$F197),"",Values!P197)</f>
        <v/>
      </c>
      <c r="Q198" s="41" t="str">
        <f aca="false">IF(ISBLANK(Values!$F197),"",Values!Q197)</f>
        <v/>
      </c>
      <c r="R198" s="41" t="str">
        <f aca="false">IF(ISBLANK(Values!$F197),"",Values!R197)</f>
        <v/>
      </c>
      <c r="S198" s="41" t="str">
        <f aca="false">IF(ISBLANK(Values!$F197),"",Values!S197)</f>
        <v/>
      </c>
      <c r="T198" s="41" t="str">
        <f aca="false">IF(ISBLANK(Values!$F197),"",Values!T197)</f>
        <v/>
      </c>
      <c r="U198" s="41"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41" t="str">
        <f aca="false">IF(ISBLANK(Values!$F198),"",Values!N198)</f>
        <v/>
      </c>
      <c r="O199" s="41" t="str">
        <f aca="false">IF(ISBLANK(Values!$F198),"",Values!O198)</f>
        <v/>
      </c>
      <c r="P199" s="41" t="str">
        <f aca="false">IF(ISBLANK(Values!$F198),"",Values!P198)</f>
        <v/>
      </c>
      <c r="Q199" s="41" t="str">
        <f aca="false">IF(ISBLANK(Values!$F198),"",Values!Q198)</f>
        <v/>
      </c>
      <c r="R199" s="41" t="str">
        <f aca="false">IF(ISBLANK(Values!$F198),"",Values!R198)</f>
        <v/>
      </c>
      <c r="S199" s="41" t="str">
        <f aca="false">IF(ISBLANK(Values!$F198),"",Values!S198)</f>
        <v/>
      </c>
      <c r="T199" s="41" t="str">
        <f aca="false">IF(ISBLANK(Values!$F198),"",Values!T198)</f>
        <v/>
      </c>
      <c r="U199" s="41"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41" t="str">
        <f aca="false">IF(ISBLANK(Values!$F199),"",Values!N199)</f>
        <v/>
      </c>
      <c r="O200" s="41" t="str">
        <f aca="false">IF(ISBLANK(Values!$F199),"",Values!O199)</f>
        <v/>
      </c>
      <c r="P200" s="41" t="str">
        <f aca="false">IF(ISBLANK(Values!$F199),"",Values!P199)</f>
        <v/>
      </c>
      <c r="Q200" s="41" t="str">
        <f aca="false">IF(ISBLANK(Values!$F199),"",Values!Q199)</f>
        <v/>
      </c>
      <c r="R200" s="41" t="str">
        <f aca="false">IF(ISBLANK(Values!$F199),"",Values!R199)</f>
        <v/>
      </c>
      <c r="S200" s="41" t="str">
        <f aca="false">IF(ISBLANK(Values!$F199),"",Values!S199)</f>
        <v/>
      </c>
      <c r="T200" s="41" t="str">
        <f aca="false">IF(ISBLANK(Values!$F199),"",Values!T199)</f>
        <v/>
      </c>
      <c r="U200" s="41"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41" t="str">
        <f aca="false">IF(ISBLANK(Values!$F200),"",Values!N200)</f>
        <v/>
      </c>
      <c r="O201" s="41" t="str">
        <f aca="false">IF(ISBLANK(Values!$F200),"",Values!O200)</f>
        <v/>
      </c>
      <c r="P201" s="41" t="str">
        <f aca="false">IF(ISBLANK(Values!$F200),"",Values!P200)</f>
        <v/>
      </c>
      <c r="Q201" s="41" t="str">
        <f aca="false">IF(ISBLANK(Values!$F200),"",Values!Q200)</f>
        <v/>
      </c>
      <c r="R201" s="41" t="str">
        <f aca="false">IF(ISBLANK(Values!$F200),"",Values!R200)</f>
        <v/>
      </c>
      <c r="S201" s="41" t="str">
        <f aca="false">IF(ISBLANK(Values!$F200),"",Values!S200)</f>
        <v/>
      </c>
      <c r="T201" s="41" t="str">
        <f aca="false">IF(ISBLANK(Values!$F200),"",Values!T200)</f>
        <v/>
      </c>
      <c r="U201" s="41"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41" t="str">
        <f aca="false">IF(ISBLANK(Values!$F201),"",Values!N201)</f>
        <v/>
      </c>
      <c r="O202" s="41" t="str">
        <f aca="false">IF(ISBLANK(Values!$F201),"",Values!O201)</f>
        <v/>
      </c>
      <c r="P202" s="41" t="str">
        <f aca="false">IF(ISBLANK(Values!$F201),"",Values!P201)</f>
        <v/>
      </c>
      <c r="Q202" s="41" t="str">
        <f aca="false">IF(ISBLANK(Values!$F201),"",Values!Q201)</f>
        <v/>
      </c>
      <c r="R202" s="41" t="str">
        <f aca="false">IF(ISBLANK(Values!$F201),"",Values!R201)</f>
        <v/>
      </c>
      <c r="S202" s="41" t="str">
        <f aca="false">IF(ISBLANK(Values!$F201),"",Values!S201)</f>
        <v/>
      </c>
      <c r="T202" s="41" t="str">
        <f aca="false">IF(ISBLANK(Values!$F201),"",Values!T201)</f>
        <v/>
      </c>
      <c r="U202" s="41"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41" t="str">
        <f aca="false">IF(ISBLANK(Values!$F202),"",Values!N202)</f>
        <v/>
      </c>
      <c r="O203" s="41" t="str">
        <f aca="false">IF(ISBLANK(Values!$F202),"",Values!O202)</f>
        <v/>
      </c>
      <c r="P203" s="41" t="str">
        <f aca="false">IF(ISBLANK(Values!$F202),"",Values!P202)</f>
        <v/>
      </c>
      <c r="Q203" s="41" t="str">
        <f aca="false">IF(ISBLANK(Values!$F202),"",Values!Q202)</f>
        <v/>
      </c>
      <c r="R203" s="41" t="str">
        <f aca="false">IF(ISBLANK(Values!$F202),"",Values!R202)</f>
        <v/>
      </c>
      <c r="S203" s="41" t="str">
        <f aca="false">IF(ISBLANK(Values!$F202),"",Values!S202)</f>
        <v/>
      </c>
      <c r="T203" s="41" t="str">
        <f aca="false">IF(ISBLANK(Values!$F202),"",Values!T202)</f>
        <v/>
      </c>
      <c r="U203" s="41"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41" t="str">
        <f aca="false">IF(ISBLANK(Values!$F203),"",Values!N203)</f>
        <v/>
      </c>
      <c r="O204" s="41" t="str">
        <f aca="false">IF(ISBLANK(Values!$F203),"",Values!O203)</f>
        <v/>
      </c>
      <c r="P204" s="41" t="str">
        <f aca="false">IF(ISBLANK(Values!$F203),"",Values!P203)</f>
        <v/>
      </c>
      <c r="Q204" s="41" t="str">
        <f aca="false">IF(ISBLANK(Values!$F203),"",Values!Q203)</f>
        <v/>
      </c>
      <c r="R204" s="41" t="str">
        <f aca="false">IF(ISBLANK(Values!$F203),"",Values!R203)</f>
        <v/>
      </c>
      <c r="S204" s="41" t="str">
        <f aca="false">IF(ISBLANK(Values!$F203),"",Values!S203)</f>
        <v/>
      </c>
      <c r="T204" s="41" t="str">
        <f aca="false">IF(ISBLANK(Values!$F203),"",Values!T203)</f>
        <v/>
      </c>
      <c r="U204" s="41"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41" t="str">
        <f aca="false">IF(ISBLANK(Values!$F204),"",Values!N204)</f>
        <v/>
      </c>
      <c r="O205" s="41" t="str">
        <f aca="false">IF(ISBLANK(Values!$F204),"",Values!O204)</f>
        <v/>
      </c>
      <c r="P205" s="41" t="str">
        <f aca="false">IF(ISBLANK(Values!$F204),"",Values!P204)</f>
        <v/>
      </c>
      <c r="Q205" s="41" t="str">
        <f aca="false">IF(ISBLANK(Values!$F204),"",Values!Q204)</f>
        <v/>
      </c>
      <c r="R205" s="41" t="str">
        <f aca="false">IF(ISBLANK(Values!$F204),"",Values!R204)</f>
        <v/>
      </c>
      <c r="S205" s="41" t="str">
        <f aca="false">IF(ISBLANK(Values!$F204),"",Values!S204)</f>
        <v/>
      </c>
      <c r="T205" s="41" t="str">
        <f aca="false">IF(ISBLANK(Values!$F204),"",Values!T204)</f>
        <v/>
      </c>
      <c r="U205" s="41"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41" t="str">
        <f aca="false">IF(ISBLANK(Values!$F205),"",Values!N205)</f>
        <v/>
      </c>
      <c r="O206" s="41" t="str">
        <f aca="false">IF(ISBLANK(Values!$F205),"",Values!O205)</f>
        <v/>
      </c>
      <c r="P206" s="41" t="str">
        <f aca="false">IF(ISBLANK(Values!$F205),"",Values!P205)</f>
        <v/>
      </c>
      <c r="Q206" s="41" t="str">
        <f aca="false">IF(ISBLANK(Values!$F205),"",Values!Q205)</f>
        <v/>
      </c>
      <c r="R206" s="41" t="str">
        <f aca="false">IF(ISBLANK(Values!$F205),"",Values!R205)</f>
        <v/>
      </c>
      <c r="S206" s="41" t="str">
        <f aca="false">IF(ISBLANK(Values!$F205),"",Values!S205)</f>
        <v/>
      </c>
      <c r="T206" s="41" t="str">
        <f aca="false">IF(ISBLANK(Values!$F205),"",Values!T205)</f>
        <v/>
      </c>
      <c r="U206" s="41"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41" t="str">
        <f aca="false">IF(ISBLANK(Values!$F206),"",Values!N206)</f>
        <v/>
      </c>
      <c r="O207" s="41" t="str">
        <f aca="false">IF(ISBLANK(Values!$F206),"",Values!O206)</f>
        <v/>
      </c>
      <c r="P207" s="41" t="str">
        <f aca="false">IF(ISBLANK(Values!$F206),"",Values!P206)</f>
        <v/>
      </c>
      <c r="Q207" s="41" t="str">
        <f aca="false">IF(ISBLANK(Values!$F206),"",Values!Q206)</f>
        <v/>
      </c>
      <c r="R207" s="41" t="str">
        <f aca="false">IF(ISBLANK(Values!$F206),"",Values!R206)</f>
        <v/>
      </c>
      <c r="S207" s="41" t="str">
        <f aca="false">IF(ISBLANK(Values!$F206),"",Values!S206)</f>
        <v/>
      </c>
      <c r="T207" s="41" t="str">
        <f aca="false">IF(ISBLANK(Values!$F206),"",Values!T206)</f>
        <v/>
      </c>
      <c r="U207" s="41"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41" t="str">
        <f aca="false">IF(ISBLANK(Values!$F207),"",Values!N207)</f>
        <v/>
      </c>
      <c r="O208" s="41" t="str">
        <f aca="false">IF(ISBLANK(Values!$F207),"",Values!O207)</f>
        <v/>
      </c>
      <c r="P208" s="41" t="str">
        <f aca="false">IF(ISBLANK(Values!$F207),"",Values!P207)</f>
        <v/>
      </c>
      <c r="Q208" s="41" t="str">
        <f aca="false">IF(ISBLANK(Values!$F207),"",Values!Q207)</f>
        <v/>
      </c>
      <c r="R208" s="41" t="str">
        <f aca="false">IF(ISBLANK(Values!$F207),"",Values!R207)</f>
        <v/>
      </c>
      <c r="S208" s="41" t="str">
        <f aca="false">IF(ISBLANK(Values!$F207),"",Values!S207)</f>
        <v/>
      </c>
      <c r="T208" s="41" t="str">
        <f aca="false">IF(ISBLANK(Values!$F207),"",Values!T207)</f>
        <v/>
      </c>
      <c r="U208" s="41"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41" t="str">
        <f aca="false">IF(ISBLANK(Values!$F208),"",Values!N208)</f>
        <v/>
      </c>
      <c r="O209" s="41" t="str">
        <f aca="false">IF(ISBLANK(Values!$F208),"",Values!O208)</f>
        <v/>
      </c>
      <c r="P209" s="41" t="str">
        <f aca="false">IF(ISBLANK(Values!$F208),"",Values!P208)</f>
        <v/>
      </c>
      <c r="Q209" s="41" t="str">
        <f aca="false">IF(ISBLANK(Values!$F208),"",Values!Q208)</f>
        <v/>
      </c>
      <c r="R209" s="41" t="str">
        <f aca="false">IF(ISBLANK(Values!$F208),"",Values!R208)</f>
        <v/>
      </c>
      <c r="S209" s="41" t="str">
        <f aca="false">IF(ISBLANK(Values!$F208),"",Values!S208)</f>
        <v/>
      </c>
      <c r="T209" s="41" t="str">
        <f aca="false">IF(ISBLANK(Values!$F208),"",Values!T208)</f>
        <v/>
      </c>
      <c r="U209" s="41"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41" t="str">
        <f aca="false">IF(ISBLANK(Values!$F209),"",Values!N209)</f>
        <v/>
      </c>
      <c r="O210" s="41" t="str">
        <f aca="false">IF(ISBLANK(Values!$F209),"",Values!O209)</f>
        <v/>
      </c>
      <c r="P210" s="41" t="str">
        <f aca="false">IF(ISBLANK(Values!$F209),"",Values!P209)</f>
        <v/>
      </c>
      <c r="Q210" s="41" t="str">
        <f aca="false">IF(ISBLANK(Values!$F209),"",Values!Q209)</f>
        <v/>
      </c>
      <c r="R210" s="41" t="str">
        <f aca="false">IF(ISBLANK(Values!$F209),"",Values!R209)</f>
        <v/>
      </c>
      <c r="S210" s="41" t="str">
        <f aca="false">IF(ISBLANK(Values!$F209),"",Values!S209)</f>
        <v/>
      </c>
      <c r="T210" s="41" t="str">
        <f aca="false">IF(ISBLANK(Values!$F209),"",Values!T209)</f>
        <v/>
      </c>
      <c r="U210" s="41"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41" t="str">
        <f aca="false">IF(ISBLANK(Values!$F210),"",Values!N210)</f>
        <v/>
      </c>
      <c r="O211" s="41" t="str">
        <f aca="false">IF(ISBLANK(Values!$F210),"",Values!O210)</f>
        <v/>
      </c>
      <c r="P211" s="41" t="str">
        <f aca="false">IF(ISBLANK(Values!$F210),"",Values!P210)</f>
        <v/>
      </c>
      <c r="Q211" s="41" t="str">
        <f aca="false">IF(ISBLANK(Values!$F210),"",Values!Q210)</f>
        <v/>
      </c>
      <c r="R211" s="41" t="str">
        <f aca="false">IF(ISBLANK(Values!$F210),"",Values!R210)</f>
        <v/>
      </c>
      <c r="S211" s="41" t="str">
        <f aca="false">IF(ISBLANK(Values!$F210),"",Values!S210)</f>
        <v/>
      </c>
      <c r="T211" s="41" t="str">
        <f aca="false">IF(ISBLANK(Values!$F210),"",Values!T210)</f>
        <v/>
      </c>
      <c r="U211" s="41"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IF(ISBLANK([1]Values!F211),"",[1]Values!$N211)</f>
        <v/>
      </c>
      <c r="O212" s="1" t="str">
        <f aca="false">IF(ISBLANK([1]Values!$F211),"",[1]Values!O211)</f>
        <v/>
      </c>
      <c r="P212" s="45" t="str">
        <f aca="false">IF(ISBLANK([1]Values!$F211),"",[1]Values!P211)</f>
        <v/>
      </c>
      <c r="Q212" s="45" t="str">
        <f aca="false">IF(ISBLANK([1]Values!$F211),"",[1]Values!Q211)</f>
        <v/>
      </c>
      <c r="R212" s="45" t="str">
        <f aca="false">IF(ISBLANK([1]Values!$F211),"",[1]Values!R211)</f>
        <v/>
      </c>
      <c r="S212" s="45" t="str">
        <f aca="false">IF(ISBLANK([1]Values!$F211),"",[1]Values!S211)</f>
        <v/>
      </c>
      <c r="T212" s="45" t="str">
        <f aca="false">IF(ISBLANK([1]Values!$F211),"",[1]Values!T211)</f>
        <v/>
      </c>
      <c r="U212" s="45" t="str">
        <f aca="false">IF(ISBLANK([1]Values!$F211),"",[1]Values!U211)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IF(ISBLANK([1]Values!F212),"",[1]Values!$N212)</f>
        <v/>
      </c>
      <c r="O213" s="1" t="str">
        <f aca="false">IF(ISBLANK([1]Values!$F212),"",[1]Values!O212)</f>
        <v/>
      </c>
      <c r="P213" s="45" t="str">
        <f aca="false">IF(ISBLANK([1]Values!$F212),"",[1]Values!P212)</f>
        <v/>
      </c>
      <c r="Q213" s="45" t="str">
        <f aca="false">IF(ISBLANK([1]Values!$F212),"",[1]Values!Q212)</f>
        <v/>
      </c>
      <c r="R213" s="45" t="str">
        <f aca="false">IF(ISBLANK([1]Values!$F212),"",[1]Values!R212)</f>
        <v/>
      </c>
      <c r="S213" s="45" t="str">
        <f aca="false">IF(ISBLANK([1]Values!$F212),"",[1]Values!S212)</f>
        <v/>
      </c>
      <c r="T213" s="45" t="str">
        <f aca="false">IF(ISBLANK([1]Values!$F212),"",[1]Values!T212)</f>
        <v/>
      </c>
      <c r="U213" s="45" t="str">
        <f aca="false">IF(ISBLANK([1]Values!$F212),"",[1]Values!U212)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IF(ISBLANK([1]Values!F213),"",[1]Values!$N213)</f>
        <v/>
      </c>
      <c r="O214" s="1" t="str">
        <f aca="false">IF(ISBLANK([1]Values!$F213),"",[1]Values!O213)</f>
        <v/>
      </c>
      <c r="P214" s="45" t="str">
        <f aca="false">IF(ISBLANK([1]Values!$F213),"",[1]Values!P213)</f>
        <v/>
      </c>
      <c r="Q214" s="45" t="str">
        <f aca="false">IF(ISBLANK([1]Values!$F213),"",[1]Values!Q213)</f>
        <v/>
      </c>
      <c r="R214" s="45" t="str">
        <f aca="false">IF(ISBLANK([1]Values!$F213),"",[1]Values!R213)</f>
        <v/>
      </c>
      <c r="S214" s="45" t="str">
        <f aca="false">IF(ISBLANK([1]Values!$F213),"",[1]Values!S213)</f>
        <v/>
      </c>
      <c r="T214" s="45" t="str">
        <f aca="false">IF(ISBLANK([1]Values!$F213),"",[1]Values!T213)</f>
        <v/>
      </c>
      <c r="U214" s="45" t="str">
        <f aca="false">IF(ISBLANK([1]Values!$F213),"",[1]Values!U213)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IF(ISBLANK([1]Values!F214),"",[1]Values!$N214)</f>
        <v/>
      </c>
      <c r="O215" s="1" t="str">
        <f aca="false">IF(ISBLANK([1]Values!$F214),"",[1]Values!O214)</f>
        <v/>
      </c>
      <c r="P215" s="45" t="str">
        <f aca="false">IF(ISBLANK([1]Values!$F214),"",[1]Values!P214)</f>
        <v/>
      </c>
      <c r="Q215" s="45" t="str">
        <f aca="false">IF(ISBLANK([1]Values!$F214),"",[1]Values!Q214)</f>
        <v/>
      </c>
      <c r="R215" s="45" t="str">
        <f aca="false">IF(ISBLANK([1]Values!$F214),"",[1]Values!R214)</f>
        <v/>
      </c>
      <c r="S215" s="45" t="str">
        <f aca="false">IF(ISBLANK([1]Values!$F214),"",[1]Values!S214)</f>
        <v/>
      </c>
      <c r="T215" s="45" t="str">
        <f aca="false">IF(ISBLANK([1]Values!$F214),"",[1]Values!T214)</f>
        <v/>
      </c>
      <c r="U215" s="45" t="str">
        <f aca="false">IF(ISBLANK([1]Values!$F214),"",[1]Values!U214)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IF(ISBLANK([1]Values!F215),"",[1]Values!$N215)</f>
        <v/>
      </c>
      <c r="O216" s="1" t="str">
        <f aca="false">IF(ISBLANK([1]Values!$F215),"",[1]Values!O215)</f>
        <v/>
      </c>
      <c r="P216" s="45" t="str">
        <f aca="false">IF(ISBLANK([1]Values!$F215),"",[1]Values!P215)</f>
        <v/>
      </c>
      <c r="Q216" s="45" t="str">
        <f aca="false">IF(ISBLANK([1]Values!$F215),"",[1]Values!Q215)</f>
        <v/>
      </c>
      <c r="R216" s="45" t="str">
        <f aca="false">IF(ISBLANK([1]Values!$F215),"",[1]Values!R215)</f>
        <v/>
      </c>
      <c r="S216" s="45" t="str">
        <f aca="false">IF(ISBLANK([1]Values!$F215),"",[1]Values!S215)</f>
        <v/>
      </c>
      <c r="T216" s="45" t="str">
        <f aca="false">IF(ISBLANK([1]Values!$F215),"",[1]Values!T215)</f>
        <v/>
      </c>
      <c r="U216" s="45" t="str">
        <f aca="false">IF(ISBLANK([1]Values!$F215),"",[1]Values!U215)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IF(ISBLANK([1]Values!F216),"",[1]Values!$N216)</f>
        <v/>
      </c>
      <c r="O217" s="1" t="str">
        <f aca="false">IF(ISBLANK([1]Values!$F216),"",[1]Values!O216)</f>
        <v/>
      </c>
      <c r="P217" s="45" t="str">
        <f aca="false">IF(ISBLANK([1]Values!$F216),"",[1]Values!P216)</f>
        <v/>
      </c>
      <c r="Q217" s="45" t="str">
        <f aca="false">IF(ISBLANK([1]Values!$F216),"",[1]Values!Q216)</f>
        <v/>
      </c>
      <c r="R217" s="45" t="str">
        <f aca="false">IF(ISBLANK([1]Values!$F216),"",[1]Values!R216)</f>
        <v/>
      </c>
      <c r="S217" s="45" t="str">
        <f aca="false">IF(ISBLANK([1]Values!$F216),"",[1]Values!S216)</f>
        <v/>
      </c>
      <c r="T217" s="45" t="str">
        <f aca="false">IF(ISBLANK([1]Values!$F216),"",[1]Values!T216)</f>
        <v/>
      </c>
      <c r="U217" s="45" t="str">
        <f aca="false">IF(ISBLANK([1]Values!$F216),"",[1]Values!U216)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IF(ISBLANK([1]Values!F217),"",[1]Values!$N217)</f>
        <v/>
      </c>
      <c r="O218" s="1" t="str">
        <f aca="false">IF(ISBLANK([1]Values!$F217),"",[1]Values!O217)</f>
        <v/>
      </c>
      <c r="P218" s="45" t="str">
        <f aca="false">IF(ISBLANK([1]Values!$F217),"",[1]Values!P217)</f>
        <v/>
      </c>
      <c r="Q218" s="45" t="str">
        <f aca="false">IF(ISBLANK([1]Values!$F217),"",[1]Values!Q217)</f>
        <v/>
      </c>
      <c r="R218" s="45" t="str">
        <f aca="false">IF(ISBLANK([1]Values!$F217),"",[1]Values!R217)</f>
        <v/>
      </c>
      <c r="S218" s="45" t="str">
        <f aca="false">IF(ISBLANK([1]Values!$F217),"",[1]Values!S217)</f>
        <v/>
      </c>
      <c r="T218" s="45" t="str">
        <f aca="false">IF(ISBLANK([1]Values!$F217),"",[1]Values!T217)</f>
        <v/>
      </c>
      <c r="U218" s="45" t="str">
        <f aca="false">IF(ISBLANK([1]Values!$F217),"",[1]Values!U217)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IF(ISBLANK([1]Values!F218),"",[1]Values!$N218)</f>
        <v/>
      </c>
      <c r="O219" s="1" t="str">
        <f aca="false">IF(ISBLANK([1]Values!$F218),"",[1]Values!O218)</f>
        <v/>
      </c>
      <c r="P219" s="45" t="str">
        <f aca="false">IF(ISBLANK([1]Values!$F218),"",[1]Values!P218)</f>
        <v/>
      </c>
      <c r="Q219" s="45" t="str">
        <f aca="false">IF(ISBLANK([1]Values!$F218),"",[1]Values!Q218)</f>
        <v/>
      </c>
      <c r="R219" s="45" t="str">
        <f aca="false">IF(ISBLANK([1]Values!$F218),"",[1]Values!R218)</f>
        <v/>
      </c>
      <c r="S219" s="45" t="str">
        <f aca="false">IF(ISBLANK([1]Values!$F218),"",[1]Values!S218)</f>
        <v/>
      </c>
      <c r="T219" s="45" t="str">
        <f aca="false">IF(ISBLANK([1]Values!$F218),"",[1]Values!T218)</f>
        <v/>
      </c>
      <c r="U219" s="45" t="str">
        <f aca="false">IF(ISBLANK([1]Values!$F218),"",[1]Values!U218)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IF(ISBLANK([1]Values!F219),"",[1]Values!$N219)</f>
        <v/>
      </c>
      <c r="O220" s="1" t="str">
        <f aca="false">IF(ISBLANK([1]Values!$F219),"",[1]Values!O219)</f>
        <v/>
      </c>
      <c r="P220" s="45" t="str">
        <f aca="false">IF(ISBLANK([1]Values!$F219),"",[1]Values!P219)</f>
        <v/>
      </c>
      <c r="Q220" s="45" t="str">
        <f aca="false">IF(ISBLANK([1]Values!$F219),"",[1]Values!Q219)</f>
        <v/>
      </c>
      <c r="R220" s="45" t="str">
        <f aca="false">IF(ISBLANK([1]Values!$F219),"",[1]Values!R219)</f>
        <v/>
      </c>
      <c r="S220" s="45" t="str">
        <f aca="false">IF(ISBLANK([1]Values!$F219),"",[1]Values!S219)</f>
        <v/>
      </c>
      <c r="T220" s="45" t="str">
        <f aca="false">IF(ISBLANK([1]Values!$F219),"",[1]Values!T219)</f>
        <v/>
      </c>
      <c r="U220" s="45" t="str">
        <f aca="false">IF(ISBLANK([1]Values!$F219),"",[1]Values!U219)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IF(ISBLANK([1]Values!F220),"",[1]Values!$N220)</f>
        <v/>
      </c>
      <c r="O221" s="1" t="str">
        <f aca="false">IF(ISBLANK([1]Values!$F220),"",[1]Values!O220)</f>
        <v/>
      </c>
      <c r="P221" s="45" t="str">
        <f aca="false">IF(ISBLANK([1]Values!$F220),"",[1]Values!P220)</f>
        <v/>
      </c>
      <c r="Q221" s="45" t="str">
        <f aca="false">IF(ISBLANK([1]Values!$F220),"",[1]Values!Q220)</f>
        <v/>
      </c>
      <c r="R221" s="45" t="str">
        <f aca="false">IF(ISBLANK([1]Values!$F220),"",[1]Values!R220)</f>
        <v/>
      </c>
      <c r="S221" s="45" t="str">
        <f aca="false">IF(ISBLANK([1]Values!$F220),"",[1]Values!S220)</f>
        <v/>
      </c>
      <c r="T221" s="45" t="str">
        <f aca="false">IF(ISBLANK([1]Values!$F220),"",[1]Values!T220)</f>
        <v/>
      </c>
      <c r="U221" s="45" t="str">
        <f aca="false">IF(ISBLANK([1]Values!$F220),"",[1]Values!U220)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IF(ISBLANK([1]Values!F221),"",[1]Values!$N221)</f>
        <v/>
      </c>
      <c r="O222" s="1" t="str">
        <f aca="false">IF(ISBLANK([1]Values!$F221),"",[1]Values!O221)</f>
        <v/>
      </c>
      <c r="P222" s="45" t="str">
        <f aca="false">IF(ISBLANK([1]Values!$F221),"",[1]Values!P221)</f>
        <v/>
      </c>
      <c r="Q222" s="45" t="str">
        <f aca="false">IF(ISBLANK([1]Values!$F221),"",[1]Values!Q221)</f>
        <v/>
      </c>
      <c r="R222" s="45" t="str">
        <f aca="false">IF(ISBLANK([1]Values!$F221),"",[1]Values!R221)</f>
        <v/>
      </c>
      <c r="S222" s="45" t="str">
        <f aca="false">IF(ISBLANK([1]Values!$F221),"",[1]Values!S221)</f>
        <v/>
      </c>
      <c r="T222" s="45" t="str">
        <f aca="false">IF(ISBLANK([1]Values!$F221),"",[1]Values!T221)</f>
        <v/>
      </c>
      <c r="U222" s="45" t="str">
        <f aca="false">IF(ISBLANK([1]Values!$F221),"",[1]Values!U221)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IF(ISBLANK([1]Values!F222),"",[1]Values!$N222)</f>
        <v/>
      </c>
      <c r="O223" s="1" t="str">
        <f aca="false">IF(ISBLANK([1]Values!$F222),"",[1]Values!O222)</f>
        <v/>
      </c>
      <c r="P223" s="45" t="str">
        <f aca="false">IF(ISBLANK([1]Values!$F222),"",[1]Values!P222)</f>
        <v/>
      </c>
      <c r="Q223" s="45" t="str">
        <f aca="false">IF(ISBLANK([1]Values!$F222),"",[1]Values!Q222)</f>
        <v/>
      </c>
      <c r="R223" s="45" t="str">
        <f aca="false">IF(ISBLANK([1]Values!$F222),"",[1]Values!R222)</f>
        <v/>
      </c>
      <c r="S223" s="45" t="str">
        <f aca="false">IF(ISBLANK([1]Values!$F222),"",[1]Values!S222)</f>
        <v/>
      </c>
      <c r="T223" s="45" t="str">
        <f aca="false">IF(ISBLANK([1]Values!$F222),"",[1]Values!T222)</f>
        <v/>
      </c>
      <c r="U223" s="45" t="str">
        <f aca="false">IF(ISBLANK([1]Values!$F222),"",[1]Values!U222)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IF(ISBLANK([1]Values!F223),"",[1]Values!$N223)</f>
        <v/>
      </c>
      <c r="O224" s="1" t="str">
        <f aca="false">IF(ISBLANK([1]Values!$F223),"",[1]Values!O223)</f>
        <v/>
      </c>
      <c r="P224" s="45" t="str">
        <f aca="false">IF(ISBLANK([1]Values!$F223),"",[1]Values!P223)</f>
        <v/>
      </c>
      <c r="Q224" s="45" t="str">
        <f aca="false">IF(ISBLANK([1]Values!$F223),"",[1]Values!Q223)</f>
        <v/>
      </c>
      <c r="R224" s="45" t="str">
        <f aca="false">IF(ISBLANK([1]Values!$F223),"",[1]Values!R223)</f>
        <v/>
      </c>
      <c r="S224" s="45" t="str">
        <f aca="false">IF(ISBLANK([1]Values!$F223),"",[1]Values!S223)</f>
        <v/>
      </c>
      <c r="T224" s="45" t="str">
        <f aca="false">IF(ISBLANK([1]Values!$F223),"",[1]Values!T223)</f>
        <v/>
      </c>
      <c r="U224" s="45" t="str">
        <f aca="false">IF(ISBLANK([1]Values!$F223),"",[1]Values!U223)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IF(ISBLANK([1]Values!F224),"",[1]Values!$N224)</f>
        <v/>
      </c>
      <c r="O225" s="1" t="str">
        <f aca="false">IF(ISBLANK([1]Values!$F224),"",[1]Values!O224)</f>
        <v/>
      </c>
      <c r="P225" s="45" t="str">
        <f aca="false">IF(ISBLANK([1]Values!$F224),"",[1]Values!P224)</f>
        <v/>
      </c>
      <c r="Q225" s="45" t="str">
        <f aca="false">IF(ISBLANK([1]Values!$F224),"",[1]Values!Q224)</f>
        <v/>
      </c>
      <c r="R225" s="45" t="str">
        <f aca="false">IF(ISBLANK([1]Values!$F224),"",[1]Values!R224)</f>
        <v/>
      </c>
      <c r="S225" s="45" t="str">
        <f aca="false">IF(ISBLANK([1]Values!$F224),"",[1]Values!S224)</f>
        <v/>
      </c>
      <c r="T225" s="45" t="str">
        <f aca="false">IF(ISBLANK([1]Values!$F224),"",[1]Values!T224)</f>
        <v/>
      </c>
      <c r="U225" s="45" t="str">
        <f aca="false">IF(ISBLANK([1]Values!$F224),"",[1]Values!U224)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IF(ISBLANK([1]Values!F225),"",[1]Values!$N225)</f>
        <v/>
      </c>
      <c r="O226" s="1" t="str">
        <f aca="false">IF(ISBLANK([1]Values!$F225),"",[1]Values!O225)</f>
        <v/>
      </c>
      <c r="P226" s="45" t="str">
        <f aca="false">IF(ISBLANK([1]Values!$F225),"",[1]Values!P225)</f>
        <v/>
      </c>
      <c r="Q226" s="45" t="str">
        <f aca="false">IF(ISBLANK([1]Values!$F225),"",[1]Values!Q225)</f>
        <v/>
      </c>
      <c r="R226" s="45" t="str">
        <f aca="false">IF(ISBLANK([1]Values!$F225),"",[1]Values!R225)</f>
        <v/>
      </c>
      <c r="S226" s="45" t="str">
        <f aca="false">IF(ISBLANK([1]Values!$F225),"",[1]Values!S225)</f>
        <v/>
      </c>
      <c r="T226" s="45" t="str">
        <f aca="false">IF(ISBLANK([1]Values!$F225),"",[1]Values!T225)</f>
        <v/>
      </c>
      <c r="U226" s="45" t="str">
        <f aca="false">IF(ISBLANK([1]Values!$F225),"",[1]Values!U225)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IF(ISBLANK([1]Values!F226),"",[1]Values!$N226)</f>
        <v/>
      </c>
      <c r="O227" s="1" t="str">
        <f aca="false">IF(ISBLANK([1]Values!$F226),"",[1]Values!O226)</f>
        <v/>
      </c>
      <c r="P227" s="45" t="str">
        <f aca="false">IF(ISBLANK([1]Values!$F226),"",[1]Values!P226)</f>
        <v/>
      </c>
      <c r="Q227" s="45" t="str">
        <f aca="false">IF(ISBLANK([1]Values!$F226),"",[1]Values!Q226)</f>
        <v/>
      </c>
      <c r="R227" s="45" t="str">
        <f aca="false">IF(ISBLANK([1]Values!$F226),"",[1]Values!R226)</f>
        <v/>
      </c>
      <c r="S227" s="45" t="str">
        <f aca="false">IF(ISBLANK([1]Values!$F226),"",[1]Values!S226)</f>
        <v/>
      </c>
      <c r="T227" s="45" t="str">
        <f aca="false">IF(ISBLANK([1]Values!$F226),"",[1]Values!T226)</f>
        <v/>
      </c>
      <c r="U227" s="45" t="str">
        <f aca="false">IF(ISBLANK([1]Values!$F226),"",[1]Values!U226)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IF(ISBLANK([1]Values!F227),"",[1]Values!$N227)</f>
        <v/>
      </c>
      <c r="O228" s="1" t="str">
        <f aca="false">IF(ISBLANK([1]Values!$F227),"",[1]Values!O227)</f>
        <v/>
      </c>
      <c r="P228" s="45" t="str">
        <f aca="false">IF(ISBLANK([1]Values!$F227),"",[1]Values!P227)</f>
        <v/>
      </c>
      <c r="Q228" s="45" t="str">
        <f aca="false">IF(ISBLANK([1]Values!$F227),"",[1]Values!Q227)</f>
        <v/>
      </c>
      <c r="R228" s="45" t="str">
        <f aca="false">IF(ISBLANK([1]Values!$F227),"",[1]Values!R227)</f>
        <v/>
      </c>
      <c r="S228" s="45" t="str">
        <f aca="false">IF(ISBLANK([1]Values!$F227),"",[1]Values!S227)</f>
        <v/>
      </c>
      <c r="T228" s="45" t="str">
        <f aca="false">IF(ISBLANK([1]Values!$F227),"",[1]Values!T227)</f>
        <v/>
      </c>
      <c r="U228" s="45" t="str">
        <f aca="false">IF(ISBLANK([1]Values!$F227),"",[1]Values!U227)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IF(ISBLANK([1]Values!F228),"",[1]Values!$N228)</f>
        <v/>
      </c>
      <c r="O229" s="1" t="str">
        <f aca="false">IF(ISBLANK([1]Values!$F228),"",[1]Values!O228)</f>
        <v/>
      </c>
      <c r="P229" s="45" t="str">
        <f aca="false">IF(ISBLANK([1]Values!$F228),"",[1]Values!P228)</f>
        <v/>
      </c>
      <c r="Q229" s="45" t="str">
        <f aca="false">IF(ISBLANK([1]Values!$F228),"",[1]Values!Q228)</f>
        <v/>
      </c>
      <c r="R229" s="45" t="str">
        <f aca="false">IF(ISBLANK([1]Values!$F228),"",[1]Values!R228)</f>
        <v/>
      </c>
      <c r="S229" s="45" t="str">
        <f aca="false">IF(ISBLANK([1]Values!$F228),"",[1]Values!S228)</f>
        <v/>
      </c>
      <c r="T229" s="45" t="str">
        <f aca="false">IF(ISBLANK([1]Values!$F228),"",[1]Values!T228)</f>
        <v/>
      </c>
      <c r="U229" s="45" t="str">
        <f aca="false">IF(ISBLANK([1]Values!$F228),"",[1]Values!U228)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IF(ISBLANK([1]Values!F229),"",[1]Values!$N229)</f>
        <v/>
      </c>
      <c r="O230" s="1" t="str">
        <f aca="false">IF(ISBLANK([1]Values!$F229),"",[1]Values!O229)</f>
        <v/>
      </c>
      <c r="P230" s="45" t="str">
        <f aca="false">IF(ISBLANK([1]Values!$F229),"",[1]Values!P229)</f>
        <v/>
      </c>
      <c r="Q230" s="45" t="str">
        <f aca="false">IF(ISBLANK([1]Values!$F229),"",[1]Values!Q229)</f>
        <v/>
      </c>
      <c r="R230" s="45" t="str">
        <f aca="false">IF(ISBLANK([1]Values!$F229),"",[1]Values!R229)</f>
        <v/>
      </c>
      <c r="S230" s="45" t="str">
        <f aca="false">IF(ISBLANK([1]Values!$F229),"",[1]Values!S229)</f>
        <v/>
      </c>
      <c r="T230" s="45" t="str">
        <f aca="false">IF(ISBLANK([1]Values!$F229),"",[1]Values!T229)</f>
        <v/>
      </c>
      <c r="U230" s="45" t="str">
        <f aca="false">IF(ISBLANK([1]Values!$F229),"",[1]Values!U229)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IF(ISBLANK([1]Values!F230),"",[1]Values!$N230)</f>
        <v/>
      </c>
      <c r="O231" s="1" t="str">
        <f aca="false">IF(ISBLANK([1]Values!$F230),"",[1]Values!O230)</f>
        <v/>
      </c>
      <c r="P231" s="45" t="str">
        <f aca="false">IF(ISBLANK([1]Values!$F230),"",[1]Values!P230)</f>
        <v/>
      </c>
      <c r="Q231" s="45" t="str">
        <f aca="false">IF(ISBLANK([1]Values!$F230),"",[1]Values!Q230)</f>
        <v/>
      </c>
      <c r="R231" s="45" t="str">
        <f aca="false">IF(ISBLANK([1]Values!$F230),"",[1]Values!R230)</f>
        <v/>
      </c>
      <c r="S231" s="45" t="str">
        <f aca="false">IF(ISBLANK([1]Values!$F230),"",[1]Values!S230)</f>
        <v/>
      </c>
      <c r="T231" s="45" t="str">
        <f aca="false">IF(ISBLANK([1]Values!$F230),"",[1]Values!T230)</f>
        <v/>
      </c>
      <c r="U231" s="45" t="str">
        <f aca="false">IF(ISBLANK([1]Values!$F230),"",[1]Values!U230)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IF(ISBLANK([1]Values!F231),"",[1]Values!$N231)</f>
        <v/>
      </c>
      <c r="O232" s="1" t="str">
        <f aca="false">IF(ISBLANK([1]Values!$F231),"",[1]Values!O231)</f>
        <v/>
      </c>
      <c r="P232" s="45" t="str">
        <f aca="false">IF(ISBLANK([1]Values!$F231),"",[1]Values!P231)</f>
        <v/>
      </c>
      <c r="Q232" s="45" t="str">
        <f aca="false">IF(ISBLANK([1]Values!$F231),"",[1]Values!Q231)</f>
        <v/>
      </c>
      <c r="R232" s="45" t="str">
        <f aca="false">IF(ISBLANK([1]Values!$F231),"",[1]Values!R231)</f>
        <v/>
      </c>
      <c r="S232" s="45" t="str">
        <f aca="false">IF(ISBLANK([1]Values!$F231),"",[1]Values!S231)</f>
        <v/>
      </c>
      <c r="T232" s="45" t="str">
        <f aca="false">IF(ISBLANK([1]Values!$F231),"",[1]Values!T231)</f>
        <v/>
      </c>
      <c r="U232" s="45" t="str">
        <f aca="false">IF(ISBLANK([1]Values!$F231),"",[1]Values!U231)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IF(ISBLANK([1]Values!F232),"",[1]Values!$N232)</f>
        <v/>
      </c>
      <c r="O233" s="1" t="str">
        <f aca="false">IF(ISBLANK([1]Values!$F232),"",[1]Values!O232)</f>
        <v/>
      </c>
      <c r="P233" s="45" t="str">
        <f aca="false">IF(ISBLANK([1]Values!$F232),"",[1]Values!P232)</f>
        <v/>
      </c>
      <c r="Q233" s="45" t="str">
        <f aca="false">IF(ISBLANK([1]Values!$F232),"",[1]Values!Q232)</f>
        <v/>
      </c>
      <c r="R233" s="45" t="str">
        <f aca="false">IF(ISBLANK([1]Values!$F232),"",[1]Values!R232)</f>
        <v/>
      </c>
      <c r="S233" s="45" t="str">
        <f aca="false">IF(ISBLANK([1]Values!$F232),"",[1]Values!S232)</f>
        <v/>
      </c>
      <c r="T233" s="45" t="str">
        <f aca="false">IF(ISBLANK([1]Values!$F232),"",[1]Values!T232)</f>
        <v/>
      </c>
      <c r="U233" s="45" t="str">
        <f aca="false">IF(ISBLANK([1]Values!$F232),"",[1]Values!U232)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33 O6:U211">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7:U233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6:N233 N5:U5 O6:U211">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9" activeCellId="1" sqref="N5:U211 B49"/>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350</v>
      </c>
      <c r="B1" s="47"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8" t="s">
        <v>351</v>
      </c>
      <c r="F1" s="48"/>
      <c r="G1" s="48"/>
      <c r="H1" s="49"/>
      <c r="I1" s="49"/>
    </row>
    <row r="2" customFormat="false" ht="12.8" hidden="false" customHeight="false" outlineLevel="0" collapsed="false">
      <c r="A2" s="46" t="s">
        <v>352</v>
      </c>
      <c r="B2" s="47"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23.85" hidden="false" customHeight="false" outlineLevel="0" collapsed="false">
      <c r="A3" s="46" t="s">
        <v>353</v>
      </c>
      <c r="B3" s="50" t="s">
        <v>354</v>
      </c>
      <c r="E3" s="46" t="s">
        <v>355</v>
      </c>
      <c r="F3" s="46" t="s">
        <v>356</v>
      </c>
      <c r="G3" s="46" t="s">
        <v>357</v>
      </c>
      <c r="H3" s="46" t="s">
        <v>358</v>
      </c>
      <c r="I3" s="46" t="s">
        <v>359</v>
      </c>
      <c r="J3" s="46" t="s">
        <v>360</v>
      </c>
      <c r="K3" s="46" t="s">
        <v>361</v>
      </c>
      <c r="L3" s="46" t="s">
        <v>362</v>
      </c>
      <c r="M3" s="46" t="s">
        <v>363</v>
      </c>
      <c r="N3" s="46" t="s">
        <v>364</v>
      </c>
      <c r="O3" s="46" t="s">
        <v>365</v>
      </c>
      <c r="P3" s="46" t="s">
        <v>366</v>
      </c>
      <c r="Q3" s="46" t="s">
        <v>367</v>
      </c>
      <c r="R3" s="46" t="s">
        <v>368</v>
      </c>
      <c r="S3" s="46" t="s">
        <v>369</v>
      </c>
      <c r="T3" s="46" t="s">
        <v>370</v>
      </c>
      <c r="U3" s="46" t="s">
        <v>371</v>
      </c>
      <c r="V3" s="0" t="s">
        <v>372</v>
      </c>
    </row>
    <row r="4" customFormat="false" ht="12.8" hidden="false" customHeight="false" outlineLevel="0" collapsed="false">
      <c r="A4" s="46" t="s">
        <v>373</v>
      </c>
      <c r="B4" s="51" t="n">
        <v>55.99</v>
      </c>
      <c r="E4" s="50" t="n">
        <v>5714401480013</v>
      </c>
      <c r="F4" s="50" t="s">
        <v>374</v>
      </c>
      <c r="G4" s="52"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3" t="n">
        <f aca="false">TRUE()</f>
        <v>1</v>
      </c>
      <c r="J4" s="54" t="n">
        <f aca="false">TRUE()</f>
        <v>1</v>
      </c>
      <c r="K4" s="50" t="s">
        <v>376</v>
      </c>
      <c r="L4" s="55" t="n">
        <f aca="false">FALSE()</f>
        <v>0</v>
      </c>
      <c r="M4" s="56" t="str">
        <f aca="false">IF(ISBLANK(K4),"",IF(L4, "https://raw.githubusercontent.com/PatrickVibild/TellusAmazonPictures/master/pictures/"&amp;K4&amp;"/1.jpg","https://download.lenovo.com/Images/Parts/"&amp;K4&amp;"/"&amp;K4&amp;"_A.jpg"))</f>
        <v>https://download.lenovo.com/Images/Parts/01YP532/01YP532_A.jpg</v>
      </c>
      <c r="N4" s="56" t="str">
        <f aca="false">IF(ISBLANK(K4),"",IF(L4, "https://raw.githubusercontent.com/PatrickVibild/TellusAmazonPictures/master/pictures/"&amp;K4&amp;"/2.jpg","https://download.lenovo.com/Images/Parts/"&amp;K4&amp;"/"&amp;K4&amp;"_B.jpg"))</f>
        <v>https://download.lenovo.com/Images/Parts/01YP532/01YP532_B.jpg</v>
      </c>
      <c r="O4" s="57"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8" t="n">
        <f aca="false">MATCH(G4,options!$D$1:$D$20,0)</f>
        <v>1</v>
      </c>
    </row>
    <row r="5" customFormat="false" ht="12.8" hidden="false" customHeight="false" outlineLevel="0" collapsed="false">
      <c r="A5" s="46" t="s">
        <v>377</v>
      </c>
      <c r="B5" s="51" t="n">
        <v>44.99</v>
      </c>
      <c r="E5" s="50" t="n">
        <v>5714401480020</v>
      </c>
      <c r="F5" s="50" t="s">
        <v>378</v>
      </c>
      <c r="G5" s="52"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3" t="n">
        <f aca="false">TRUE()</f>
        <v>1</v>
      </c>
      <c r="J5" s="54" t="n">
        <f aca="false">TRUE()</f>
        <v>1</v>
      </c>
      <c r="K5" s="50" t="s">
        <v>380</v>
      </c>
      <c r="L5" s="55" t="n">
        <f aca="false">FALSE()</f>
        <v>0</v>
      </c>
      <c r="M5" s="56" t="str">
        <f aca="false">IF(ISBLANK(K5),"",IF(L5, "https://raw.githubusercontent.com/PatrickVibild/TellusAmazonPictures/master/pictures/"&amp;K5&amp;"/1.jpg","https://download.lenovo.com/Images/Parts/"&amp;K5&amp;"/"&amp;K5&amp;"_A.jpg"))</f>
        <v>https://download.lenovo.com/Images/Parts/01YP531/01YP531_A.jpg</v>
      </c>
      <c r="N5" s="56" t="str">
        <f aca="false">IF(ISBLANK(K5),"",IF(L5, "https://raw.githubusercontent.com/PatrickVibild/TellusAmazonPictures/master/pictures/"&amp;K5&amp;"/2.jpg","https://download.lenovo.com/Images/Parts/"&amp;K5&amp;"/"&amp;K5&amp;"_B.jpg"))</f>
        <v>https://download.lenovo.com/Images/Parts/01YP531/01YP531_B.jpg</v>
      </c>
      <c r="O5" s="57"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8" t="n">
        <f aca="false">MATCH(G5,options!$D$1:$D$20,0)</f>
        <v>2</v>
      </c>
    </row>
    <row r="6" customFormat="false" ht="12.8" hidden="false" customHeight="false" outlineLevel="0" collapsed="false">
      <c r="A6" s="46" t="s">
        <v>381</v>
      </c>
      <c r="B6" s="59" t="s">
        <v>382</v>
      </c>
      <c r="E6" s="50" t="n">
        <v>5714401480037</v>
      </c>
      <c r="F6" s="50" t="s">
        <v>383</v>
      </c>
      <c r="G6" s="52"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3" t="n">
        <f aca="false">TRUE()</f>
        <v>1</v>
      </c>
      <c r="J6" s="54" t="n">
        <f aca="false">TRUE()</f>
        <v>1</v>
      </c>
      <c r="K6" s="50" t="s">
        <v>385</v>
      </c>
      <c r="L6" s="55" t="n">
        <f aca="false">FALSE()</f>
        <v>0</v>
      </c>
      <c r="M6" s="56" t="str">
        <f aca="false">IF(ISBLANK(K6),"",IF(L6, "https://raw.githubusercontent.com/PatrickVibild/TellusAmazonPictures/master/pictures/"&amp;K6&amp;"/1.jpg","https://download.lenovo.com/Images/Parts/"&amp;K6&amp;"/"&amp;K6&amp;"_A.jpg"))</f>
        <v>https://download.lenovo.com/Images/Parts/01YP377/01YP377_A.jpg</v>
      </c>
      <c r="N6" s="56" t="str">
        <f aca="false">IF(ISBLANK(K6),"",IF(L6, "https://raw.githubusercontent.com/PatrickVibild/TellusAmazonPictures/master/pictures/"&amp;K6&amp;"/2.jpg","https://download.lenovo.com/Images/Parts/"&amp;K6&amp;"/"&amp;K6&amp;"_B.jpg"))</f>
        <v>https://download.lenovo.com/Images/Parts/01YP377/01YP377_B.jpg</v>
      </c>
      <c r="O6" s="57"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8" t="n">
        <f aca="false">MATCH(G6,options!$D$1:$D$20,0)</f>
        <v>3</v>
      </c>
      <c r="AK6" s="0" t="s">
        <v>386</v>
      </c>
    </row>
    <row r="7" customFormat="false" ht="12.8" hidden="false" customHeight="false" outlineLevel="0" collapsed="false">
      <c r="A7" s="46" t="s">
        <v>387</v>
      </c>
      <c r="B7" s="60" t="str">
        <f aca="false">IF(B6=options!C1,"30","40")</f>
        <v>30</v>
      </c>
      <c r="E7" s="50" t="n">
        <v>5714401480044</v>
      </c>
      <c r="F7" s="50" t="s">
        <v>388</v>
      </c>
      <c r="G7" s="52"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3" t="n">
        <f aca="false">TRUE()</f>
        <v>1</v>
      </c>
      <c r="J7" s="54" t="n">
        <f aca="false">TRUE()</f>
        <v>1</v>
      </c>
      <c r="K7" s="50" t="s">
        <v>390</v>
      </c>
      <c r="L7" s="55" t="n">
        <f aca="false">FALSE()</f>
        <v>0</v>
      </c>
      <c r="M7" s="56" t="str">
        <f aca="false">IF(ISBLANK(K7),"",IF(L7, "https://raw.githubusercontent.com/PatrickVibild/TellusAmazonPictures/master/pictures/"&amp;K7&amp;"/1.jpg","https://download.lenovo.com/Images/Parts/"&amp;K7&amp;"/"&amp;K7&amp;"_A.jpg"))</f>
        <v>https://download.lenovo.com/Images/Parts/01YP530/01YP530_A.jpg</v>
      </c>
      <c r="N7" s="56" t="str">
        <f aca="false">IF(ISBLANK(K7),"",IF(L7, "https://raw.githubusercontent.com/PatrickVibild/TellusAmazonPictures/master/pictures/"&amp;K7&amp;"/2.jpg","https://download.lenovo.com/Images/Parts/"&amp;K7&amp;"/"&amp;K7&amp;"_B.jpg"))</f>
        <v>https://download.lenovo.com/Images/Parts/01YP530/01YP530_B.jpg</v>
      </c>
      <c r="O7" s="57"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8" t="n">
        <f aca="false">MATCH(G7,options!$D$1:$D$20,0)</f>
        <v>4</v>
      </c>
    </row>
    <row r="8" customFormat="false" ht="12.8" hidden="false" customHeight="false" outlineLevel="0" collapsed="false">
      <c r="A8" s="46" t="s">
        <v>391</v>
      </c>
      <c r="B8" s="60" t="str">
        <f aca="false">IF(B6=options!C1,"22","25")</f>
        <v>22</v>
      </c>
      <c r="E8" s="50" t="n">
        <v>5714401480051</v>
      </c>
      <c r="F8" s="50" t="s">
        <v>392</v>
      </c>
      <c r="G8" s="52"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3" t="n">
        <f aca="false">TRUE()</f>
        <v>1</v>
      </c>
      <c r="J8" s="54" t="n">
        <f aca="false">TRUE()</f>
        <v>1</v>
      </c>
      <c r="K8" s="50" t="s">
        <v>394</v>
      </c>
      <c r="L8" s="55" t="n">
        <f aca="false">FALSE()</f>
        <v>0</v>
      </c>
      <c r="M8" s="56" t="str">
        <f aca="false">IF(ISBLANK(K8),"",IF(L8, "https://raw.githubusercontent.com/PatrickVibild/TellusAmazonPictures/master/pictures/"&amp;K8&amp;"/1.jpg","https://download.lenovo.com/Images/Parts/"&amp;K8&amp;"/"&amp;K8&amp;"_A.jpg"))</f>
        <v>https://download.lenovo.com/Images/Parts/01YP388/01YP388_A.jpg</v>
      </c>
      <c r="N8" s="56" t="str">
        <f aca="false">IF(ISBLANK(K8),"",IF(L8, "https://raw.githubusercontent.com/PatrickVibild/TellusAmazonPictures/master/pictures/"&amp;K8&amp;"/2.jpg","https://download.lenovo.com/Images/Parts/"&amp;K8&amp;"/"&amp;K8&amp;"_B.jpg"))</f>
        <v>https://download.lenovo.com/Images/Parts/01YP388/01YP388_B.jpg</v>
      </c>
      <c r="O8" s="57"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8" t="n">
        <f aca="false">MATCH(G8,options!$D$1:$D$20,0)</f>
        <v>5</v>
      </c>
    </row>
    <row r="9" customFormat="false" ht="12.8" hidden="false" customHeight="false" outlineLevel="0" collapsed="false">
      <c r="A9" s="46" t="s">
        <v>395</v>
      </c>
      <c r="B9" s="60" t="str">
        <f aca="false">IF(B6=options!C1,"5","3")</f>
        <v>5</v>
      </c>
      <c r="E9" s="50" t="n">
        <v>5714401480068</v>
      </c>
      <c r="F9" s="50" t="s">
        <v>396</v>
      </c>
      <c r="G9" s="52"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3" t="n">
        <f aca="false">TRUE()</f>
        <v>1</v>
      </c>
      <c r="J9" s="54" t="n">
        <f aca="false">TRUE()</f>
        <v>1</v>
      </c>
      <c r="K9" s="50" t="s">
        <v>398</v>
      </c>
      <c r="L9" s="55" t="n">
        <f aca="false">FALSE()</f>
        <v>0</v>
      </c>
      <c r="M9" s="56" t="str">
        <f aca="false">IF(ISBLANK(K9),"",IF(L9, "https://raw.githubusercontent.com/PatrickVibild/TellusAmazonPictures/master/pictures/"&amp;K9&amp;"/1.jpg","https://download.lenovo.com/Images/Parts/"&amp;K9&amp;"/"&amp;K9&amp;"_A.jpg"))</f>
        <v>https://download.lenovo.com/Images/Parts/01YP399/01YP399_A.jpg</v>
      </c>
      <c r="N9" s="56" t="str">
        <f aca="false">IF(ISBLANK(K9),"",IF(L9, "https://raw.githubusercontent.com/PatrickVibild/TellusAmazonPictures/master/pictures/"&amp;K9&amp;"/2.jpg","https://download.lenovo.com/Images/Parts/"&amp;K9&amp;"/"&amp;K9&amp;"_B.jpg"))</f>
        <v>https://download.lenovo.com/Images/Parts/01YP399/01YP399_B.jpg</v>
      </c>
      <c r="O9" s="57"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8" t="n">
        <f aca="false">MATCH(G9,options!$D$1:$D$20,0)</f>
        <v>6</v>
      </c>
    </row>
    <row r="10" customFormat="false" ht="12.8" hidden="false" customHeight="false" outlineLevel="0" collapsed="false">
      <c r="A10" s="0" t="s">
        <v>399</v>
      </c>
      <c r="B10" s="61"/>
      <c r="E10" s="50" t="n">
        <v>5714401480075</v>
      </c>
      <c r="F10" s="50" t="s">
        <v>400</v>
      </c>
      <c r="G10" s="52"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3" t="n">
        <f aca="false">TRUE()</f>
        <v>1</v>
      </c>
      <c r="J10" s="54" t="n">
        <f aca="false">TRUE()</f>
        <v>1</v>
      </c>
      <c r="K10" s="50" t="s">
        <v>402</v>
      </c>
      <c r="L10" s="55" t="n">
        <f aca="false">FALSE()</f>
        <v>0</v>
      </c>
      <c r="M10" s="56" t="str">
        <f aca="false">IF(ISBLANK(K10),"",IF(L10, "https://raw.githubusercontent.com/PatrickVibild/TellusAmazonPictures/master/pictures/"&amp;K10&amp;"/1.jpg","https://download.lenovo.com/Images/Parts/"&amp;K10&amp;"/"&amp;K10&amp;"_A.jpg"))</f>
        <v>https://download.lenovo.com/Images/Parts/01YP366/01YP366_A.jpg</v>
      </c>
      <c r="N10" s="56" t="str">
        <f aca="false">IF(ISBLANK(K10),"",IF(L10, "https://raw.githubusercontent.com/PatrickVibild/TellusAmazonPictures/master/pictures/"&amp;K10&amp;"/2.jpg","https://download.lenovo.com/Images/Parts/"&amp;K10&amp;"/"&amp;K10&amp;"_B.jpg"))</f>
        <v>https://download.lenovo.com/Images/Parts/01YP366/01YP366_B.jpg</v>
      </c>
      <c r="O10" s="57"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8" t="n">
        <f aca="false">MATCH(G10,options!$D$1:$D$20,0)</f>
        <v>7</v>
      </c>
    </row>
    <row r="11" customFormat="false" ht="12.8" hidden="false" customHeight="false" outlineLevel="0" collapsed="false">
      <c r="A11" s="46" t="s">
        <v>403</v>
      </c>
      <c r="B11" s="62" t="n">
        <v>200</v>
      </c>
      <c r="E11" s="50" t="n">
        <v>5714401480082</v>
      </c>
      <c r="F11" s="50" t="s">
        <v>404</v>
      </c>
      <c r="G11" s="52"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3" t="n">
        <f aca="false">TRUE()</f>
        <v>1</v>
      </c>
      <c r="J11" s="54" t="n">
        <f aca="false">TRUE()</f>
        <v>1</v>
      </c>
      <c r="K11" s="50" t="s">
        <v>406</v>
      </c>
      <c r="L11" s="55" t="n">
        <f aca="false">FALSE()</f>
        <v>0</v>
      </c>
      <c r="M11" s="56" t="str">
        <f aca="false">IF(ISBLANK(K11),"",IF(L11, "https://raw.githubusercontent.com/PatrickVibild/TellusAmazonPictures/master/pictures/"&amp;K11&amp;"/1.jpg","https://download.lenovo.com/Images/Parts/"&amp;K11&amp;"/"&amp;K11&amp;"_A.jpg"))</f>
        <v>https://download.lenovo.com/Images/Parts/01YP287/01YP287_A.jpg</v>
      </c>
      <c r="N11" s="56" t="str">
        <f aca="false">IF(ISBLANK(K11),"",IF(L11, "https://raw.githubusercontent.com/PatrickVibild/TellusAmazonPictures/master/pictures/"&amp;K11&amp;"/2.jpg","https://download.lenovo.com/Images/Parts/"&amp;K11&amp;"/"&amp;K11&amp;"_B.jpg"))</f>
        <v>https://download.lenovo.com/Images/Parts/01YP287/01YP287_B.jpg</v>
      </c>
      <c r="O11" s="57"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8" t="n">
        <f aca="false">MATCH(G11,options!$D$1:$D$20,0)</f>
        <v>8</v>
      </c>
    </row>
    <row r="12" customFormat="false" ht="12.8" hidden="false" customHeight="false" outlineLevel="0" collapsed="false">
      <c r="B12" s="61"/>
      <c r="E12" s="50" t="n">
        <v>5714401480099</v>
      </c>
      <c r="F12" s="50" t="s">
        <v>407</v>
      </c>
      <c r="G12" s="52"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3" t="n">
        <f aca="false">TRUE()</f>
        <v>1</v>
      </c>
      <c r="J12" s="54" t="n">
        <f aca="false">TRUE()</f>
        <v>1</v>
      </c>
      <c r="K12" s="50" t="s">
        <v>409</v>
      </c>
      <c r="L12" s="55" t="n">
        <f aca="false">FALSE()</f>
        <v>0</v>
      </c>
      <c r="M12" s="56" t="str">
        <f aca="false">IF(ISBLANK(K12),"",IF(L12, "https://raw.githubusercontent.com/PatrickVibild/TellusAmazonPictures/master/pictures/"&amp;K12&amp;"/1.jpg","https://download.lenovo.com/Images/Parts/"&amp;K12&amp;"/"&amp;K12&amp;"_A.jpg"))</f>
        <v>https://download.lenovo.com/Images/Parts/01EN978/01EN978_A.jpg</v>
      </c>
      <c r="N12" s="56" t="str">
        <f aca="false">IF(ISBLANK(K12),"",IF(L12, "https://raw.githubusercontent.com/PatrickVibild/TellusAmazonPictures/master/pictures/"&amp;K12&amp;"/2.jpg","https://download.lenovo.com/Images/Parts/"&amp;K12&amp;"/"&amp;K12&amp;"_B.jpg"))</f>
        <v>https://download.lenovo.com/Images/Parts/01EN978/01EN978_B.jpg</v>
      </c>
      <c r="O12" s="57"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8" t="n">
        <f aca="false">MATCH(G12,options!$D$1:$D$20,0)</f>
        <v>20</v>
      </c>
    </row>
    <row r="13" customFormat="false" ht="12.8" hidden="false" customHeight="false" outlineLevel="0" collapsed="false">
      <c r="A13" s="46" t="s">
        <v>410</v>
      </c>
      <c r="B13" s="50" t="s">
        <v>411</v>
      </c>
      <c r="E13" s="50" t="n">
        <v>5714401480105</v>
      </c>
      <c r="F13" s="50" t="s">
        <v>412</v>
      </c>
      <c r="G13" s="52"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3" t="n">
        <f aca="false">TRUE()</f>
        <v>1</v>
      </c>
      <c r="J13" s="54" t="n">
        <f aca="false">TRUE()</f>
        <v>1</v>
      </c>
      <c r="K13" s="50" t="s">
        <v>414</v>
      </c>
      <c r="L13" s="55" t="n">
        <f aca="false">FALSE()</f>
        <v>0</v>
      </c>
      <c r="M13" s="56" t="str">
        <f aca="false">IF(ISBLANK(K13),"",IF(L13, "https://raw.githubusercontent.com/PatrickVibild/TellusAmazonPictures/master/pictures/"&amp;K13&amp;"/1.jpg","https://download.lenovo.com/Images/Parts/"&amp;K13&amp;"/"&amp;K13&amp;"_A.jpg"))</f>
        <v>https://download.lenovo.com/Images/Parts/01YP449/01YP449_A.jpg</v>
      </c>
      <c r="N13" s="56" t="str">
        <f aca="false">IF(ISBLANK(K13),"",IF(L13, "https://raw.githubusercontent.com/PatrickVibild/TellusAmazonPictures/master/pictures/"&amp;K13&amp;"/2.jpg","https://download.lenovo.com/Images/Parts/"&amp;K13&amp;"/"&amp;K13&amp;"_B.jpg"))</f>
        <v>https://download.lenovo.com/Images/Parts/01YP449/01YP449_B.jpg</v>
      </c>
      <c r="O13" s="57"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8" t="n">
        <f aca="false">MATCH(G13,options!$D$1:$D$20,0)</f>
        <v>9</v>
      </c>
    </row>
    <row r="14" customFormat="false" ht="12.8" hidden="false" customHeight="false" outlineLevel="0" collapsed="false">
      <c r="A14" s="46" t="s">
        <v>415</v>
      </c>
      <c r="B14" s="50" t="n">
        <v>5714401488996</v>
      </c>
      <c r="E14" s="50" t="n">
        <v>5714401480112</v>
      </c>
      <c r="F14" s="50" t="s">
        <v>416</v>
      </c>
      <c r="G14" s="52"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3" t="n">
        <f aca="false">TRUE()</f>
        <v>1</v>
      </c>
      <c r="J14" s="54" t="n">
        <f aca="false">TRUE()</f>
        <v>1</v>
      </c>
      <c r="K14" s="50" t="s">
        <v>418</v>
      </c>
      <c r="L14" s="55" t="n">
        <f aca="false">FALSE()</f>
        <v>0</v>
      </c>
      <c r="M14" s="56" t="str">
        <f aca="false">IF(ISBLANK(K14),"",IF(L14, "https://raw.githubusercontent.com/PatrickVibild/TellusAmazonPictures/master/pictures/"&amp;K14&amp;"/1.jpg","https://download.lenovo.com/Images/Parts/"&amp;K14&amp;"/"&amp;K14&amp;"_A.jpg"))</f>
        <v>https://download.lenovo.com/Images/Parts/01YP535/01YP535_A.jpg</v>
      </c>
      <c r="N14" s="56" t="str">
        <f aca="false">IF(ISBLANK(K14),"",IF(L14, "https://raw.githubusercontent.com/PatrickVibild/TellusAmazonPictures/master/pictures/"&amp;K14&amp;"/2.jpg","https://download.lenovo.com/Images/Parts/"&amp;K14&amp;"/"&amp;K14&amp;"_B.jpg"))</f>
        <v>https://download.lenovo.com/Images/Parts/01YP535/01YP535_B.jpg</v>
      </c>
      <c r="O14" s="57"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8" t="n">
        <f aca="false">MATCH(G14,options!$D$1:$D$20,0)</f>
        <v>19</v>
      </c>
    </row>
    <row r="15" customFormat="false" ht="12.8" hidden="false" customHeight="false" outlineLevel="0" collapsed="false">
      <c r="B15" s="61"/>
      <c r="E15" s="50" t="n">
        <v>5714401480129</v>
      </c>
      <c r="F15" s="50" t="s">
        <v>419</v>
      </c>
      <c r="G15" s="52"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3" t="n">
        <f aca="false">TRUE()</f>
        <v>1</v>
      </c>
      <c r="J15" s="54" t="n">
        <f aca="false">TRUE()</f>
        <v>1</v>
      </c>
      <c r="K15" s="50"/>
      <c r="L15" s="55" t="n">
        <f aca="false">FALSE()</f>
        <v>0</v>
      </c>
      <c r="M15" s="56" t="str">
        <f aca="false">IF(ISBLANK(K15),"",IF(L15, "https://raw.githubusercontent.com/PatrickVibild/TellusAmazonPictures/master/pictures/"&amp;K15&amp;"/1.jpg","https://download.lenovo.com/Images/Parts/"&amp;K15&amp;"/"&amp;K15&amp;"_A.jpg"))</f>
        <v/>
      </c>
      <c r="N15" s="56" t="str">
        <f aca="false">IF(ISBLANK(K15),"",IF(L15, "https://raw.githubusercontent.com/PatrickVibild/TellusAmazonPictures/master/pictures/"&amp;K15&amp;"/2.jpg","https://download.lenovo.com/Images/Parts/"&amp;K15&amp;"/"&amp;K15&amp;"_B.jpg"))</f>
        <v/>
      </c>
      <c r="O15" s="57"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8" t="n">
        <f aca="false">MATCH(G15,options!$D$1:$D$20,0)</f>
        <v>10</v>
      </c>
    </row>
    <row r="16" customFormat="false" ht="12.8" hidden="false" customHeight="false" outlineLevel="0" collapsed="false">
      <c r="A16" s="46" t="s">
        <v>421</v>
      </c>
      <c r="B16" s="47" t="s">
        <v>422</v>
      </c>
      <c r="E16" s="50" t="n">
        <v>5714401480136</v>
      </c>
      <c r="F16" s="50" t="s">
        <v>423</v>
      </c>
      <c r="G16" s="52"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3" t="n">
        <f aca="false">TRUE()</f>
        <v>1</v>
      </c>
      <c r="J16" s="54" t="n">
        <f aca="false">TRUE()</f>
        <v>1</v>
      </c>
      <c r="K16" s="50" t="s">
        <v>425</v>
      </c>
      <c r="L16" s="55" t="n">
        <f aca="false">FALSE()</f>
        <v>0</v>
      </c>
      <c r="M16" s="56" t="str">
        <f aca="false">IF(ISBLANK(K16),"",IF(L16, "https://raw.githubusercontent.com/PatrickVibild/TellusAmazonPictures/master/pictures/"&amp;K16&amp;"/1.jpg","https://download.lenovo.com/Images/Parts/"&amp;K16&amp;"/"&amp;K16&amp;"_A.jpg"))</f>
        <v>https://download.lenovo.com/Images/Parts/01YP540/01YP540_A.jpg</v>
      </c>
      <c r="N16" s="56" t="str">
        <f aca="false">IF(ISBLANK(K16),"",IF(L16, "https://raw.githubusercontent.com/PatrickVibild/TellusAmazonPictures/master/pictures/"&amp;K16&amp;"/2.jpg","https://download.lenovo.com/Images/Parts/"&amp;K16&amp;"/"&amp;K16&amp;"_B.jpg"))</f>
        <v>https://download.lenovo.com/Images/Parts/01YP540/01YP540_B.jpg</v>
      </c>
      <c r="O16" s="57"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8" t="n">
        <f aca="false">MATCH(G16,options!$D$1:$D$20,0)</f>
        <v>11</v>
      </c>
    </row>
    <row r="17" customFormat="false" ht="12.8" hidden="false" customHeight="false" outlineLevel="0" collapsed="false">
      <c r="B17" s="61"/>
      <c r="E17" s="50" t="n">
        <v>5714401480143</v>
      </c>
      <c r="F17" s="50" t="s">
        <v>426</v>
      </c>
      <c r="G17" s="52"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3" t="n">
        <f aca="false">TRUE()</f>
        <v>1</v>
      </c>
      <c r="J17" s="54" t="n">
        <f aca="false">TRUE()</f>
        <v>1</v>
      </c>
      <c r="K17" s="50"/>
      <c r="L17" s="55" t="n">
        <f aca="false">FALSE()</f>
        <v>0</v>
      </c>
      <c r="M17" s="56" t="str">
        <f aca="false">IF(ISBLANK(K17),"",IF(L17, "https://raw.githubusercontent.com/PatrickVibild/TellusAmazonPictures/master/pictures/"&amp;K17&amp;"/1.jpg","https://download.lenovo.com/Images/Parts/"&amp;K17&amp;"/"&amp;K17&amp;"_A.jpg"))</f>
        <v/>
      </c>
      <c r="N17" s="56" t="str">
        <f aca="false">IF(ISBLANK(K17),"",IF(L17, "https://raw.githubusercontent.com/PatrickVibild/TellusAmazonPictures/master/pictures/"&amp;K17&amp;"/2.jpg","https://download.lenovo.com/Images/Parts/"&amp;K17&amp;"/"&amp;K17&amp;"_B.jpg"))</f>
        <v/>
      </c>
      <c r="O17" s="57"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8" t="n">
        <f aca="false">MATCH(G17,options!$D$1:$D$20,0)</f>
        <v>12</v>
      </c>
    </row>
    <row r="18" customFormat="false" ht="12.8" hidden="false" customHeight="false" outlineLevel="0" collapsed="false">
      <c r="A18" s="46" t="s">
        <v>428</v>
      </c>
      <c r="B18" s="62" t="n">
        <v>0</v>
      </c>
      <c r="E18" s="50" t="n">
        <v>5714401480150</v>
      </c>
      <c r="F18" s="50" t="s">
        <v>429</v>
      </c>
      <c r="G18" s="52"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3" t="n">
        <f aca="false">TRUE()</f>
        <v>1</v>
      </c>
      <c r="J18" s="54" t="n">
        <f aca="false">TRUE()</f>
        <v>1</v>
      </c>
      <c r="K18" s="50" t="s">
        <v>431</v>
      </c>
      <c r="L18" s="55" t="n">
        <f aca="false">FALSE()</f>
        <v>0</v>
      </c>
      <c r="M18" s="56" t="str">
        <f aca="false">IF(ISBLANK(K18),"",IF(L18, "https://raw.githubusercontent.com/PatrickVibild/TellusAmazonPictures/master/pictures/"&amp;K18&amp;"/1.jpg","https://download.lenovo.com/Images/Parts/"&amp;K18&amp;"/"&amp;K18&amp;"_A.jpg"))</f>
        <v>https://download.lenovo.com/Images/Parts/01YP541/01YP541_A.jpg</v>
      </c>
      <c r="N18" s="56" t="str">
        <f aca="false">IF(ISBLANK(K18),"",IF(L18, "https://raw.githubusercontent.com/PatrickVibild/TellusAmazonPictures/master/pictures/"&amp;K18&amp;"/2.jpg","https://download.lenovo.com/Images/Parts/"&amp;K18&amp;"/"&amp;K18&amp;"_B.jpg"))</f>
        <v>https://download.lenovo.com/Images/Parts/01YP541/01YP541_B.jpg</v>
      </c>
      <c r="O18" s="57"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8" t="n">
        <f aca="false">MATCH(G18,options!$D$1:$D$20,0)</f>
        <v>13</v>
      </c>
    </row>
    <row r="19" customFormat="false" ht="12.8" hidden="false" customHeight="false" outlineLevel="0" collapsed="false">
      <c r="B19" s="61"/>
      <c r="E19" s="50" t="n">
        <v>5714401480167</v>
      </c>
      <c r="F19" s="50" t="s">
        <v>432</v>
      </c>
      <c r="G19" s="52"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3" t="n">
        <f aca="false">TRUE()</f>
        <v>1</v>
      </c>
      <c r="J19" s="54" t="n">
        <f aca="false">TRUE()</f>
        <v>1</v>
      </c>
      <c r="K19" s="50" t="s">
        <v>434</v>
      </c>
      <c r="L19" s="55" t="n">
        <f aca="false">FALSE()</f>
        <v>0</v>
      </c>
      <c r="M19" s="56" t="str">
        <f aca="false">IF(ISBLANK(K19),"",IF(L19, "https://raw.githubusercontent.com/PatrickVibild/TellusAmazonPictures/master/pictures/"&amp;K19&amp;"/1.jpg","https://download.lenovo.com/Images/Parts/"&amp;K19&amp;"/"&amp;K19&amp;"_A.jpg"))</f>
        <v>https://download.lenovo.com/Images/Parts/01YP549/01YP549_A.jpg</v>
      </c>
      <c r="N19" s="56" t="str">
        <f aca="false">IF(ISBLANK(K19),"",IF(L19, "https://raw.githubusercontent.com/PatrickVibild/TellusAmazonPictures/master/pictures/"&amp;K19&amp;"/2.jpg","https://download.lenovo.com/Images/Parts/"&amp;K19&amp;"/"&amp;K19&amp;"_B.jpg"))</f>
        <v>https://download.lenovo.com/Images/Parts/01YP549/01YP549_B.jpg</v>
      </c>
      <c r="O19" s="57"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8" t="n">
        <f aca="false">MATCH(G19,options!$D$1:$D$20,0)</f>
        <v>14</v>
      </c>
    </row>
    <row r="20" customFormat="false" ht="12.8" hidden="false" customHeight="false" outlineLevel="0" collapsed="false">
      <c r="A20" s="46" t="s">
        <v>435</v>
      </c>
      <c r="B20" s="63" t="s">
        <v>436</v>
      </c>
      <c r="E20" s="50" t="n">
        <v>5714401480174</v>
      </c>
      <c r="F20" s="50" t="s">
        <v>437</v>
      </c>
      <c r="G20" s="52"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3" t="n">
        <f aca="false">TRUE()</f>
        <v>1</v>
      </c>
      <c r="J20" s="54" t="n">
        <f aca="false">TRUE()</f>
        <v>1</v>
      </c>
      <c r="K20" s="50" t="s">
        <v>439</v>
      </c>
      <c r="L20" s="55" t="n">
        <f aca="false">FALSE()</f>
        <v>0</v>
      </c>
      <c r="M20" s="56" t="str">
        <f aca="false">IF(ISBLANK(K20),"",IF(L20, "https://raw.githubusercontent.com/PatrickVibild/TellusAmazonPictures/master/pictures/"&amp;K20&amp;"/1.jpg","https://download.lenovo.com/Images/Parts/"&amp;K20&amp;"/"&amp;K20&amp;"_A.jpg"))</f>
        <v>https://download.lenovo.com/Images/Parts/01YP546/01YP546_A.jpg</v>
      </c>
      <c r="N20" s="56" t="str">
        <f aca="false">IF(ISBLANK(K20),"",IF(L20, "https://raw.githubusercontent.com/PatrickVibild/TellusAmazonPictures/master/pictures/"&amp;K20&amp;"/2.jpg","https://download.lenovo.com/Images/Parts/"&amp;K20&amp;"/"&amp;K20&amp;"_B.jpg"))</f>
        <v>https://download.lenovo.com/Images/Parts/01YP546/01YP546_B.jpg</v>
      </c>
      <c r="O20" s="57"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8" t="n">
        <f aca="false">MATCH(G20,options!$D$1:$D$20,0)</f>
        <v>15</v>
      </c>
    </row>
    <row r="21" customFormat="false" ht="12.8" hidden="false" customHeight="false" outlineLevel="0" collapsed="false">
      <c r="B21" s="61"/>
      <c r="E21" s="50" t="n">
        <v>5714401480181</v>
      </c>
      <c r="F21" s="50" t="s">
        <v>440</v>
      </c>
      <c r="G21" s="52"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3" t="n">
        <f aca="false">FALSE()</f>
        <v>0</v>
      </c>
      <c r="J21" s="54" t="n">
        <f aca="false">TRUE()</f>
        <v>1</v>
      </c>
      <c r="K21" s="50" t="s">
        <v>434</v>
      </c>
      <c r="L21" s="55" t="n">
        <f aca="false">FALSE()</f>
        <v>0</v>
      </c>
      <c r="M21" s="56" t="str">
        <f aca="false">IF(ISBLANK(K21),"",IF(L21, "https://raw.githubusercontent.com/PatrickVibild/TellusAmazonPictures/master/pictures/"&amp;K21&amp;"/1.jpg","https://download.lenovo.com/Images/Parts/"&amp;K21&amp;"/"&amp;K21&amp;"_A.jpg"))</f>
        <v>https://download.lenovo.com/Images/Parts/01YP549/01YP549_A.jpg</v>
      </c>
      <c r="N21" s="56" t="str">
        <f aca="false">IF(ISBLANK(K21),"",IF(L21, "https://raw.githubusercontent.com/PatrickVibild/TellusAmazonPictures/master/pictures/"&amp;K21&amp;"/2.jpg","https://download.lenovo.com/Images/Parts/"&amp;K21&amp;"/"&amp;K21&amp;"_B.jpg"))</f>
        <v>https://download.lenovo.com/Images/Parts/01YP549/01YP549_B.jpg</v>
      </c>
      <c r="O21" s="57"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8" t="n">
        <f aca="false">MATCH(G21,options!$D$1:$D$20,0)</f>
        <v>16</v>
      </c>
    </row>
    <row r="22" customFormat="false" ht="12.8" hidden="false" customHeight="false" outlineLevel="0" collapsed="false">
      <c r="B22" s="61"/>
      <c r="E22" s="50" t="n">
        <v>5714401480198</v>
      </c>
      <c r="F22" s="50" t="s">
        <v>442</v>
      </c>
      <c r="G22" s="52"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3" t="n">
        <f aca="false">TRUE()</f>
        <v>1</v>
      </c>
      <c r="J22" s="54" t="n">
        <f aca="false">TRUE()</f>
        <v>1</v>
      </c>
      <c r="K22" s="50" t="s">
        <v>444</v>
      </c>
      <c r="L22" s="55" t="n">
        <f aca="false">FALSE()</f>
        <v>0</v>
      </c>
      <c r="M22" s="56" t="str">
        <f aca="false">IF(ISBLANK(K22),"",IF(L22, "https://raw.githubusercontent.com/PatrickVibild/TellusAmazonPictures/master/pictures/"&amp;K22&amp;"/1.jpg","https://download.lenovo.com/Images/Parts/"&amp;K22&amp;"/"&amp;K22&amp;"_A.jpg"))</f>
        <v>https://download.lenovo.com/Images/Parts/01YP542/01YP542_A.jpg</v>
      </c>
      <c r="N22" s="56" t="str">
        <f aca="false">IF(ISBLANK(K22),"",IF(L22, "https://raw.githubusercontent.com/PatrickVibild/TellusAmazonPictures/master/pictures/"&amp;K22&amp;"/2.jpg","https://download.lenovo.com/Images/Parts/"&amp;K22&amp;"/"&amp;K22&amp;"_B.jpg"))</f>
        <v>https://download.lenovo.com/Images/Parts/01YP542/01YP542_B.jpg</v>
      </c>
      <c r="O22" s="57"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8" t="n">
        <f aca="false">MATCH(G22,options!$D$1:$D$20,0)</f>
        <v>17</v>
      </c>
    </row>
    <row r="23" customFormat="false" ht="12.8"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50" t="n">
        <v>5714401480204</v>
      </c>
      <c r="F23" s="50" t="s">
        <v>446</v>
      </c>
      <c r="G23" s="52"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3" t="n">
        <f aca="false">FALSE()</f>
        <v>0</v>
      </c>
      <c r="J23" s="54" t="n">
        <f aca="false">TRUE()</f>
        <v>1</v>
      </c>
      <c r="K23" s="50" t="s">
        <v>434</v>
      </c>
      <c r="L23" s="55" t="n">
        <f aca="false">FALSE()</f>
        <v>0</v>
      </c>
      <c r="M23" s="56" t="str">
        <f aca="false">IF(ISBLANK(K23),"",IF(L23, "https://raw.githubusercontent.com/PatrickVibild/TellusAmazonPictures/master/pictures/"&amp;K23&amp;"/1.jpg","https://download.lenovo.com/Images/Parts/"&amp;K23&amp;"/"&amp;K23&amp;"_A.jpg"))</f>
        <v>https://download.lenovo.com/Images/Parts/01YP549/01YP549_A.jpg</v>
      </c>
      <c r="N23" s="56" t="str">
        <f aca="false">IF(ISBLANK(K23),"",IF(L23, "https://raw.githubusercontent.com/PatrickVibild/TellusAmazonPictures/master/pictures/"&amp;K23&amp;"/2.jpg","https://download.lenovo.com/Images/Parts/"&amp;K23&amp;"/"&amp;K23&amp;"_B.jpg"))</f>
        <v>https://download.lenovo.com/Images/Parts/01YP549/01YP549_B.jpg</v>
      </c>
      <c r="O23" s="57"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8" t="n">
        <f aca="false">MATCH(G23,options!$D$1:$D$20,0)</f>
        <v>18</v>
      </c>
    </row>
    <row r="24" customFormat="false" ht="12.8"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Compatibel met Lenovo</v>
      </c>
      <c r="E24" s="50" t="n">
        <v>5714401481010</v>
      </c>
      <c r="F24" s="50" t="s">
        <v>449</v>
      </c>
      <c r="G24" s="52"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3" t="n">
        <f aca="false">TRUE()</f>
        <v>1</v>
      </c>
      <c r="J24" s="64" t="n">
        <f aca="false">FALSE()</f>
        <v>0</v>
      </c>
      <c r="K24" s="50" t="s">
        <v>376</v>
      </c>
      <c r="L24" s="55" t="n">
        <f aca="false">FALSE()</f>
        <v>0</v>
      </c>
      <c r="M24" s="56" t="str">
        <f aca="false">IF(ISBLANK(K24),"",IF(L24, "https://raw.githubusercontent.com/PatrickVibild/TellusAmazonPictures/master/pictures/"&amp;K24&amp;"/1.jpg","https://download.lenovo.com/Images/Parts/"&amp;K24&amp;"/"&amp;K24&amp;"_A.jpg"))</f>
        <v>https://download.lenovo.com/Images/Parts/01YP532/01YP532_A.jpg</v>
      </c>
      <c r="N24" s="56" t="str">
        <f aca="false">IF(ISBLANK(K24),"",IF(L24, "https://raw.githubusercontent.com/PatrickVibild/TellusAmazonPictures/master/pictures/"&amp;K24&amp;"/2.jpg","https://download.lenovo.com/Images/Parts/"&amp;K24&amp;"/"&amp;K24&amp;"_B.jpg"))</f>
        <v>https://download.lenovo.com/Images/Parts/01YP532/01YP532_B.jpg</v>
      </c>
      <c r="O24" s="57"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8" t="n">
        <f aca="false">MATCH(G4,options!$D$1:$D$20,0)</f>
        <v>1</v>
      </c>
    </row>
    <row r="25" customFormat="false" ht="12.8"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50" t="n">
        <v>5714401481027</v>
      </c>
      <c r="F25" s="50" t="s">
        <v>451</v>
      </c>
      <c r="G25" s="52"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3" t="n">
        <f aca="false">TRUE()</f>
        <v>1</v>
      </c>
      <c r="J25" s="64" t="n">
        <f aca="false">FALSE()</f>
        <v>0</v>
      </c>
      <c r="K25" s="50" t="s">
        <v>452</v>
      </c>
      <c r="L25" s="55" t="n">
        <f aca="false">FALSE()</f>
        <v>0</v>
      </c>
      <c r="M25" s="56" t="str">
        <f aca="false">IF(ISBLANK(K25),"",IF(L25, "https://raw.githubusercontent.com/PatrickVibild/TellusAmazonPictures/master/pictures/"&amp;K25&amp;"/1.jpg","https://download.lenovo.com/Images/Parts/"&amp;K25&amp;"/"&amp;K25&amp;"_A.jpg"))</f>
        <v>https://download.lenovo.com/Images/Parts/01YP491/01YP491_A.jpg</v>
      </c>
      <c r="N25" s="56" t="str">
        <f aca="false">IF(ISBLANK(K25),"",IF(L25, "https://raw.githubusercontent.com/PatrickVibild/TellusAmazonPictures/master/pictures/"&amp;K25&amp;"/2.jpg","https://download.lenovo.com/Images/Parts/"&amp;K25&amp;"/"&amp;K25&amp;"_B.jpg"))</f>
        <v>https://download.lenovo.com/Images/Parts/01YP491/01YP491_B.jpg</v>
      </c>
      <c r="O25" s="57"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8" t="n">
        <f aca="false">MATCH(G5,options!$D$1:$D$20,0)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50" t="n">
        <v>5714401481034</v>
      </c>
      <c r="F26" s="50" t="s">
        <v>454</v>
      </c>
      <c r="G26" s="52"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3" t="n">
        <f aca="false">TRUE()</f>
        <v>1</v>
      </c>
      <c r="J26" s="64" t="n">
        <f aca="false">FALSE()</f>
        <v>0</v>
      </c>
      <c r="K26" s="50" t="s">
        <v>455</v>
      </c>
      <c r="L26" s="55" t="n">
        <f aca="false">FALSE()</f>
        <v>0</v>
      </c>
      <c r="M26" s="56" t="str">
        <f aca="false">IF(ISBLANK(K26),"",IF(L26, "https://raw.githubusercontent.com/PatrickVibild/TellusAmazonPictures/master/pictures/"&amp;K26&amp;"/1.jpg","https://download.lenovo.com/Images/Parts/"&amp;K26&amp;"/"&amp;K26&amp;"_A.jpg"))</f>
        <v>https://download.lenovo.com/Images/Parts/01YP337/01YP337_A.jpg</v>
      </c>
      <c r="N26" s="56" t="str">
        <f aca="false">IF(ISBLANK(K26),"",IF(L26, "https://raw.githubusercontent.com/PatrickVibild/TellusAmazonPictures/master/pictures/"&amp;K26&amp;"/2.jpg","https://download.lenovo.com/Images/Parts/"&amp;K26&amp;"/"&amp;K26&amp;"_B.jpg"))</f>
        <v>https://download.lenovo.com/Images/Parts/01YP337/01YP337_B.jpg</v>
      </c>
      <c r="O26" s="57"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8" t="n">
        <f aca="false">MATCH(G6,options!$D$1:$D$20,0)</f>
        <v>3</v>
      </c>
    </row>
    <row r="27" customFormat="false" ht="12.8"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50" t="n">
        <v>5714401481041</v>
      </c>
      <c r="F27" s="50" t="s">
        <v>456</v>
      </c>
      <c r="G27" s="52"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3" t="n">
        <f aca="false">TRUE()</f>
        <v>1</v>
      </c>
      <c r="J27" s="64" t="n">
        <f aca="false">FALSE()</f>
        <v>0</v>
      </c>
      <c r="K27" s="50" t="s">
        <v>457</v>
      </c>
      <c r="L27" s="55" t="n">
        <f aca="false">FALSE()</f>
        <v>0</v>
      </c>
      <c r="M27" s="56" t="str">
        <f aca="false">IF(ISBLANK(K27),"",IF(L27, "https://raw.githubusercontent.com/PatrickVibild/TellusAmazonPictures/master/pictures/"&amp;K27&amp;"/1.jpg","https://download.lenovo.com/Images/Parts/"&amp;K27&amp;"/"&amp;K27&amp;"_A.jpg"))</f>
        <v>https://download.lenovo.com/Images/Parts/01YP330/01YP330_A.jpg</v>
      </c>
      <c r="N27" s="56" t="str">
        <f aca="false">IF(ISBLANK(K27),"",IF(L27, "https://raw.githubusercontent.com/PatrickVibild/TellusAmazonPictures/master/pictures/"&amp;K27&amp;"/2.jpg","https://download.lenovo.com/Images/Parts/"&amp;K27&amp;"/"&amp;K27&amp;"_B.jpg"))</f>
        <v>https://download.lenovo.com/Images/Parts/01YP330/01YP330_B.jpg</v>
      </c>
      <c r="O27" s="57"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8" t="n">
        <f aca="false">MATCH(G7,options!$D$1:$D$20,0)</f>
        <v>4</v>
      </c>
    </row>
    <row r="28" customFormat="false" ht="12.8" hidden="false" customHeight="false" outlineLevel="0" collapsed="false">
      <c r="B28" s="65"/>
      <c r="E28" s="50" t="n">
        <v>5714401481058</v>
      </c>
      <c r="F28" s="50" t="s">
        <v>458</v>
      </c>
      <c r="G28" s="52"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3" t="n">
        <f aca="false">TRUE()</f>
        <v>1</v>
      </c>
      <c r="J28" s="64" t="n">
        <f aca="false">FALSE()</f>
        <v>0</v>
      </c>
      <c r="K28" s="50" t="s">
        <v>459</v>
      </c>
      <c r="L28" s="55" t="n">
        <f aca="false">FALSE()</f>
        <v>0</v>
      </c>
      <c r="M28" s="56" t="str">
        <f aca="false">IF(ISBLANK(K28),"",IF(L28, "https://raw.githubusercontent.com/PatrickVibild/TellusAmazonPictures/master/pictures/"&amp;K28&amp;"/1.jpg","https://download.lenovo.com/Images/Parts/"&amp;K28&amp;"/"&amp;K28&amp;"_A.jpg"))</f>
        <v>https://download.lenovo.com/Images/Parts/01YP508/01YP508_A.jpg</v>
      </c>
      <c r="N28" s="56" t="str">
        <f aca="false">IF(ISBLANK(K28),"",IF(L28, "https://raw.githubusercontent.com/PatrickVibild/TellusAmazonPictures/master/pictures/"&amp;K28&amp;"/2.jpg","https://download.lenovo.com/Images/Parts/"&amp;K28&amp;"/"&amp;K28&amp;"_B.jpg"))</f>
        <v>https://download.lenovo.com/Images/Parts/01YP508/01YP508_B.jpg</v>
      </c>
      <c r="O28" s="57"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8" t="n">
        <f aca="false">MATCH(G8,options!$D$1:$D$20,0)</f>
        <v>5</v>
      </c>
    </row>
    <row r="29" customFormat="false" ht="12.8"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50" t="n">
        <v>5714401481065</v>
      </c>
      <c r="F29" s="50" t="s">
        <v>461</v>
      </c>
      <c r="G29" s="52"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3" t="n">
        <f aca="false">TRUE()</f>
        <v>1</v>
      </c>
      <c r="J29" s="64" t="n">
        <f aca="false">FALSE()</f>
        <v>0</v>
      </c>
      <c r="K29" s="50" t="s">
        <v>462</v>
      </c>
      <c r="L29" s="55" t="n">
        <f aca="false">FALSE()</f>
        <v>0</v>
      </c>
      <c r="M29" s="56" t="str">
        <f aca="false">IF(ISBLANK(K29),"",IF(L29, "https://raw.githubusercontent.com/PatrickVibild/TellusAmazonPictures/master/pictures/"&amp;K29&amp;"/1.jpg","https://download.lenovo.com/Images/Parts/"&amp;K29&amp;"/"&amp;K29&amp;"_A.jpg"))</f>
        <v>https://download.lenovo.com/Images/Parts/01YP519/01YP519_A.jpg</v>
      </c>
      <c r="N29" s="56" t="str">
        <f aca="false">IF(ISBLANK(K29),"",IF(L29, "https://raw.githubusercontent.com/PatrickVibild/TellusAmazonPictures/master/pictures/"&amp;K29&amp;"/2.jpg","https://download.lenovo.com/Images/Parts/"&amp;K29&amp;"/"&amp;K29&amp;"_B.jpg"))</f>
        <v>https://download.lenovo.com/Images/Parts/01YP519/01YP519_B.jpg</v>
      </c>
      <c r="O29" s="57"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8" t="n">
        <f aca="false">MATCH(G9,options!$D$1:$D$20,0)</f>
        <v>6</v>
      </c>
    </row>
    <row r="30" customFormat="false" ht="12.8" hidden="false" customHeight="false" outlineLevel="0" collapsed="false">
      <c r="B30" s="65"/>
      <c r="E30" s="50" t="n">
        <v>5714401481072</v>
      </c>
      <c r="F30" s="50" t="s">
        <v>463</v>
      </c>
      <c r="G30" s="52"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3" t="n">
        <f aca="false">TRUE()</f>
        <v>1</v>
      </c>
      <c r="J30" s="64" t="n">
        <f aca="false">FALSE()</f>
        <v>0</v>
      </c>
      <c r="K30" s="50" t="s">
        <v>464</v>
      </c>
      <c r="L30" s="55" t="n">
        <f aca="false">FALSE()</f>
        <v>0</v>
      </c>
      <c r="M30" s="56" t="str">
        <f aca="false">IF(ISBLANK(K30),"",IF(L30, "https://raw.githubusercontent.com/PatrickVibild/TellusAmazonPictures/master/pictures/"&amp;K30&amp;"/1.jpg","https://download.lenovo.com/Images/Parts/"&amp;K30&amp;"/"&amp;K30&amp;"_A.jpg"))</f>
        <v>https://download.lenovo.com/Images/Parts/01YP486/01YP486_A.jpg</v>
      </c>
      <c r="N30" s="56" t="str">
        <f aca="false">IF(ISBLANK(K30),"",IF(L30, "https://raw.githubusercontent.com/PatrickVibild/TellusAmazonPictures/master/pictures/"&amp;K30&amp;"/2.jpg","https://download.lenovo.com/Images/Parts/"&amp;K30&amp;"/"&amp;K30&amp;"_B.jpg"))</f>
        <v>https://download.lenovo.com/Images/Parts/01YP486/01YP486_B.jpg</v>
      </c>
      <c r="O30" s="57"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8" t="n">
        <f aca="false">MATCH(G10,options!$D$1:$D$20,0)</f>
        <v>7</v>
      </c>
    </row>
    <row r="31" customFormat="false" ht="12.8"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50" t="n">
        <v>5714401481089</v>
      </c>
      <c r="F31" s="50" t="s">
        <v>466</v>
      </c>
      <c r="G31" s="52"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3" t="n">
        <f aca="false">TRUE()</f>
        <v>1</v>
      </c>
      <c r="J31" s="64" t="n">
        <f aca="false">FALSE()</f>
        <v>0</v>
      </c>
      <c r="K31" s="50" t="s">
        <v>467</v>
      </c>
      <c r="L31" s="55" t="n">
        <f aca="false">FALSE()</f>
        <v>0</v>
      </c>
      <c r="M31" s="56" t="str">
        <f aca="false">IF(ISBLANK(K31),"",IF(L31, "https://raw.githubusercontent.com/PatrickVibild/TellusAmazonPictures/master/pictures/"&amp;K31&amp;"/1.jpg","https://download.lenovo.com/Images/Parts/"&amp;K31&amp;"/"&amp;K31&amp;"_A.jpg"))</f>
        <v>https://download.lenovo.com/Images/Parts/01YP487/01YP487_A.jpg</v>
      </c>
      <c r="N31" s="56" t="str">
        <f aca="false">IF(ISBLANK(K31),"",IF(L31, "https://raw.githubusercontent.com/PatrickVibild/TellusAmazonPictures/master/pictures/"&amp;K31&amp;"/2.jpg","https://download.lenovo.com/Images/Parts/"&amp;K31&amp;"/"&amp;K31&amp;"_B.jpg"))</f>
        <v>https://download.lenovo.com/Images/Parts/01YP487/01YP487_B.jpg</v>
      </c>
      <c r="O31" s="57"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8" t="n">
        <f aca="false">MATCH(G11,options!$D$1:$D$20,0)</f>
        <v>8</v>
      </c>
    </row>
    <row r="32" customFormat="false" ht="12.8" hidden="false" customHeight="false" outlineLevel="0" collapsed="false">
      <c r="E32" s="50" t="n">
        <v>5714401481096</v>
      </c>
      <c r="F32" s="50" t="s">
        <v>468</v>
      </c>
      <c r="G32" s="52"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3" t="n">
        <f aca="false">TRUE()</f>
        <v>1</v>
      </c>
      <c r="J32" s="64" t="n">
        <f aca="false">FALSE()</f>
        <v>0</v>
      </c>
      <c r="K32" s="50" t="s">
        <v>469</v>
      </c>
      <c r="L32" s="55" t="n">
        <f aca="false">FALSE()</f>
        <v>0</v>
      </c>
      <c r="M32" s="56" t="str">
        <f aca="false">IF(ISBLANK(K32),"",IF(L32, "https://raw.githubusercontent.com/PatrickVibild/TellusAmazonPictures/master/pictures/"&amp;K32&amp;"/1.jpg","https://download.lenovo.com/Images/Parts/"&amp;K32&amp;"/"&amp;K32&amp;"_A.jpg"))</f>
        <v>https://download.lenovo.com/Images/Parts/01EN981/01EN981_A.jpg</v>
      </c>
      <c r="N32" s="56" t="str">
        <f aca="false">IF(ISBLANK(K32),"",IF(L32, "https://raw.githubusercontent.com/PatrickVibild/TellusAmazonPictures/master/pictures/"&amp;K32&amp;"/2.jpg","https://download.lenovo.com/Images/Parts/"&amp;K32&amp;"/"&amp;K32&amp;"_B.jpg"))</f>
        <v>https://download.lenovo.com/Images/Parts/01EN981/01EN981_B.jpg</v>
      </c>
      <c r="O32" s="57"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8" t="n">
        <f aca="false">MATCH(G12,options!$D$1:$D$20,0)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50" t="n">
        <v>5714401481102</v>
      </c>
      <c r="F33" s="50" t="s">
        <v>471</v>
      </c>
      <c r="G33" s="52"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3" t="n">
        <f aca="false">TRUE()</f>
        <v>1</v>
      </c>
      <c r="J33" s="64" t="n">
        <f aca="false">FALSE()</f>
        <v>0</v>
      </c>
      <c r="K33" s="50" t="s">
        <v>472</v>
      </c>
      <c r="L33" s="55" t="n">
        <f aca="false">FALSE()</f>
        <v>0</v>
      </c>
      <c r="M33" s="56" t="str">
        <f aca="false">IF(ISBLANK(K33),"",IF(L33, "https://raw.githubusercontent.com/PatrickVibild/TellusAmazonPictures/master/pictures/"&amp;K33&amp;"/1.jpg","https://download.lenovo.com/Images/Parts/"&amp;K33&amp;"/"&amp;K33&amp;"_A.jpg"))</f>
        <v>https://download.lenovo.com/Images/Parts/01YP489/01YP489_A.jpg</v>
      </c>
      <c r="N33" s="56" t="str">
        <f aca="false">IF(ISBLANK(K33),"",IF(L33, "https://raw.githubusercontent.com/PatrickVibild/TellusAmazonPictures/master/pictures/"&amp;K33&amp;"/2.jpg","https://download.lenovo.com/Images/Parts/"&amp;K33&amp;"/"&amp;K33&amp;"_B.jpg"))</f>
        <v>https://download.lenovo.com/Images/Parts/01YP489/01YP489_B.jpg</v>
      </c>
      <c r="O33" s="57"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8" t="n">
        <f aca="false">MATCH(G13,options!$D$1:$D$20,0)</f>
        <v>9</v>
      </c>
    </row>
    <row r="34" customFormat="false" ht="12.8" hidden="false" customHeight="false" outlineLevel="0" collapsed="false">
      <c r="E34" s="50" t="n">
        <v>5714401481119</v>
      </c>
      <c r="F34" s="50" t="s">
        <v>473</v>
      </c>
      <c r="G34" s="52"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3" t="n">
        <f aca="false">TRUE()</f>
        <v>1</v>
      </c>
      <c r="J34" s="64" t="n">
        <f aca="false">FALSE()</f>
        <v>0</v>
      </c>
      <c r="K34" s="50" t="s">
        <v>474</v>
      </c>
      <c r="L34" s="55" t="n">
        <f aca="false">FALSE()</f>
        <v>0</v>
      </c>
      <c r="M34" s="56" t="str">
        <f aca="false">IF(ISBLANK(K34),"",IF(L34, "https://raw.githubusercontent.com/PatrickVibild/TellusAmazonPictures/master/pictures/"&amp;K34&amp;"/1.jpg","https://download.lenovo.com/Images/Parts/"&amp;K34&amp;"/"&amp;K34&amp;"_A.jpg"))</f>
        <v>https://download.lenovo.com/Images/Parts/01YP495/01YP495_A.jpg</v>
      </c>
      <c r="N34" s="56" t="str">
        <f aca="false">IF(ISBLANK(K34),"",IF(L34, "https://raw.githubusercontent.com/PatrickVibild/TellusAmazonPictures/master/pictures/"&amp;K34&amp;"/2.jpg","https://download.lenovo.com/Images/Parts/"&amp;K34&amp;"/"&amp;K34&amp;"_B.jpg"))</f>
        <v>https://download.lenovo.com/Images/Parts/01YP495/01YP495_B.jpg</v>
      </c>
      <c r="O34" s="57"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8" t="n">
        <f aca="false">MATCH(G14,options!$D$1:$D$20,0)</f>
        <v>19</v>
      </c>
    </row>
    <row r="35" customFormat="false" ht="12.8" hidden="false" customHeight="false" outlineLevel="0" collapsed="false">
      <c r="E35" s="50" t="n">
        <v>5714401481126</v>
      </c>
      <c r="F35" s="50" t="s">
        <v>475</v>
      </c>
      <c r="G35" s="52"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3" t="n">
        <f aca="false">TRUE()</f>
        <v>1</v>
      </c>
      <c r="J35" s="64" t="n">
        <f aca="false">FALSE()</f>
        <v>0</v>
      </c>
      <c r="K35" s="50"/>
      <c r="L35" s="55" t="n">
        <f aca="false">FALSE()</f>
        <v>0</v>
      </c>
      <c r="M35" s="56" t="str">
        <f aca="false">IF(ISBLANK(K35),"",IF(L35, "https://raw.githubusercontent.com/PatrickVibild/TellusAmazonPictures/master/pictures/"&amp;K35&amp;"/1.jpg","https://download.lenovo.com/Images/Parts/"&amp;K35&amp;"/"&amp;K35&amp;"_A.jpg"))</f>
        <v/>
      </c>
      <c r="N35" s="56" t="str">
        <f aca="false">IF(ISBLANK(K35),"",IF(L35, "https://raw.githubusercontent.com/PatrickVibild/TellusAmazonPictures/master/pictures/"&amp;K35&amp;"/2.jpg","https://download.lenovo.com/Images/Parts/"&amp;K35&amp;"/"&amp;K35&amp;"_B.jpg"))</f>
        <v/>
      </c>
      <c r="O35" s="57"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8" t="n">
        <f aca="false">MATCH(G15,options!$D$1:$D$20,0)</f>
        <v>10</v>
      </c>
    </row>
    <row r="36" customFormat="false" ht="12.8" hidden="false" customHeight="false" outlineLevel="0" collapsed="false">
      <c r="A36" s="46" t="s">
        <v>476</v>
      </c>
      <c r="B36" s="63" t="s">
        <v>420</v>
      </c>
      <c r="E36" s="50" t="n">
        <v>5714401481133</v>
      </c>
      <c r="F36" s="50" t="s">
        <v>477</v>
      </c>
      <c r="G36" s="52"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3" t="n">
        <f aca="false">TRUE()</f>
        <v>1</v>
      </c>
      <c r="J36" s="64" t="n">
        <f aca="false">FALSE()</f>
        <v>0</v>
      </c>
      <c r="K36" s="50" t="s">
        <v>478</v>
      </c>
      <c r="L36" s="55" t="n">
        <f aca="false">FALSE()</f>
        <v>0</v>
      </c>
      <c r="M36" s="56" t="str">
        <f aca="false">IF(ISBLANK(K36),"",IF(L36, "https://raw.githubusercontent.com/PatrickVibild/TellusAmazonPictures/master/pictures/"&amp;K36&amp;"/1.jpg","https://download.lenovo.com/Images/Parts/"&amp;K36&amp;"/"&amp;K36&amp;"_A.jpg"))</f>
        <v>https://download.lenovo.com/Images/Parts/01YP500/01YP500_A.jpg</v>
      </c>
      <c r="N36" s="56" t="str">
        <f aca="false">IF(ISBLANK(K36),"",IF(L36, "https://raw.githubusercontent.com/PatrickVibild/TellusAmazonPictures/master/pictures/"&amp;K36&amp;"/2.jpg","https://download.lenovo.com/Images/Parts/"&amp;K36&amp;"/"&amp;K36&amp;"_B.jpg"))</f>
        <v>https://download.lenovo.com/Images/Parts/01YP500/01YP500_B.jpg</v>
      </c>
      <c r="O36" s="57"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8" t="n">
        <f aca="false">MATCH(G16,options!$D$1:$D$20,0)</f>
        <v>11</v>
      </c>
    </row>
    <row r="37" customFormat="false" ht="12.8" hidden="false" customHeight="false" outlineLevel="0" collapsed="false">
      <c r="A37" s="0" t="s">
        <v>479</v>
      </c>
      <c r="B37" s="63" t="s">
        <v>480</v>
      </c>
      <c r="E37" s="50" t="n">
        <v>5714401481140</v>
      </c>
      <c r="F37" s="50" t="s">
        <v>481</v>
      </c>
      <c r="G37" s="52"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3" t="n">
        <f aca="false">TRUE()</f>
        <v>1</v>
      </c>
      <c r="J37" s="64" t="n">
        <f aca="false">FALSE()</f>
        <v>0</v>
      </c>
      <c r="K37" s="50"/>
      <c r="L37" s="55" t="n">
        <f aca="false">FALSE()</f>
        <v>0</v>
      </c>
      <c r="M37" s="56" t="str">
        <f aca="false">IF(ISBLANK(K37),"",IF(L37, "https://raw.githubusercontent.com/PatrickVibild/TellusAmazonPictures/master/pictures/"&amp;K37&amp;"/1.jpg","https://download.lenovo.com/Images/Parts/"&amp;K37&amp;"/"&amp;K37&amp;"_A.jpg"))</f>
        <v/>
      </c>
      <c r="N37" s="56" t="str">
        <f aca="false">IF(ISBLANK(K37),"",IF(L37, "https://raw.githubusercontent.com/PatrickVibild/TellusAmazonPictures/master/pictures/"&amp;K37&amp;"/2.jpg","https://download.lenovo.com/Images/Parts/"&amp;K37&amp;"/"&amp;K37&amp;"_B.jpg"))</f>
        <v/>
      </c>
      <c r="O37" s="57"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8" t="n">
        <f aca="false">MATCH(G17,options!$D$1:$D$20,0)</f>
        <v>12</v>
      </c>
    </row>
    <row r="38" customFormat="false" ht="12.8" hidden="false" customHeight="false" outlineLevel="0" collapsed="false">
      <c r="E38" s="50" t="n">
        <v>5714401481157</v>
      </c>
      <c r="F38" s="50" t="s">
        <v>482</v>
      </c>
      <c r="G38" s="52"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3" t="n">
        <f aca="false">TRUE()</f>
        <v>1</v>
      </c>
      <c r="J38" s="64" t="n">
        <f aca="false">FALSE()</f>
        <v>0</v>
      </c>
      <c r="K38" s="50" t="s">
        <v>483</v>
      </c>
      <c r="L38" s="55" t="n">
        <f aca="false">FALSE()</f>
        <v>0</v>
      </c>
      <c r="M38" s="56" t="str">
        <f aca="false">IF(ISBLANK(K38),"",IF(L38, "https://raw.githubusercontent.com/PatrickVibild/TellusAmazonPictures/master/pictures/"&amp;K38&amp;"/1.jpg","https://download.lenovo.com/Images/Parts/"&amp;K38&amp;"/"&amp;K38&amp;"_A.jpg"))</f>
        <v>https://download.lenovo.com/Images/Parts/01YP501/01YP501_A.jpg</v>
      </c>
      <c r="N38" s="56" t="str">
        <f aca="false">IF(ISBLANK(K38),"",IF(L38, "https://raw.githubusercontent.com/PatrickVibild/TellusAmazonPictures/master/pictures/"&amp;K38&amp;"/2.jpg","https://download.lenovo.com/Images/Parts/"&amp;K38&amp;"/"&amp;K38&amp;"_B.jpg"))</f>
        <v>https://download.lenovo.com/Images/Parts/01YP501/01YP501_B.jpg</v>
      </c>
      <c r="O38" s="57"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8" t="n">
        <f aca="false">MATCH(G18,options!$D$1:$D$20,0)</f>
        <v>13</v>
      </c>
    </row>
    <row r="39" customFormat="false" ht="12.8" hidden="false" customHeight="false" outlineLevel="0" collapsed="false">
      <c r="E39" s="50" t="n">
        <v>5714401481164</v>
      </c>
      <c r="F39" s="50" t="s">
        <v>484</v>
      </c>
      <c r="G39" s="52"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3" t="n">
        <f aca="false">TRUE()</f>
        <v>1</v>
      </c>
      <c r="J39" s="64" t="n">
        <f aca="false">FALSE()</f>
        <v>0</v>
      </c>
      <c r="K39" s="50" t="s">
        <v>485</v>
      </c>
      <c r="L39" s="55" t="n">
        <f aca="false">FALSE()</f>
        <v>0</v>
      </c>
      <c r="M39" s="56" t="str">
        <f aca="false">IF(ISBLANK(K39),"",IF(L39, "https://raw.githubusercontent.com/PatrickVibild/TellusAmazonPictures/master/pictures/"&amp;K39&amp;"/1.jpg","https://download.lenovo.com/Images/Parts/"&amp;K39&amp;"/"&amp;K39&amp;"_A.jpg"))</f>
        <v>https://download.lenovo.com/Images/Parts/01YP509/01YP509_A.jpg</v>
      </c>
      <c r="N39" s="56" t="str">
        <f aca="false">IF(ISBLANK(K39),"",IF(L39, "https://raw.githubusercontent.com/PatrickVibild/TellusAmazonPictures/master/pictures/"&amp;K39&amp;"/2.jpg","https://download.lenovo.com/Images/Parts/"&amp;K39&amp;"/"&amp;K39&amp;"_B.jpg"))</f>
        <v>https://download.lenovo.com/Images/Parts/01YP509/01YP509_B.jpg</v>
      </c>
      <c r="O39" s="57"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8" t="n">
        <f aca="false">MATCH(G19,options!$D$1:$D$20,0)</f>
        <v>14</v>
      </c>
    </row>
    <row r="40" customFormat="false" ht="12.8" hidden="false" customHeight="false" outlineLevel="0" collapsed="false">
      <c r="E40" s="50" t="n">
        <v>5714401481171</v>
      </c>
      <c r="F40" s="50" t="s">
        <v>486</v>
      </c>
      <c r="G40" s="52"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3" t="n">
        <f aca="false">TRUE()</f>
        <v>1</v>
      </c>
      <c r="J40" s="64" t="n">
        <f aca="false">FALSE()</f>
        <v>0</v>
      </c>
      <c r="K40" s="50" t="s">
        <v>487</v>
      </c>
      <c r="L40" s="55" t="n">
        <f aca="false">FALSE()</f>
        <v>0</v>
      </c>
      <c r="M40" s="56" t="str">
        <f aca="false">IF(ISBLANK(K40),"",IF(L40, "https://raw.githubusercontent.com/PatrickVibild/TellusAmazonPictures/master/pictures/"&amp;K40&amp;"/1.jpg","https://download.lenovo.com/Images/Parts/"&amp;K40&amp;"/"&amp;K40&amp;"_A.jpg"))</f>
        <v>https://download.lenovo.com/Images/Parts/01YP346/01YP346_A.jpg</v>
      </c>
      <c r="N40" s="56" t="str">
        <f aca="false">IF(ISBLANK(K40),"",IF(L40, "https://raw.githubusercontent.com/PatrickVibild/TellusAmazonPictures/master/pictures/"&amp;K40&amp;"/2.jpg","https://download.lenovo.com/Images/Parts/"&amp;K40&amp;"/"&amp;K40&amp;"_B.jpg"))</f>
        <v>https://download.lenovo.com/Images/Parts/01YP346/01YP346_B.jpg</v>
      </c>
      <c r="O40" s="57"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8" t="n">
        <f aca="false">MATCH(G20,options!$D$1:$D$20,0)</f>
        <v>15</v>
      </c>
    </row>
    <row r="41" customFormat="false" ht="12.8" hidden="false" customHeight="false" outlineLevel="0" collapsed="false">
      <c r="E41" s="50" t="n">
        <v>5714401481188</v>
      </c>
      <c r="F41" s="50" t="s">
        <v>488</v>
      </c>
      <c r="G41" s="52"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3" t="n">
        <f aca="false">FALSE()</f>
        <v>0</v>
      </c>
      <c r="J41" s="64" t="n">
        <f aca="false">FALSE()</f>
        <v>0</v>
      </c>
      <c r="K41" s="50" t="s">
        <v>485</v>
      </c>
      <c r="L41" s="55" t="n">
        <f aca="false">FALSE()</f>
        <v>0</v>
      </c>
      <c r="M41" s="56" t="str">
        <f aca="false">IF(ISBLANK(K41),"",IF(L41, "https://raw.githubusercontent.com/PatrickVibild/TellusAmazonPictures/master/pictures/"&amp;K41&amp;"/1.jpg","https://download.lenovo.com/Images/Parts/"&amp;K41&amp;"/"&amp;K41&amp;"_A.jpg"))</f>
        <v>https://download.lenovo.com/Images/Parts/01YP509/01YP509_A.jpg</v>
      </c>
      <c r="N41" s="56" t="str">
        <f aca="false">IF(ISBLANK(K41),"",IF(L41, "https://raw.githubusercontent.com/PatrickVibild/TellusAmazonPictures/master/pictures/"&amp;K41&amp;"/2.jpg","https://download.lenovo.com/Images/Parts/"&amp;K41&amp;"/"&amp;K41&amp;"_B.jpg"))</f>
        <v>https://download.lenovo.com/Images/Parts/01YP509/01YP509_B.jpg</v>
      </c>
      <c r="O41" s="57"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8" t="n">
        <f aca="false">MATCH(G21,options!$D$1:$D$20,0)</f>
        <v>16</v>
      </c>
    </row>
    <row r="42" customFormat="false" ht="12.8" hidden="false" customHeight="false" outlineLevel="0" collapsed="false">
      <c r="E42" s="50" t="n">
        <v>5714401481195</v>
      </c>
      <c r="F42" s="50" t="s">
        <v>489</v>
      </c>
      <c r="G42" s="52"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3" t="n">
        <f aca="false">TRUE()</f>
        <v>1</v>
      </c>
      <c r="J42" s="64" t="n">
        <f aca="false">FALSE()</f>
        <v>0</v>
      </c>
      <c r="K42" s="50" t="s">
        <v>490</v>
      </c>
      <c r="L42" s="55" t="n">
        <f aca="false">FALSE()</f>
        <v>0</v>
      </c>
      <c r="M42" s="56" t="str">
        <f aca="false">IF(ISBLANK(K42),"",IF(L42, "https://raw.githubusercontent.com/PatrickVibild/TellusAmazonPictures/master/pictures/"&amp;K42&amp;"/1.jpg","https://download.lenovo.com/Images/Parts/"&amp;K42&amp;"/"&amp;K42&amp;"_A.jpg"))</f>
        <v>https://download.lenovo.com/Images/Parts/01YP262/01YP262_A.jpg</v>
      </c>
      <c r="N42" s="56" t="str">
        <f aca="false">IF(ISBLANK(K42),"",IF(L42, "https://raw.githubusercontent.com/PatrickVibild/TellusAmazonPictures/master/pictures/"&amp;K42&amp;"/2.jpg","https://download.lenovo.com/Images/Parts/"&amp;K42&amp;"/"&amp;K42&amp;"_B.jpg"))</f>
        <v>https://download.lenovo.com/Images/Parts/01YP262/01YP262_B.jpg</v>
      </c>
      <c r="O42" s="57"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8" t="n">
        <f aca="false">MATCH(G22,options!$D$1:$D$20,0)</f>
        <v>17</v>
      </c>
    </row>
    <row r="43" customFormat="false" ht="12.8" hidden="false" customHeight="false" outlineLevel="0" collapsed="false">
      <c r="E43" s="50" t="n">
        <v>5714401481201</v>
      </c>
      <c r="F43" s="50" t="s">
        <v>491</v>
      </c>
      <c r="G43" s="52"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n">
        <f aca="false">FALSE()</f>
        <v>0</v>
      </c>
      <c r="J43" s="64" t="n">
        <f aca="false">FALSE()</f>
        <v>0</v>
      </c>
      <c r="K43" s="50" t="s">
        <v>492</v>
      </c>
      <c r="L43" s="55" t="n">
        <f aca="false">FALSE()</f>
        <v>0</v>
      </c>
      <c r="M43" s="56" t="str">
        <f aca="false">IF(ISBLANK(K43),"",IF(L43, "https://raw.githubusercontent.com/PatrickVibild/TellusAmazonPictures/master/pictures/"&amp;K43&amp;"/1.jpg","https://download.lenovo.com/Images/Parts/"&amp;K43&amp;"/"&amp;K43&amp;"_A.jpg"))</f>
        <v>https://download.lenovo.com/Images/Parts/01YP480/01YP480_A.jpg</v>
      </c>
      <c r="N43" s="56" t="str">
        <f aca="false">IF(ISBLANK(K43),"",IF(L43, "https://raw.githubusercontent.com/PatrickVibild/TellusAmazonPictures/master/pictures/"&amp;K43&amp;"/2.jpg","https://download.lenovo.com/Images/Parts/"&amp;K43&amp;"/"&amp;K43&amp;"_B.jpg"))</f>
        <v>https://download.lenovo.com/Images/Parts/01YP480/01YP480_B.jpg</v>
      </c>
      <c r="O43" s="57"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8" t="n">
        <f aca="false">MATCH(G23,options!$D$1:$D$20,0)</f>
        <v>18</v>
      </c>
    </row>
    <row r="44" customFormat="false" ht="12.8" hidden="false" customHeight="false" outlineLevel="0" collapsed="false">
      <c r="E44" s="50" t="n">
        <v>5714401482017</v>
      </c>
      <c r="F44" s="50" t="s">
        <v>493</v>
      </c>
      <c r="G44" s="52"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Duitse</v>
      </c>
      <c r="I44" s="53" t="n">
        <f aca="false">TRUE()</f>
        <v>1</v>
      </c>
      <c r="J44" s="54" t="n">
        <f aca="false">TRUE()</f>
        <v>1</v>
      </c>
      <c r="K44" s="50" t="s">
        <v>494</v>
      </c>
      <c r="L44" s="55" t="n">
        <f aca="false">FALSE()</f>
        <v>0</v>
      </c>
      <c r="M44" s="56" t="str">
        <f aca="false">IF(ISBLANK(K44),"",IF(L44, "https://raw.githubusercontent.com/PatrickVibild/TellusAmazonPictures/master/pictures/"&amp;K44&amp;"/1.jpg","https://download.lenovo.com/Images/Parts/"&amp;K44&amp;"/"&amp;K44&amp;"_A.jpg"))</f>
        <v>https://download.lenovo.com/Images/Parts/01YN352/01YN352_A.jpg</v>
      </c>
      <c r="N44" s="56" t="str">
        <f aca="false">IF(ISBLANK(K44),"",IF(L44, "https://raw.githubusercontent.com/PatrickVibild/TellusAmazonPictures/master/pictures/"&amp;K44&amp;"/2.jpg","https://download.lenovo.com/Images/Parts/"&amp;K44&amp;"/"&amp;K44&amp;"_B.jpg"))</f>
        <v>https://download.lenovo.com/Images/Parts/01YN352/01YN352_B.jpg</v>
      </c>
      <c r="O44" s="57"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8" t="n">
        <f aca="false">MATCH(G44,options!$D$1:$D$20,0)</f>
        <v>1</v>
      </c>
    </row>
    <row r="45" customFormat="false" ht="12.8" hidden="false" customHeight="false" outlineLevel="0" collapsed="false">
      <c r="E45" s="50" t="n">
        <v>5714401482024</v>
      </c>
      <c r="F45" s="50" t="s">
        <v>495</v>
      </c>
      <c r="G45" s="52"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Frans</v>
      </c>
      <c r="I45" s="53" t="n">
        <f aca="false">TRUE()</f>
        <v>1</v>
      </c>
      <c r="J45" s="54" t="n">
        <f aca="false">TRUE()</f>
        <v>1</v>
      </c>
      <c r="K45" s="50" t="s">
        <v>496</v>
      </c>
      <c r="L45" s="55" t="n">
        <f aca="false">FALSE()</f>
        <v>0</v>
      </c>
      <c r="M45" s="56" t="str">
        <f aca="false">IF(ISBLANK(K45),"",IF(L45, "https://raw.githubusercontent.com/PatrickVibild/TellusAmazonPictures/master/pictures/"&amp;K45&amp;"/1.jpg","https://download.lenovo.com/Images/Parts/"&amp;K45&amp;"/"&amp;K45&amp;"_A.jpg"))</f>
        <v>https://download.lenovo.com/Images/Parts/01YN431/01YN431_A.jpg</v>
      </c>
      <c r="N45" s="56" t="str">
        <f aca="false">IF(ISBLANK(K45),"",IF(L45, "https://raw.githubusercontent.com/PatrickVibild/TellusAmazonPictures/master/pictures/"&amp;K45&amp;"/2.jpg","https://download.lenovo.com/Images/Parts/"&amp;K45&amp;"/"&amp;K45&amp;"_B.jpg"))</f>
        <v>https://download.lenovo.com/Images/Parts/01YN431/01YN431_B.jpg</v>
      </c>
      <c r="O45" s="57"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8" t="n">
        <f aca="false">MATCH(G45,options!$D$1:$D$20,0)</f>
        <v>2</v>
      </c>
    </row>
    <row r="46" customFormat="false" ht="12.8" hidden="false" customHeight="false" outlineLevel="0" collapsed="false">
      <c r="E46" s="50" t="n">
        <v>5714401482031</v>
      </c>
      <c r="F46" s="50" t="s">
        <v>497</v>
      </c>
      <c r="G46" s="52"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Italiaans</v>
      </c>
      <c r="I46" s="53" t="n">
        <f aca="false">TRUE()</f>
        <v>1</v>
      </c>
      <c r="J46" s="54" t="n">
        <f aca="false">TRUE()</f>
        <v>1</v>
      </c>
      <c r="K46" s="50" t="s">
        <v>498</v>
      </c>
      <c r="L46" s="55" t="n">
        <f aca="false">FALSE()</f>
        <v>0</v>
      </c>
      <c r="M46" s="56" t="str">
        <f aca="false">IF(ISBLANK(K46),"",IF(L46, "https://raw.githubusercontent.com/PatrickVibild/TellusAmazonPictures/master/pictures/"&amp;K46&amp;"/1.jpg","https://download.lenovo.com/Images/Parts/"&amp;K46&amp;"/"&amp;K46&amp;"_A.jpg"))</f>
        <v>https://download.lenovo.com/Images/Parts/01YN357/01YN357_A.jpg</v>
      </c>
      <c r="N46" s="56" t="str">
        <f aca="false">IF(ISBLANK(K46),"",IF(L46, "https://raw.githubusercontent.com/PatrickVibild/TellusAmazonPictures/master/pictures/"&amp;K46&amp;"/2.jpg","https://download.lenovo.com/Images/Parts/"&amp;K46&amp;"/"&amp;K46&amp;"_B.jpg"))</f>
        <v>https://download.lenovo.com/Images/Parts/01YN357/01YN357_B.jpg</v>
      </c>
      <c r="O46" s="57"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8" t="n">
        <f aca="false">MATCH(G46,options!$D$1:$D$20,0)</f>
        <v>3</v>
      </c>
    </row>
    <row r="47" customFormat="false" ht="12.8" hidden="false" customHeight="false" outlineLevel="0" collapsed="false">
      <c r="E47" s="50" t="n">
        <v>5714401482048</v>
      </c>
      <c r="F47" s="50" t="s">
        <v>499</v>
      </c>
      <c r="G47" s="52"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Spaans</v>
      </c>
      <c r="I47" s="53" t="n">
        <f aca="false">TRUE()</f>
        <v>1</v>
      </c>
      <c r="J47" s="54" t="n">
        <f aca="false">TRUE()</f>
        <v>1</v>
      </c>
      <c r="K47" s="50" t="s">
        <v>500</v>
      </c>
      <c r="L47" s="55" t="n">
        <f aca="false">FALSE()</f>
        <v>0</v>
      </c>
      <c r="M47" s="56" t="str">
        <f aca="false">IF(ISBLANK(K47),"",IF(L47, "https://raw.githubusercontent.com/PatrickVibild/TellusAmazonPictures/master/pictures/"&amp;K47&amp;"/1.jpg","https://download.lenovo.com/Images/Parts/"&amp;K47&amp;"/"&amp;K47&amp;"_A.jpg"))</f>
        <v>https://download.lenovo.com/Images/Parts/01YP490/01YP490_A.jpg</v>
      </c>
      <c r="N47" s="56" t="str">
        <f aca="false">IF(ISBLANK(K47),"",IF(L47, "https://raw.githubusercontent.com/PatrickVibild/TellusAmazonPictures/master/pictures/"&amp;K47&amp;"/2.jpg","https://download.lenovo.com/Images/Parts/"&amp;K47&amp;"/"&amp;K47&amp;"_B.jpg"))</f>
        <v>https://download.lenovo.com/Images/Parts/01YP490/01YP490_B.jpg</v>
      </c>
      <c r="O47" s="57"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8" t="n">
        <f aca="false">MATCH(G47,options!$D$1:$D$20,0)</f>
        <v>4</v>
      </c>
    </row>
    <row r="48" customFormat="false" ht="12.8" hidden="false" customHeight="false" outlineLevel="0" collapsed="false">
      <c r="E48" s="50" t="n">
        <v>5714401482055</v>
      </c>
      <c r="F48" s="50" t="s">
        <v>501</v>
      </c>
      <c r="G48" s="52"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3" t="n">
        <f aca="false">TRUE()</f>
        <v>1</v>
      </c>
      <c r="J48" s="54" t="n">
        <f aca="false">TRUE()</f>
        <v>1</v>
      </c>
      <c r="K48" s="50" t="s">
        <v>502</v>
      </c>
      <c r="L48" s="55" t="n">
        <f aca="false">FALSE()</f>
        <v>0</v>
      </c>
      <c r="M48" s="56" t="str">
        <f aca="false">IF(ISBLANK(K48),"",IF(L48, "https://raw.githubusercontent.com/PatrickVibild/TellusAmazonPictures/master/pictures/"&amp;K48&amp;"/1.jpg","https://download.lenovo.com/Images/Parts/"&amp;K48&amp;"/"&amp;K48&amp;"_A.jpg"))</f>
        <v>https://download.lenovo.com/Images/Parts/01YN448/01YN448_A.jpg</v>
      </c>
      <c r="N48" s="56" t="str">
        <f aca="false">IF(ISBLANK(K48),"",IF(L48, "https://raw.githubusercontent.com/PatrickVibild/TellusAmazonPictures/master/pictures/"&amp;K48&amp;"/2.jpg","https://download.lenovo.com/Images/Parts/"&amp;K48&amp;"/"&amp;K48&amp;"_B.jpg"))</f>
        <v>https://download.lenovo.com/Images/Parts/01YN448/01YN448_B.jpg</v>
      </c>
      <c r="O48" s="57"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8" t="n">
        <f aca="false">MATCH(G48,options!$D$1:$D$20,0)</f>
        <v>5</v>
      </c>
    </row>
    <row r="49" customFormat="false" ht="12.8" hidden="false" customHeight="false" outlineLevel="0" collapsed="false">
      <c r="E49" s="50" t="n">
        <v>5714401482062</v>
      </c>
      <c r="F49" s="50" t="s">
        <v>503</v>
      </c>
      <c r="G49" s="52"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Scandinavisch - Scandinavisch</v>
      </c>
      <c r="I49" s="53" t="n">
        <f aca="false">TRUE()</f>
        <v>1</v>
      </c>
      <c r="J49" s="54" t="n">
        <f aca="false">TRUE()</f>
        <v>1</v>
      </c>
      <c r="K49" s="50" t="s">
        <v>504</v>
      </c>
      <c r="L49" s="55" t="n">
        <f aca="false">FALSE()</f>
        <v>0</v>
      </c>
      <c r="M49" s="56" t="str">
        <f aca="false">IF(ISBLANK(K49),"",IF(L49, "https://raw.githubusercontent.com/PatrickVibild/TellusAmazonPictures/master/pictures/"&amp;K49&amp;"/1.jpg","https://download.lenovo.com/Images/Parts/"&amp;K49&amp;"/"&amp;K49&amp;"_A.jpg"))</f>
        <v>https://download.lenovo.com/Images/Parts/01YN379/01YN379_A.jpg</v>
      </c>
      <c r="N49" s="56" t="str">
        <f aca="false">IF(ISBLANK(K49),"",IF(L49, "https://raw.githubusercontent.com/PatrickVibild/TellusAmazonPictures/master/pictures/"&amp;K49&amp;"/2.jpg","https://download.lenovo.com/Images/Parts/"&amp;K49&amp;"/"&amp;K49&amp;"_B.jpg"))</f>
        <v>https://download.lenovo.com/Images/Parts/01YN379/01YN379_B.jpg</v>
      </c>
      <c r="O49" s="57"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8" t="n">
        <f aca="false">MATCH(G49,options!$D$1:$D$20,0)</f>
        <v>6</v>
      </c>
    </row>
    <row r="50" customFormat="false" ht="12.8" hidden="false" customHeight="false" outlineLevel="0" collapsed="false">
      <c r="E50" s="50" t="n">
        <v>5714401482079</v>
      </c>
      <c r="F50" s="50" t="s">
        <v>505</v>
      </c>
      <c r="G50" s="52"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Belgisch</v>
      </c>
      <c r="I50" s="53" t="n">
        <f aca="false">TRUE()</f>
        <v>1</v>
      </c>
      <c r="J50" s="54" t="n">
        <f aca="false">TRUE()</f>
        <v>1</v>
      </c>
      <c r="K50" s="50" t="s">
        <v>506</v>
      </c>
      <c r="L50" s="55" t="n">
        <f aca="false">FALSE()</f>
        <v>0</v>
      </c>
      <c r="M50" s="56" t="str">
        <f aca="false">IF(ISBLANK(K50),"",IF(L50, "https://raw.githubusercontent.com/PatrickVibild/TellusAmazonPictures/master/pictures/"&amp;K50&amp;"/1.jpg","https://download.lenovo.com/Images/Parts/"&amp;K50&amp;"/"&amp;K50&amp;"_A.jpg"))</f>
        <v>https://download.lenovo.com/Images/Parts/01YN346/01YN346_A.jpg</v>
      </c>
      <c r="N50" s="56" t="str">
        <f aca="false">IF(ISBLANK(K50),"",IF(L50, "https://raw.githubusercontent.com/PatrickVibild/TellusAmazonPictures/master/pictures/"&amp;K50&amp;"/2.jpg","https://download.lenovo.com/Images/Parts/"&amp;K50&amp;"/"&amp;K50&amp;"_B.jpg"))</f>
        <v>https://download.lenovo.com/Images/Parts/01YN346/01YN346_B.jpg</v>
      </c>
      <c r="O50" s="57"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8" t="n">
        <f aca="false">MATCH(G50,options!$D$1:$D$20,0)</f>
        <v>7</v>
      </c>
    </row>
    <row r="51" customFormat="false" ht="12.8" hidden="false" customHeight="false" outlineLevel="0" collapsed="false">
      <c r="E51" s="50" t="n">
        <v>5714401482086</v>
      </c>
      <c r="F51" s="50" t="s">
        <v>507</v>
      </c>
      <c r="G51" s="52"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Bulgaars</v>
      </c>
      <c r="I51" s="53" t="n">
        <f aca="false">TRUE()</f>
        <v>1</v>
      </c>
      <c r="J51" s="54" t="n">
        <f aca="false">TRUE()</f>
        <v>1</v>
      </c>
      <c r="K51" s="50" t="s">
        <v>508</v>
      </c>
      <c r="L51" s="55" t="n">
        <f aca="false">FALSE()</f>
        <v>0</v>
      </c>
      <c r="M51" s="56" t="str">
        <f aca="false">IF(ISBLANK(K51),"",IF(L51, "https://raw.githubusercontent.com/PatrickVibild/TellusAmazonPictures/master/pictures/"&amp;K51&amp;"/1.jpg","https://download.lenovo.com/Images/Parts/"&amp;K51&amp;"/"&amp;K51&amp;"_A.jpg"))</f>
        <v>https://download.lenovo.com/Images/Parts/01YN427/01YN427_A.jpg</v>
      </c>
      <c r="N51" s="56" t="str">
        <f aca="false">IF(ISBLANK(K51),"",IF(L51, "https://raw.githubusercontent.com/PatrickVibild/TellusAmazonPictures/master/pictures/"&amp;K51&amp;"/2.jpg","https://download.lenovo.com/Images/Parts/"&amp;K51&amp;"/"&amp;K51&amp;"_B.jpg"))</f>
        <v>https://download.lenovo.com/Images/Parts/01YN427/01YN427_B.jpg</v>
      </c>
      <c r="O51" s="57"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8" t="n">
        <f aca="false">MATCH(G51,options!$D$1:$D$20,0)</f>
        <v>8</v>
      </c>
    </row>
    <row r="52" customFormat="false" ht="12.8" hidden="false" customHeight="false" outlineLevel="0" collapsed="false">
      <c r="E52" s="50" t="n">
        <v>5714401482093</v>
      </c>
      <c r="F52" s="50" t="s">
        <v>509</v>
      </c>
      <c r="G52" s="52"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Tsjechisch</v>
      </c>
      <c r="I52" s="53" t="n">
        <f aca="false">TRUE()</f>
        <v>1</v>
      </c>
      <c r="J52" s="54" t="n">
        <f aca="false">TRUE()</f>
        <v>1</v>
      </c>
      <c r="K52" s="50" t="s">
        <v>510</v>
      </c>
      <c r="L52" s="55" t="n">
        <f aca="false">FALSE()</f>
        <v>0</v>
      </c>
      <c r="M52" s="56" t="str">
        <f aca="false">IF(ISBLANK(K52),"",IF(L52, "https://raw.githubusercontent.com/PatrickVibild/TellusAmazonPictures/master/pictures/"&amp;K52&amp;"/1.jpg","https://download.lenovo.com/Images/Parts/"&amp;K52&amp;"/"&amp;K52&amp;"_A.jpg"))</f>
        <v>https://download.lenovo.com/Images/Parts/01EN984/01EN984_A.jpg</v>
      </c>
      <c r="N52" s="56" t="str">
        <f aca="false">IF(ISBLANK(K52),"",IF(L52, "https://raw.githubusercontent.com/PatrickVibild/TellusAmazonPictures/master/pictures/"&amp;K52&amp;"/2.jpg","https://download.lenovo.com/Images/Parts/"&amp;K52&amp;"/"&amp;K52&amp;"_B.jpg"))</f>
        <v>https://download.lenovo.com/Images/Parts/01EN984/01EN984_B.jpg</v>
      </c>
      <c r="O52" s="57"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8" t="n">
        <f aca="false">MATCH(G52,options!$D$1:$D$20,0)</f>
        <v>20</v>
      </c>
    </row>
    <row r="53" customFormat="false" ht="12.8" hidden="false" customHeight="false" outlineLevel="0" collapsed="false">
      <c r="E53" s="50" t="n">
        <v>5714401482109</v>
      </c>
      <c r="F53" s="50" t="s">
        <v>511</v>
      </c>
      <c r="G53" s="52"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Deens</v>
      </c>
      <c r="I53" s="53" t="n">
        <f aca="false">TRUE()</f>
        <v>1</v>
      </c>
      <c r="J53" s="54" t="n">
        <f aca="false">TRUE()</f>
        <v>1</v>
      </c>
      <c r="K53" s="50" t="s">
        <v>512</v>
      </c>
      <c r="L53" s="55" t="n">
        <f aca="false">FALSE()</f>
        <v>0</v>
      </c>
      <c r="M53" s="56" t="str">
        <f aca="false">IF(ISBLANK(K53),"",IF(L53, "https://raw.githubusercontent.com/PatrickVibild/TellusAmazonPictures/master/pictures/"&amp;K53&amp;"/1.jpg","https://download.lenovo.com/Images/Parts/"&amp;K53&amp;"/"&amp;K53&amp;"_A.jpg"))</f>
        <v>https://download.lenovo.com/Images/Parts/01YN389/01YN389_A.jpg</v>
      </c>
      <c r="N53" s="56" t="str">
        <f aca="false">IF(ISBLANK(K53),"",IF(L53, "https://raw.githubusercontent.com/PatrickVibild/TellusAmazonPictures/master/pictures/"&amp;K53&amp;"/2.jpg","https://download.lenovo.com/Images/Parts/"&amp;K53&amp;"/"&amp;K53&amp;"_B.jpg"))</f>
        <v>https://download.lenovo.com/Images/Parts/01YN389/01YN389_B.jpg</v>
      </c>
      <c r="O53" s="57"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8" t="n">
        <f aca="false">MATCH(G53,options!$D$1:$D$20,0)</f>
        <v>9</v>
      </c>
    </row>
    <row r="54" customFormat="false" ht="12.8" hidden="false" customHeight="false" outlineLevel="0" collapsed="false">
      <c r="E54" s="50" t="n">
        <v>5714401482116</v>
      </c>
      <c r="F54" s="50" t="s">
        <v>513</v>
      </c>
      <c r="G54" s="52"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Hongaars</v>
      </c>
      <c r="I54" s="53" t="n">
        <f aca="false">TRUE()</f>
        <v>1</v>
      </c>
      <c r="J54" s="54" t="n">
        <f aca="false">TRUE()</f>
        <v>1</v>
      </c>
      <c r="K54" s="50" t="s">
        <v>514</v>
      </c>
      <c r="L54" s="55" t="n">
        <f aca="false">FALSE()</f>
        <v>0</v>
      </c>
      <c r="M54" s="56" t="str">
        <f aca="false">IF(ISBLANK(K54),"",IF(L54, "https://raw.githubusercontent.com/PatrickVibild/TellusAmazonPictures/master/pictures/"&amp;K54&amp;"/1.jpg","https://download.lenovo.com/Images/Parts/"&amp;K54&amp;"/"&amp;K54&amp;"_A.jpg"))</f>
        <v>https://download.lenovo.com/Images/Parts/01YN435/01YN435_A.jpg</v>
      </c>
      <c r="N54" s="56" t="str">
        <f aca="false">IF(ISBLANK(K54),"",IF(L54, "https://raw.githubusercontent.com/PatrickVibild/TellusAmazonPictures/master/pictures/"&amp;K54&amp;"/2.jpg","https://download.lenovo.com/Images/Parts/"&amp;K54&amp;"/"&amp;K54&amp;"_B.jpg"))</f>
        <v>https://download.lenovo.com/Images/Parts/01YN435/01YN435_B.jpg</v>
      </c>
      <c r="O54" s="57"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8" t="n">
        <f aca="false">MATCH(G54,options!$D$1:$D$20,0)</f>
        <v>19</v>
      </c>
    </row>
    <row r="55" customFormat="false" ht="12.8" hidden="false" customHeight="false" outlineLevel="0" collapsed="false">
      <c r="E55" s="50" t="n">
        <v>5714401482123</v>
      </c>
      <c r="F55" s="50" t="s">
        <v>515</v>
      </c>
      <c r="G55" s="52"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Nederlands</v>
      </c>
      <c r="I55" s="53" t="n">
        <f aca="false">TRUE()</f>
        <v>1</v>
      </c>
      <c r="J55" s="54" t="n">
        <f aca="false">TRUE()</f>
        <v>1</v>
      </c>
      <c r="K55" s="56"/>
      <c r="L55" s="55" t="n">
        <f aca="false">FALSE()</f>
        <v>0</v>
      </c>
      <c r="M55" s="56" t="str">
        <f aca="false">IF(ISBLANK(K55),"",IF(L55, "https://raw.githubusercontent.com/PatrickVibild/TellusAmazonPictures/master/pictures/"&amp;K55&amp;"/1.jpg","https://download.lenovo.com/Images/Parts/"&amp;K55&amp;"/"&amp;K55&amp;"_A.jpg"))</f>
        <v/>
      </c>
      <c r="N55" s="56" t="str">
        <f aca="false">IF(ISBLANK(K55),"",IF(L55, "https://raw.githubusercontent.com/PatrickVibild/TellusAmazonPictures/master/pictures/"&amp;K55&amp;"/2.jpg","https://download.lenovo.com/Images/Parts/"&amp;K55&amp;"/"&amp;K55&amp;"_B.jpg"))</f>
        <v/>
      </c>
      <c r="O55" s="57"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8" t="n">
        <f aca="false">MATCH(G55,options!$D$1:$D$20,0)</f>
        <v>10</v>
      </c>
    </row>
    <row r="56" customFormat="false" ht="12.8" hidden="false" customHeight="false" outlineLevel="0" collapsed="false">
      <c r="E56" s="50" t="n">
        <v>5714401482130</v>
      </c>
      <c r="F56" s="50" t="s">
        <v>516</v>
      </c>
      <c r="G56" s="52"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Noors</v>
      </c>
      <c r="I56" s="53" t="n">
        <f aca="false">TRUE()</f>
        <v>1</v>
      </c>
      <c r="J56" s="54" t="n">
        <f aca="false">TRUE()</f>
        <v>1</v>
      </c>
      <c r="K56" s="50" t="s">
        <v>517</v>
      </c>
      <c r="L56" s="55" t="n">
        <f aca="false">FALSE()</f>
        <v>0</v>
      </c>
      <c r="M56" s="56" t="str">
        <f aca="false">IF(ISBLANK(K56),"",IF(L56, "https://raw.githubusercontent.com/PatrickVibild/TellusAmazonPictures/master/pictures/"&amp;K56&amp;"/1.jpg","https://download.lenovo.com/Images/Parts/"&amp;K56&amp;"/"&amp;K56&amp;"_A.jpg"))</f>
        <v>https://download.lenovo.com/Images/Parts/01YN360/01YN360_A.jpg</v>
      </c>
      <c r="N56" s="56" t="str">
        <f aca="false">IF(ISBLANK(K56),"",IF(L56, "https://raw.githubusercontent.com/PatrickVibild/TellusAmazonPictures/master/pictures/"&amp;K56&amp;"/2.jpg","https://download.lenovo.com/Images/Parts/"&amp;K56&amp;"/"&amp;K56&amp;"_B.jpg"))</f>
        <v>https://download.lenovo.com/Images/Parts/01YN360/01YN360_B.jpg</v>
      </c>
      <c r="O56" s="57"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8" t="n">
        <f aca="false">MATCH(G56,options!$D$1:$D$20,0)</f>
        <v>11</v>
      </c>
    </row>
    <row r="57" customFormat="false" ht="12.8" hidden="false" customHeight="false" outlineLevel="0" collapsed="false">
      <c r="E57" s="50" t="n">
        <v>5714401482147</v>
      </c>
      <c r="F57" s="50" t="s">
        <v>518</v>
      </c>
      <c r="G57" s="52"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Pools</v>
      </c>
      <c r="I57" s="53" t="n">
        <f aca="false">TRUE()</f>
        <v>1</v>
      </c>
      <c r="J57" s="54" t="n">
        <f aca="false">TRUE()</f>
        <v>1</v>
      </c>
      <c r="K57" s="56"/>
      <c r="L57" s="55" t="n">
        <f aca="false">FALSE()</f>
        <v>0</v>
      </c>
      <c r="M57" s="56" t="str">
        <f aca="false">IF(ISBLANK(K57),"",IF(L57, "https://raw.githubusercontent.com/PatrickVibild/TellusAmazonPictures/master/pictures/"&amp;K57&amp;"/1.jpg","https://download.lenovo.com/Images/Parts/"&amp;K57&amp;"/"&amp;K57&amp;"_A.jpg"))</f>
        <v/>
      </c>
      <c r="N57" s="56" t="str">
        <f aca="false">IF(ISBLANK(K57),"",IF(L57, "https://raw.githubusercontent.com/PatrickVibild/TellusAmazonPictures/master/pictures/"&amp;K57&amp;"/2.jpg","https://download.lenovo.com/Images/Parts/"&amp;K57&amp;"/"&amp;K57&amp;"_B.jpg"))</f>
        <v/>
      </c>
      <c r="O57" s="57"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8" t="n">
        <f aca="false">MATCH(G57,options!$D$1:$D$20,0)</f>
        <v>12</v>
      </c>
    </row>
    <row r="58" customFormat="false" ht="12.8" hidden="false" customHeight="false" outlineLevel="0" collapsed="false">
      <c r="E58" s="50" t="n">
        <v>5714401482154</v>
      </c>
      <c r="F58" s="50" t="s">
        <v>519</v>
      </c>
      <c r="G58" s="52"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Portugees</v>
      </c>
      <c r="I58" s="53" t="n">
        <f aca="false">TRUE()</f>
        <v>1</v>
      </c>
      <c r="J58" s="54" t="n">
        <f aca="false">TRUE()</f>
        <v>1</v>
      </c>
      <c r="K58" s="50" t="s">
        <v>520</v>
      </c>
      <c r="L58" s="55" t="n">
        <f aca="false">FALSE()</f>
        <v>0</v>
      </c>
      <c r="M58" s="56" t="str">
        <f aca="false">IF(ISBLANK(K58),"",IF(L58, "https://raw.githubusercontent.com/PatrickVibild/TellusAmazonPictures/master/pictures/"&amp;K58&amp;"/1.jpg","https://download.lenovo.com/Images/Parts/"&amp;K58&amp;"/"&amp;K58&amp;"_A.jpg"))</f>
        <v>https://download.lenovo.com/Images/Parts/01YN441/01YN441_A.jpg</v>
      </c>
      <c r="N58" s="56" t="str">
        <f aca="false">IF(ISBLANK(K58),"",IF(L58, "https://raw.githubusercontent.com/PatrickVibild/TellusAmazonPictures/master/pictures/"&amp;K58&amp;"/2.jpg","https://download.lenovo.com/Images/Parts/"&amp;K58&amp;"/"&amp;K58&amp;"_B.jpg"))</f>
        <v>https://download.lenovo.com/Images/Parts/01YN441/01YN441_B.jpg</v>
      </c>
      <c r="O58" s="57"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8" t="n">
        <f aca="false">MATCH(G58,options!$D$1:$D$20,0)</f>
        <v>13</v>
      </c>
    </row>
    <row r="59" customFormat="false" ht="12.8" hidden="false" customHeight="false" outlineLevel="0" collapsed="false">
      <c r="E59" s="50" t="n">
        <v>5714401482161</v>
      </c>
      <c r="F59" s="50" t="s">
        <v>521</v>
      </c>
      <c r="G59" s="52"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Zweeds – Finsh</v>
      </c>
      <c r="I59" s="53" t="n">
        <f aca="false">TRUE()</f>
        <v>1</v>
      </c>
      <c r="J59" s="54" t="n">
        <f aca="false">TRUE()</f>
        <v>1</v>
      </c>
      <c r="K59" s="50" t="s">
        <v>522</v>
      </c>
      <c r="L59" s="55" t="n">
        <f aca="false">FALSE()</f>
        <v>0</v>
      </c>
      <c r="M59" s="56" t="str">
        <f aca="false">IF(ISBLANK(K59),"",IF(L59, "https://raw.githubusercontent.com/PatrickVibild/TellusAmazonPictures/master/pictures/"&amp;K59&amp;"/1.jpg","https://download.lenovo.com/Images/Parts/"&amp;K59&amp;"/"&amp;K59&amp;"_A.jpg"))</f>
        <v>https://download.lenovo.com/Images/Parts/01YN365/01YN365_A.jpg</v>
      </c>
      <c r="N59" s="56" t="str">
        <f aca="false">IF(ISBLANK(K59),"",IF(L59, "https://raw.githubusercontent.com/PatrickVibild/TellusAmazonPictures/master/pictures/"&amp;K59&amp;"/2.jpg","https://download.lenovo.com/Images/Parts/"&amp;K59&amp;"/"&amp;K59&amp;"_B.jpg"))</f>
        <v>https://download.lenovo.com/Images/Parts/01YN365/01YN365_B.jpg</v>
      </c>
      <c r="O59" s="57"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8" t="n">
        <f aca="false">MATCH(G59,options!$D$1:$D$20,0)</f>
        <v>14</v>
      </c>
    </row>
    <row r="60" customFormat="false" ht="12.8" hidden="false" customHeight="false" outlineLevel="0" collapsed="false">
      <c r="E60" s="50" t="n">
        <v>5714401482178</v>
      </c>
      <c r="F60" s="50" t="s">
        <v>523</v>
      </c>
      <c r="G60" s="52"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Zwitsers</v>
      </c>
      <c r="I60" s="53" t="n">
        <f aca="false">TRUE()</f>
        <v>1</v>
      </c>
      <c r="J60" s="54" t="n">
        <f aca="false">TRUE()</f>
        <v>1</v>
      </c>
      <c r="K60" s="50" t="s">
        <v>524</v>
      </c>
      <c r="L60" s="55" t="n">
        <f aca="false">FALSE()</f>
        <v>0</v>
      </c>
      <c r="M60" s="56" t="str">
        <f aca="false">IF(ISBLANK(K60),"",IF(L60, "https://raw.githubusercontent.com/PatrickVibild/TellusAmazonPictures/master/pictures/"&amp;K60&amp;"/1.jpg","https://download.lenovo.com/Images/Parts/"&amp;K60&amp;"/"&amp;K60&amp;"_A.jpg"))</f>
        <v>https://download.lenovo.com/Images/Parts/01YN366/01YN366_A.jpg</v>
      </c>
      <c r="N60" s="56" t="str">
        <f aca="false">IF(ISBLANK(K60),"",IF(L60, "https://raw.githubusercontent.com/PatrickVibild/TellusAmazonPictures/master/pictures/"&amp;K60&amp;"/2.jpg","https://download.lenovo.com/Images/Parts/"&amp;K60&amp;"/"&amp;K60&amp;"_B.jpg"))</f>
        <v>https://download.lenovo.com/Images/Parts/01YN366/01YN366_B.jpg</v>
      </c>
      <c r="O60" s="57"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8" t="n">
        <f aca="false">MATCH(G60,options!$D$1:$D$20,0)</f>
        <v>15</v>
      </c>
    </row>
    <row r="61" customFormat="false" ht="12.8" hidden="false" customHeight="false" outlineLevel="0" collapsed="false">
      <c r="E61" s="50" t="n">
        <v>5714401482185</v>
      </c>
      <c r="F61" s="50" t="s">
        <v>525</v>
      </c>
      <c r="G61" s="52"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Internationaal</v>
      </c>
      <c r="I61" s="53" t="n">
        <f aca="false">FALSE()</f>
        <v>0</v>
      </c>
      <c r="J61" s="54" t="n">
        <f aca="false">TRUE()</f>
        <v>1</v>
      </c>
      <c r="K61" s="50" t="s">
        <v>526</v>
      </c>
      <c r="L61" s="55" t="n">
        <f aca="false">FALSE()</f>
        <v>0</v>
      </c>
      <c r="M61" s="56" t="str">
        <f aca="false">IF(ISBLANK(K61),"",IF(L61, "https://raw.githubusercontent.com/PatrickVibild/TellusAmazonPictures/master/pictures/"&amp;K61&amp;"/1.jpg","https://download.lenovo.com/Images/Parts/"&amp;K61&amp;"/"&amp;K61&amp;"_A.jpg"))</f>
        <v>https://download.lenovo.com/Images/Parts/01YN449/01YN449_A.jpg</v>
      </c>
      <c r="N61" s="56" t="str">
        <f aca="false">IF(ISBLANK(K61),"",IF(L61, "https://raw.githubusercontent.com/PatrickVibild/TellusAmazonPictures/master/pictures/"&amp;K61&amp;"/2.jpg","https://download.lenovo.com/Images/Parts/"&amp;K61&amp;"/"&amp;K61&amp;"_B.jpg"))</f>
        <v>https://download.lenovo.com/Images/Parts/01YN449/01YN449_B.jpg</v>
      </c>
      <c r="O61" s="57"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8" t="n">
        <f aca="false">MATCH(G61,options!$D$1:$D$20,0)</f>
        <v>16</v>
      </c>
    </row>
    <row r="62" customFormat="false" ht="12.8" hidden="false" customHeight="false" outlineLevel="0" collapsed="false">
      <c r="E62" s="50" t="n">
        <v>5714401482192</v>
      </c>
      <c r="F62" s="50" t="s">
        <v>527</v>
      </c>
      <c r="G62" s="52"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53" t="n">
        <f aca="false">TRUE()</f>
        <v>1</v>
      </c>
      <c r="J62" s="54" t="n">
        <f aca="false">TRUE()</f>
        <v>1</v>
      </c>
      <c r="K62" s="50" t="s">
        <v>528</v>
      </c>
      <c r="L62" s="55" t="n">
        <f aca="false">FALSE()</f>
        <v>0</v>
      </c>
      <c r="M62" s="56" t="str">
        <f aca="false">IF(ISBLANK(K62),"",IF(L62, "https://raw.githubusercontent.com/PatrickVibild/TellusAmazonPictures/master/pictures/"&amp;K62&amp;"/1.jpg","https://download.lenovo.com/Images/Parts/"&amp;K62&amp;"/"&amp;K62&amp;"_A.jpg"))</f>
        <v>https://download.lenovo.com/Images/Parts/01YN402/01YN402_A.jpg</v>
      </c>
      <c r="N62" s="56" t="str">
        <f aca="false">IF(ISBLANK(K62),"",IF(L62, "https://raw.githubusercontent.com/PatrickVibild/TellusAmazonPictures/master/pictures/"&amp;K62&amp;"/2.jpg","https://download.lenovo.com/Images/Parts/"&amp;K62&amp;"/"&amp;K62&amp;"_B.jpg"))</f>
        <v>https://download.lenovo.com/Images/Parts/01YN402/01YN402_B.jpg</v>
      </c>
      <c r="O62" s="57"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8" t="n">
        <f aca="false">MATCH(G62,options!$D$1:$D$20,0)</f>
        <v>17</v>
      </c>
    </row>
    <row r="63" customFormat="false" ht="12.8" hidden="false" customHeight="false" outlineLevel="0" collapsed="false">
      <c r="E63" s="50" t="n">
        <v>5714401482208</v>
      </c>
      <c r="F63" s="50" t="s">
        <v>529</v>
      </c>
      <c r="G63" s="52"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3" t="n">
        <f aca="false">FALSE()</f>
        <v>0</v>
      </c>
      <c r="J63" s="54" t="n">
        <f aca="false">TRUE()</f>
        <v>1</v>
      </c>
      <c r="K63" s="50" t="s">
        <v>530</v>
      </c>
      <c r="L63" s="55" t="n">
        <f aca="false">FALSE()</f>
        <v>0</v>
      </c>
      <c r="M63" s="56" t="str">
        <f aca="false">IF(ISBLANK(K63),"",IF(L63, "https://raw.githubusercontent.com/PatrickVibild/TellusAmazonPictures/master/pictures/"&amp;K63&amp;"/1.jpg","https://download.lenovo.com/Images/Parts/"&amp;K63&amp;"/"&amp;K63&amp;"_A.jpg"))</f>
        <v>https://download.lenovo.com/Images/Parts/01YN340/01YN340_A.jpg</v>
      </c>
      <c r="N63" s="56" t="str">
        <f aca="false">IF(ISBLANK(K63),"",IF(L63, "https://raw.githubusercontent.com/PatrickVibild/TellusAmazonPictures/master/pictures/"&amp;K63&amp;"/2.jpg","https://download.lenovo.com/Images/Parts/"&amp;K63&amp;"/"&amp;K63&amp;"_B.jpg"))</f>
        <v>https://download.lenovo.com/Images/Parts/01YN340/01YN340_B.jpg</v>
      </c>
      <c r="O63" s="57"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8" t="n">
        <f aca="false">MATCH(G63,options!$D$1:$D$20,0)</f>
        <v>18</v>
      </c>
    </row>
    <row r="64" customFormat="false" ht="12.8" hidden="false" customHeight="false" outlineLevel="0" collapsed="false">
      <c r="E64" s="50" t="n">
        <v>5714401483014</v>
      </c>
      <c r="F64" s="50" t="s">
        <v>531</v>
      </c>
      <c r="G64" s="52"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Duitse</v>
      </c>
      <c r="I64" s="53" t="n">
        <f aca="false">TRUE()</f>
        <v>1</v>
      </c>
      <c r="J64" s="64" t="n">
        <f aca="false">FALSE()</f>
        <v>0</v>
      </c>
      <c r="K64" s="50" t="s">
        <v>494</v>
      </c>
      <c r="L64" s="55" t="n">
        <f aca="false">FALSE()</f>
        <v>0</v>
      </c>
      <c r="M64" s="56" t="str">
        <f aca="false">IF(ISBLANK(K64),"",IF(L64, "https://raw.githubusercontent.com/PatrickVibild/TellusAmazonPictures/master/pictures/"&amp;K64&amp;"/1.jpg","https://download.lenovo.com/Images/Parts/"&amp;K64&amp;"/"&amp;K64&amp;"_A.jpg"))</f>
        <v>https://download.lenovo.com/Images/Parts/01YN352/01YN352_A.jpg</v>
      </c>
      <c r="N64" s="56" t="str">
        <f aca="false">IF(ISBLANK(K64),"",IF(L64, "https://raw.githubusercontent.com/PatrickVibild/TellusAmazonPictures/master/pictures/"&amp;K64&amp;"/2.jpg","https://download.lenovo.com/Images/Parts/"&amp;K64&amp;"/"&amp;K64&amp;"_B.jpg"))</f>
        <v>https://download.lenovo.com/Images/Parts/01YN352/01YN352_B.jpg</v>
      </c>
      <c r="O64" s="57"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8" t="n">
        <f aca="false">MATCH(G64,options!$D$1:$D$20,0)</f>
        <v>1</v>
      </c>
    </row>
    <row r="65" customFormat="false" ht="12.8" hidden="false" customHeight="false" outlineLevel="0" collapsed="false">
      <c r="E65" s="50" t="n">
        <v>5714401483021</v>
      </c>
      <c r="F65" s="50" t="s">
        <v>532</v>
      </c>
      <c r="G65" s="52"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Frans</v>
      </c>
      <c r="I65" s="53" t="n">
        <f aca="false">TRUE()</f>
        <v>1</v>
      </c>
      <c r="J65" s="64" t="n">
        <f aca="false">FALSE()</f>
        <v>0</v>
      </c>
      <c r="K65" s="50" t="s">
        <v>533</v>
      </c>
      <c r="L65" s="55" t="n">
        <f aca="false">FALSE()</f>
        <v>0</v>
      </c>
      <c r="M65" s="56" t="str">
        <f aca="false">IF(ISBLANK(K65),"",IF(L65, "https://raw.githubusercontent.com/PatrickVibild/TellusAmazonPictures/master/pictures/"&amp;K65&amp;"/1.jpg","https://download.lenovo.com/Images/Parts/"&amp;K65&amp;"/"&amp;K65&amp;"_A.jpg"))</f>
        <v>https://download.lenovo.com/Images/Parts/01YN391/01YN391_A.jpg</v>
      </c>
      <c r="N65" s="56" t="str">
        <f aca="false">IF(ISBLANK(K65),"",IF(L65, "https://raw.githubusercontent.com/PatrickVibild/TellusAmazonPictures/master/pictures/"&amp;K65&amp;"/2.jpg","https://download.lenovo.com/Images/Parts/"&amp;K65&amp;"/"&amp;K65&amp;"_B.jpg"))</f>
        <v>https://download.lenovo.com/Images/Parts/01YN391/01YN391_B.jpg</v>
      </c>
      <c r="O65" s="57"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8" t="n">
        <f aca="false">MATCH(G65,options!$D$1:$D$20,0)</f>
        <v>2</v>
      </c>
    </row>
    <row r="66" customFormat="false" ht="12.8" hidden="false" customHeight="false" outlineLevel="0" collapsed="false">
      <c r="E66" s="50" t="n">
        <v>5714401483038</v>
      </c>
      <c r="F66" s="50" t="s">
        <v>534</v>
      </c>
      <c r="G66" s="52"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Italiaans</v>
      </c>
      <c r="I66" s="53" t="n">
        <f aca="false">TRUE()</f>
        <v>1</v>
      </c>
      <c r="J66" s="64" t="n">
        <f aca="false">FALSE()</f>
        <v>0</v>
      </c>
      <c r="K66" s="50" t="s">
        <v>535</v>
      </c>
      <c r="L66" s="55" t="n">
        <f aca="false">FALSE()</f>
        <v>0</v>
      </c>
      <c r="M66" s="56" t="str">
        <f aca="false">IF(ISBLANK(K66),"",IF(L66, "https://raw.githubusercontent.com/PatrickVibild/TellusAmazonPictures/master/pictures/"&amp;K66&amp;"/1.jpg","https://download.lenovo.com/Images/Parts/"&amp;K66&amp;"/"&amp;K66&amp;"_A.jpg"))</f>
        <v>https://download.lenovo.com/Images/Parts/01YN397/01YN397_A.jpg</v>
      </c>
      <c r="N66" s="56" t="str">
        <f aca="false">IF(ISBLANK(K66),"",IF(L66, "https://raw.githubusercontent.com/PatrickVibild/TellusAmazonPictures/master/pictures/"&amp;K66&amp;"/2.jpg","https://download.lenovo.com/Images/Parts/"&amp;K66&amp;"/"&amp;K66&amp;"_B.jpg"))</f>
        <v>https://download.lenovo.com/Images/Parts/01YN397/01YN397_B.jpg</v>
      </c>
      <c r="O66" s="57"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8" t="n">
        <f aca="false">MATCH(G66,options!$D$1:$D$20,0)</f>
        <v>3</v>
      </c>
    </row>
    <row r="67" customFormat="false" ht="12.8" hidden="false" customHeight="false" outlineLevel="0" collapsed="false">
      <c r="E67" s="50" t="n">
        <v>5714401483045</v>
      </c>
      <c r="F67" s="50" t="s">
        <v>536</v>
      </c>
      <c r="G67" s="52"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Spaans</v>
      </c>
      <c r="I67" s="53" t="n">
        <f aca="false">TRUE()</f>
        <v>1</v>
      </c>
      <c r="J67" s="64" t="n">
        <f aca="false">FALSE()</f>
        <v>0</v>
      </c>
      <c r="K67" s="50" t="s">
        <v>537</v>
      </c>
      <c r="L67" s="55" t="n">
        <f aca="false">FALSE()</f>
        <v>0</v>
      </c>
      <c r="M67" s="56" t="str">
        <f aca="false">IF(ISBLANK(K67),"",IF(L67, "https://raw.githubusercontent.com/PatrickVibild/TellusAmazonPictures/master/pictures/"&amp;K67&amp;"/1.jpg","https://download.lenovo.com/Images/Parts/"&amp;K67&amp;"/"&amp;K67&amp;"_A.jpg"))</f>
        <v>https://download.lenovo.com/Images/Parts/01YN390/01YN390_A.jpg</v>
      </c>
      <c r="N67" s="56" t="str">
        <f aca="false">IF(ISBLANK(K67),"",IF(L67, "https://raw.githubusercontent.com/PatrickVibild/TellusAmazonPictures/master/pictures/"&amp;K67&amp;"/2.jpg","https://download.lenovo.com/Images/Parts/"&amp;K67&amp;"/"&amp;K67&amp;"_B.jpg"))</f>
        <v>https://download.lenovo.com/Images/Parts/01YN390/01YN390_B.jpg</v>
      </c>
      <c r="O67" s="57"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8" t="n">
        <f aca="false">MATCH(G67,options!$D$1:$D$20,0)</f>
        <v>4</v>
      </c>
    </row>
    <row r="68" customFormat="false" ht="12.8" hidden="false" customHeight="false" outlineLevel="0" collapsed="false">
      <c r="E68" s="50" t="n">
        <v>5714401483052</v>
      </c>
      <c r="F68" s="50" t="s">
        <v>538</v>
      </c>
      <c r="G68" s="52"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3" t="n">
        <f aca="false">TRUE()</f>
        <v>1</v>
      </c>
      <c r="J68" s="64" t="n">
        <f aca="false">FALSE()</f>
        <v>0</v>
      </c>
      <c r="K68" s="50" t="s">
        <v>459</v>
      </c>
      <c r="L68" s="55" t="n">
        <f aca="false">FALSE()</f>
        <v>0</v>
      </c>
      <c r="M68" s="56" t="str">
        <f aca="false">IF(ISBLANK(K68),"",IF(L68, "https://raw.githubusercontent.com/PatrickVibild/TellusAmazonPictures/master/pictures/"&amp;K68&amp;"/1.jpg","https://download.lenovo.com/Images/Parts/"&amp;K68&amp;"/"&amp;K68&amp;"_A.jpg"))</f>
        <v>https://download.lenovo.com/Images/Parts/01YP508/01YP508_A.jpg</v>
      </c>
      <c r="N68" s="56" t="str">
        <f aca="false">IF(ISBLANK(K68),"",IF(L68, "https://raw.githubusercontent.com/PatrickVibild/TellusAmazonPictures/master/pictures/"&amp;K68&amp;"/2.jpg","https://download.lenovo.com/Images/Parts/"&amp;K68&amp;"/"&amp;K68&amp;"_B.jpg"))</f>
        <v>https://download.lenovo.com/Images/Parts/01YP508/01YP508_B.jpg</v>
      </c>
      <c r="O68" s="57"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8" t="n">
        <f aca="false">MATCH(G68,options!$D$1:$D$20,0)</f>
        <v>5</v>
      </c>
    </row>
    <row r="69" customFormat="false" ht="12.8" hidden="false" customHeight="false" outlineLevel="0" collapsed="false">
      <c r="E69" s="50" t="n">
        <v>5714401483069</v>
      </c>
      <c r="F69" s="50" t="s">
        <v>539</v>
      </c>
      <c r="G69" s="52"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Scandinavisch - Scandinavisch</v>
      </c>
      <c r="I69" s="53" t="n">
        <f aca="false">TRUE()</f>
        <v>1</v>
      </c>
      <c r="J69" s="64" t="n">
        <f aca="false">FALSE()</f>
        <v>0</v>
      </c>
      <c r="K69" s="50" t="s">
        <v>540</v>
      </c>
      <c r="L69" s="55" t="n">
        <f aca="false">FALSE()</f>
        <v>0</v>
      </c>
      <c r="M69" s="56" t="str">
        <f aca="false">IF(ISBLANK(K69),"",IF(L69, "https://raw.githubusercontent.com/PatrickVibild/TellusAmazonPictures/master/pictures/"&amp;K69&amp;"/1.jpg","https://download.lenovo.com/Images/Parts/"&amp;K69&amp;"/"&amp;K69&amp;"_A.jpg"))</f>
        <v>https://download.lenovo.com/Images/Parts/01YN419/01YN419_A.jpg</v>
      </c>
      <c r="N69" s="56" t="str">
        <f aca="false">IF(ISBLANK(K69),"",IF(L69, "https://raw.githubusercontent.com/PatrickVibild/TellusAmazonPictures/master/pictures/"&amp;K69&amp;"/2.jpg","https://download.lenovo.com/Images/Parts/"&amp;K69&amp;"/"&amp;K69&amp;"_B.jpg"))</f>
        <v>https://download.lenovo.com/Images/Parts/01YN419/01YN419_B.jpg</v>
      </c>
      <c r="O69" s="57"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8" t="n">
        <f aca="false">MATCH(G69,options!$D$1:$D$20,0)</f>
        <v>6</v>
      </c>
    </row>
    <row r="70" customFormat="false" ht="12.8" hidden="false" customHeight="false" outlineLevel="0" collapsed="false">
      <c r="E70" s="50" t="n">
        <v>5714401483076</v>
      </c>
      <c r="F70" s="50" t="s">
        <v>541</v>
      </c>
      <c r="G70" s="52"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Belgisch</v>
      </c>
      <c r="I70" s="53" t="n">
        <f aca="false">TRUE()</f>
        <v>1</v>
      </c>
      <c r="J70" s="64" t="n">
        <f aca="false">FALSE()</f>
        <v>0</v>
      </c>
      <c r="K70" s="50" t="s">
        <v>542</v>
      </c>
      <c r="L70" s="55" t="n">
        <f aca="false">FALSE()</f>
        <v>0</v>
      </c>
      <c r="M70" s="56" t="str">
        <f aca="false">IF(ISBLANK(K70),"",IF(L70, "https://raw.githubusercontent.com/PatrickVibild/TellusAmazonPictures/master/pictures/"&amp;K70&amp;"/1.jpg","https://download.lenovo.com/Images/Parts/"&amp;K70&amp;"/"&amp;K70&amp;"_A.jpg"))</f>
        <v>https://download.lenovo.com/Images/Parts/01YN386/01YN386_A.jpg</v>
      </c>
      <c r="N70" s="56" t="str">
        <f aca="false">IF(ISBLANK(K70),"",IF(L70, "https://raw.githubusercontent.com/PatrickVibild/TellusAmazonPictures/master/pictures/"&amp;K70&amp;"/2.jpg","https://download.lenovo.com/Images/Parts/"&amp;K70&amp;"/"&amp;K70&amp;"_B.jpg"))</f>
        <v>https://download.lenovo.com/Images/Parts/01YN386/01YN386_B.jpg</v>
      </c>
      <c r="O70" s="57"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8" t="n">
        <f aca="false">MATCH(G70,options!$D$1:$D$20,0)</f>
        <v>7</v>
      </c>
    </row>
    <row r="71" customFormat="false" ht="12.8" hidden="false" customHeight="false" outlineLevel="0" collapsed="false">
      <c r="E71" s="50" t="n">
        <v>5714401483083</v>
      </c>
      <c r="F71" s="50" t="s">
        <v>543</v>
      </c>
      <c r="G71" s="52"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Bulgaars</v>
      </c>
      <c r="I71" s="53" t="n">
        <f aca="false">TRUE()</f>
        <v>1</v>
      </c>
      <c r="J71" s="64" t="n">
        <f aca="false">FALSE()</f>
        <v>0</v>
      </c>
      <c r="K71" s="50" t="s">
        <v>508</v>
      </c>
      <c r="L71" s="55" t="n">
        <f aca="false">FALSE()</f>
        <v>0</v>
      </c>
      <c r="M71" s="56" t="str">
        <f aca="false">IF(ISBLANK(K71),"",IF(L71, "https://raw.githubusercontent.com/PatrickVibild/TellusAmazonPictures/master/pictures/"&amp;K71&amp;"/1.jpg","https://download.lenovo.com/Images/Parts/"&amp;K71&amp;"/"&amp;K71&amp;"_A.jpg"))</f>
        <v>https://download.lenovo.com/Images/Parts/01YN427/01YN427_A.jpg</v>
      </c>
      <c r="N71" s="56" t="str">
        <f aca="false">IF(ISBLANK(K71),"",IF(L71, "https://raw.githubusercontent.com/PatrickVibild/TellusAmazonPictures/master/pictures/"&amp;K71&amp;"/2.jpg","https://download.lenovo.com/Images/Parts/"&amp;K71&amp;"/"&amp;K71&amp;"_B.jpg"))</f>
        <v>https://download.lenovo.com/Images/Parts/01YN427/01YN427_B.jpg</v>
      </c>
      <c r="O71" s="57"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8" t="n">
        <f aca="false">MATCH(G71,options!$D$1:$D$20,0)</f>
        <v>8</v>
      </c>
    </row>
    <row r="72" customFormat="false" ht="12.8" hidden="false" customHeight="false" outlineLevel="0" collapsed="false">
      <c r="E72" s="50" t="n">
        <v>5714401483090</v>
      </c>
      <c r="F72" s="50" t="s">
        <v>544</v>
      </c>
      <c r="G72" s="52"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Tsjechisch</v>
      </c>
      <c r="I72" s="53" t="n">
        <f aca="false">TRUE()</f>
        <v>1</v>
      </c>
      <c r="J72" s="64" t="n">
        <f aca="false">FALSE()</f>
        <v>0</v>
      </c>
      <c r="K72" s="50" t="s">
        <v>510</v>
      </c>
      <c r="L72" s="55" t="n">
        <f aca="false">FALSE()</f>
        <v>0</v>
      </c>
      <c r="M72" s="56" t="str">
        <f aca="false">IF(ISBLANK(K72),"",IF(L72, "https://raw.githubusercontent.com/PatrickVibild/TellusAmazonPictures/master/pictures/"&amp;K72&amp;"/1.jpg","https://download.lenovo.com/Images/Parts/"&amp;K72&amp;"/"&amp;K72&amp;"_A.jpg"))</f>
        <v>https://download.lenovo.com/Images/Parts/01EN984/01EN984_A.jpg</v>
      </c>
      <c r="N72" s="56" t="str">
        <f aca="false">IF(ISBLANK(K72),"",IF(L72, "https://raw.githubusercontent.com/PatrickVibild/TellusAmazonPictures/master/pictures/"&amp;K72&amp;"/2.jpg","https://download.lenovo.com/Images/Parts/"&amp;K72&amp;"/"&amp;K72&amp;"_B.jpg"))</f>
        <v>https://download.lenovo.com/Images/Parts/01EN984/01EN984_B.jpg</v>
      </c>
      <c r="O72" s="57"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8" t="n">
        <f aca="false">MATCH(G72,options!$D$1:$D$20,0)</f>
        <v>20</v>
      </c>
    </row>
    <row r="73" customFormat="false" ht="12.8" hidden="false" customHeight="false" outlineLevel="0" collapsed="false">
      <c r="E73" s="50" t="n">
        <v>5714401483106</v>
      </c>
      <c r="F73" s="50" t="s">
        <v>545</v>
      </c>
      <c r="G73" s="52"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Deens</v>
      </c>
      <c r="I73" s="53" t="n">
        <f aca="false">TRUE()</f>
        <v>1</v>
      </c>
      <c r="J73" s="64" t="n">
        <f aca="false">FALSE()</f>
        <v>0</v>
      </c>
      <c r="K73" s="50" t="s">
        <v>512</v>
      </c>
      <c r="L73" s="55" t="n">
        <f aca="false">FALSE()</f>
        <v>0</v>
      </c>
      <c r="M73" s="56" t="str">
        <f aca="false">IF(ISBLANK(K73),"",IF(L73, "https://raw.githubusercontent.com/PatrickVibild/TellusAmazonPictures/master/pictures/"&amp;K73&amp;"/1.jpg","https://download.lenovo.com/Images/Parts/"&amp;K73&amp;"/"&amp;K73&amp;"_A.jpg"))</f>
        <v>https://download.lenovo.com/Images/Parts/01YN389/01YN389_A.jpg</v>
      </c>
      <c r="N73" s="56" t="str">
        <f aca="false">IF(ISBLANK(K73),"",IF(L73, "https://raw.githubusercontent.com/PatrickVibild/TellusAmazonPictures/master/pictures/"&amp;K73&amp;"/2.jpg","https://download.lenovo.com/Images/Parts/"&amp;K73&amp;"/"&amp;K73&amp;"_B.jpg"))</f>
        <v>https://download.lenovo.com/Images/Parts/01YN389/01YN389_B.jpg</v>
      </c>
      <c r="O73" s="57"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8" t="n">
        <f aca="false">MATCH(G73,options!$D$1:$D$20,0)</f>
        <v>9</v>
      </c>
    </row>
    <row r="74" customFormat="false" ht="12.8" hidden="false" customHeight="false" outlineLevel="0" collapsed="false">
      <c r="E74" s="50" t="n">
        <v>5714401483113</v>
      </c>
      <c r="F74" s="50" t="s">
        <v>546</v>
      </c>
      <c r="G74" s="52"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Hongaars</v>
      </c>
      <c r="I74" s="53" t="n">
        <f aca="false">TRUE()</f>
        <v>1</v>
      </c>
      <c r="J74" s="64" t="n">
        <f aca="false">FALSE()</f>
        <v>0</v>
      </c>
      <c r="K74" s="50" t="s">
        <v>514</v>
      </c>
      <c r="L74" s="55" t="n">
        <f aca="false">FALSE()</f>
        <v>0</v>
      </c>
      <c r="M74" s="56" t="str">
        <f aca="false">IF(ISBLANK(K74),"",IF(L74, "https://raw.githubusercontent.com/PatrickVibild/TellusAmazonPictures/master/pictures/"&amp;K74&amp;"/1.jpg","https://download.lenovo.com/Images/Parts/"&amp;K74&amp;"/"&amp;K74&amp;"_A.jpg"))</f>
        <v>https://download.lenovo.com/Images/Parts/01YN435/01YN435_A.jpg</v>
      </c>
      <c r="N74" s="56" t="str">
        <f aca="false">IF(ISBLANK(K74),"",IF(L74, "https://raw.githubusercontent.com/PatrickVibild/TellusAmazonPictures/master/pictures/"&amp;K74&amp;"/2.jpg","https://download.lenovo.com/Images/Parts/"&amp;K74&amp;"/"&amp;K74&amp;"_B.jpg"))</f>
        <v>https://download.lenovo.com/Images/Parts/01YN435/01YN435_B.jpg</v>
      </c>
      <c r="O74" s="57"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8" t="n">
        <f aca="false">MATCH(G74,options!$D$1:$D$20,0)</f>
        <v>19</v>
      </c>
    </row>
    <row r="75" customFormat="false" ht="12.8" hidden="false" customHeight="false" outlineLevel="0" collapsed="false">
      <c r="E75" s="50" t="n">
        <v>5714401483120</v>
      </c>
      <c r="F75" s="50" t="s">
        <v>547</v>
      </c>
      <c r="G75" s="52"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Nederlands</v>
      </c>
      <c r="I75" s="53" t="n">
        <f aca="false">TRUE()</f>
        <v>1</v>
      </c>
      <c r="J75" s="64" t="n">
        <f aca="false">FALSE()</f>
        <v>0</v>
      </c>
      <c r="K75" s="56"/>
      <c r="L75" s="55" t="n">
        <f aca="false">FALSE()</f>
        <v>0</v>
      </c>
      <c r="M75" s="56" t="str">
        <f aca="false">IF(ISBLANK(K75),"",IF(L75, "https://raw.githubusercontent.com/PatrickVibild/TellusAmazonPictures/master/pictures/"&amp;K75&amp;"/1.jpg","https://download.lenovo.com/Images/Parts/"&amp;K75&amp;"/"&amp;K75&amp;"_A.jpg"))</f>
        <v/>
      </c>
      <c r="N75" s="56" t="str">
        <f aca="false">IF(ISBLANK(K75),"",IF(L75, "https://raw.githubusercontent.com/PatrickVibild/TellusAmazonPictures/master/pictures/"&amp;K75&amp;"/2.jpg","https://download.lenovo.com/Images/Parts/"&amp;K75&amp;"/"&amp;K75&amp;"_B.jpg"))</f>
        <v/>
      </c>
      <c r="O75" s="57"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8" t="n">
        <f aca="false">MATCH(G75,options!$D$1:$D$20,0)</f>
        <v>10</v>
      </c>
    </row>
    <row r="76" customFormat="false" ht="12.8" hidden="false" customHeight="false" outlineLevel="0" collapsed="false">
      <c r="E76" s="50" t="n">
        <v>5714401483137</v>
      </c>
      <c r="F76" s="50" t="s">
        <v>548</v>
      </c>
      <c r="G76" s="52"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Noors</v>
      </c>
      <c r="I76" s="53" t="n">
        <f aca="false">TRUE()</f>
        <v>1</v>
      </c>
      <c r="J76" s="64" t="n">
        <f aca="false">FALSE()</f>
        <v>0</v>
      </c>
      <c r="K76" s="50" t="s">
        <v>517</v>
      </c>
      <c r="L76" s="55" t="n">
        <f aca="false">FALSE()</f>
        <v>0</v>
      </c>
      <c r="M76" s="56" t="str">
        <f aca="false">IF(ISBLANK(K76),"",IF(L76, "https://raw.githubusercontent.com/PatrickVibild/TellusAmazonPictures/master/pictures/"&amp;K76&amp;"/1.jpg","https://download.lenovo.com/Images/Parts/"&amp;K76&amp;"/"&amp;K76&amp;"_A.jpg"))</f>
        <v>https://download.lenovo.com/Images/Parts/01YN360/01YN360_A.jpg</v>
      </c>
      <c r="N76" s="56" t="str">
        <f aca="false">IF(ISBLANK(K76),"",IF(L76, "https://raw.githubusercontent.com/PatrickVibild/TellusAmazonPictures/master/pictures/"&amp;K76&amp;"/2.jpg","https://download.lenovo.com/Images/Parts/"&amp;K76&amp;"/"&amp;K76&amp;"_B.jpg"))</f>
        <v>https://download.lenovo.com/Images/Parts/01YN360/01YN360_B.jpg</v>
      </c>
      <c r="O76" s="57"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8" t="n">
        <f aca="false">MATCH(G76,options!$D$1:$D$20,0)</f>
        <v>11</v>
      </c>
    </row>
    <row r="77" customFormat="false" ht="12.8" hidden="false" customHeight="false" outlineLevel="0" collapsed="false">
      <c r="E77" s="50" t="n">
        <v>5714401483144</v>
      </c>
      <c r="F77" s="50" t="s">
        <v>549</v>
      </c>
      <c r="G77" s="52"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Pools</v>
      </c>
      <c r="I77" s="53" t="n">
        <f aca="false">TRUE()</f>
        <v>1</v>
      </c>
      <c r="J77" s="64" t="n">
        <f aca="false">FALSE()</f>
        <v>0</v>
      </c>
      <c r="K77" s="56"/>
      <c r="L77" s="55" t="n">
        <f aca="false">FALSE()</f>
        <v>0</v>
      </c>
      <c r="M77" s="56" t="str">
        <f aca="false">IF(ISBLANK(K77),"",IF(L77, "https://raw.githubusercontent.com/PatrickVibild/TellusAmazonPictures/master/pictures/"&amp;K77&amp;"/1.jpg","https://download.lenovo.com/Images/Parts/"&amp;K77&amp;"/"&amp;K77&amp;"_A.jpg"))</f>
        <v/>
      </c>
      <c r="N77" s="56" t="str">
        <f aca="false">IF(ISBLANK(K77),"",IF(L77, "https://raw.githubusercontent.com/PatrickVibild/TellusAmazonPictures/master/pictures/"&amp;K77&amp;"/2.jpg","https://download.lenovo.com/Images/Parts/"&amp;K77&amp;"/"&amp;K77&amp;"_B.jpg"))</f>
        <v/>
      </c>
      <c r="O77" s="57"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8" t="n">
        <f aca="false">MATCH(G77,options!$D$1:$D$20,0)</f>
        <v>12</v>
      </c>
    </row>
    <row r="78" customFormat="false" ht="12.8" hidden="false" customHeight="false" outlineLevel="0" collapsed="false">
      <c r="E78" s="50" t="n">
        <v>5714401483151</v>
      </c>
      <c r="F78" s="50" t="s">
        <v>550</v>
      </c>
      <c r="G78" s="52"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Portugees</v>
      </c>
      <c r="I78" s="53" t="n">
        <f aca="false">TRUE()</f>
        <v>1</v>
      </c>
      <c r="J78" s="64" t="n">
        <f aca="false">FALSE()</f>
        <v>0</v>
      </c>
      <c r="K78" s="50" t="s">
        <v>551</v>
      </c>
      <c r="L78" s="55" t="n">
        <f aca="false">FALSE()</f>
        <v>0</v>
      </c>
      <c r="M78" s="56" t="str">
        <f aca="false">IF(ISBLANK(K78),"",IF(L78, "https://raw.githubusercontent.com/PatrickVibild/TellusAmazonPictures/master/pictures/"&amp;K78&amp;"/1.jpg","https://download.lenovo.com/Images/Parts/"&amp;K78&amp;"/"&amp;K78&amp;"_A.jpg"))</f>
        <v>https://download.lenovo.com/Images/Parts/01YN401/01YN401_A.jpg</v>
      </c>
      <c r="N78" s="56" t="str">
        <f aca="false">IF(ISBLANK(K78),"",IF(L78, "https://raw.githubusercontent.com/PatrickVibild/TellusAmazonPictures/master/pictures/"&amp;K78&amp;"/2.jpg","https://download.lenovo.com/Images/Parts/"&amp;K78&amp;"/"&amp;K78&amp;"_B.jpg"))</f>
        <v>https://download.lenovo.com/Images/Parts/01YN401/01YN401_B.jpg</v>
      </c>
      <c r="O78" s="57"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8" t="n">
        <f aca="false">MATCH(G78,options!$D$1:$D$20,0)</f>
        <v>13</v>
      </c>
    </row>
    <row r="79" customFormat="false" ht="12.8" hidden="false" customHeight="false" outlineLevel="0" collapsed="false">
      <c r="E79" s="50" t="n">
        <v>5714401483168</v>
      </c>
      <c r="F79" s="50" t="s">
        <v>552</v>
      </c>
      <c r="G79" s="52"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Zweeds – Finsh</v>
      </c>
      <c r="I79" s="53" t="n">
        <f aca="false">TRUE()</f>
        <v>1</v>
      </c>
      <c r="J79" s="64" t="n">
        <f aca="false">FALSE()</f>
        <v>0</v>
      </c>
      <c r="K79" s="50" t="s">
        <v>553</v>
      </c>
      <c r="L79" s="55" t="n">
        <f aca="false">FALSE()</f>
        <v>0</v>
      </c>
      <c r="M79" s="56" t="str">
        <f aca="false">IF(ISBLANK(K79),"",IF(L79, "https://raw.githubusercontent.com/PatrickVibild/TellusAmazonPictures/master/pictures/"&amp;K79&amp;"/1.jpg","https://download.lenovo.com/Images/Parts/"&amp;K79&amp;"/"&amp;K79&amp;"_A.jpg"))</f>
        <v>https://download.lenovo.com/Images/Parts/01YN329/01YN329_A.jpg</v>
      </c>
      <c r="N79" s="56" t="str">
        <f aca="false">IF(ISBLANK(K79),"",IF(L79, "https://raw.githubusercontent.com/PatrickVibild/TellusAmazonPictures/master/pictures/"&amp;K79&amp;"/2.jpg","https://download.lenovo.com/Images/Parts/"&amp;K79&amp;"/"&amp;K79&amp;"_B.jpg"))</f>
        <v>https://download.lenovo.com/Images/Parts/01YN329/01YN329_B.jpg</v>
      </c>
      <c r="O79" s="57"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8" t="n">
        <f aca="false">MATCH(G79,options!$D$1:$D$20,0)</f>
        <v>14</v>
      </c>
    </row>
    <row r="80" customFormat="false" ht="12.8" hidden="false" customHeight="false" outlineLevel="0" collapsed="false">
      <c r="E80" s="50" t="n">
        <v>5714401483175</v>
      </c>
      <c r="F80" s="50" t="s">
        <v>554</v>
      </c>
      <c r="G80" s="52"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Zwitsers</v>
      </c>
      <c r="I80" s="53" t="n">
        <f aca="false">TRUE()</f>
        <v>1</v>
      </c>
      <c r="J80" s="64" t="n">
        <f aca="false">FALSE()</f>
        <v>0</v>
      </c>
      <c r="K80" s="50" t="s">
        <v>555</v>
      </c>
      <c r="L80" s="55" t="n">
        <f aca="false">FALSE()</f>
        <v>0</v>
      </c>
      <c r="M80" s="56" t="str">
        <f aca="false">IF(ISBLANK(K80),"",IF(L80, "https://raw.githubusercontent.com/PatrickVibild/TellusAmazonPictures/master/pictures/"&amp;K80&amp;"/1.jpg","https://download.lenovo.com/Images/Parts/"&amp;K80&amp;"/"&amp;K80&amp;"_A.jpg"))</f>
        <v>https://download.lenovo.com/Images/Parts/01YN406/01YN406_A.jpg</v>
      </c>
      <c r="N80" s="56" t="str">
        <f aca="false">IF(ISBLANK(K80),"",IF(L80, "https://raw.githubusercontent.com/PatrickVibild/TellusAmazonPictures/master/pictures/"&amp;K80&amp;"/2.jpg","https://download.lenovo.com/Images/Parts/"&amp;K80&amp;"/"&amp;K80&amp;"_B.jpg"))</f>
        <v>https://download.lenovo.com/Images/Parts/01YN406/01YN406_B.jpg</v>
      </c>
      <c r="O80" s="57"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8" t="n">
        <f aca="false">MATCH(G80,options!$D$1:$D$20,0)</f>
        <v>15</v>
      </c>
    </row>
    <row r="81" customFormat="false" ht="12.8" hidden="false" customHeight="false" outlineLevel="0" collapsed="false">
      <c r="E81" s="50" t="n">
        <v>5714401483182</v>
      </c>
      <c r="F81" s="50" t="s">
        <v>556</v>
      </c>
      <c r="G81" s="52"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Internationaal</v>
      </c>
      <c r="I81" s="53" t="n">
        <f aca="false">FALSE()</f>
        <v>0</v>
      </c>
      <c r="J81" s="64" t="n">
        <f aca="false">FALSE()</f>
        <v>0</v>
      </c>
      <c r="K81" s="50" t="s">
        <v>557</v>
      </c>
      <c r="L81" s="55" t="n">
        <f aca="false">FALSE()</f>
        <v>0</v>
      </c>
      <c r="M81" s="56" t="str">
        <f aca="false">IF(ISBLANK(K81),"",IF(L81, "https://raw.githubusercontent.com/PatrickVibild/TellusAmazonPictures/master/pictures/"&amp;K81&amp;"/1.jpg","https://download.lenovo.com/Images/Parts/"&amp;K81&amp;"/"&amp;K81&amp;"_A.jpg"))</f>
        <v>https://download.lenovo.com/Images/Parts/01YN409/01YN409_A.jpg</v>
      </c>
      <c r="N81" s="56" t="str">
        <f aca="false">IF(ISBLANK(K81),"",IF(L81, "https://raw.githubusercontent.com/PatrickVibild/TellusAmazonPictures/master/pictures/"&amp;K81&amp;"/2.jpg","https://download.lenovo.com/Images/Parts/"&amp;K81&amp;"/"&amp;K81&amp;"_B.jpg"))</f>
        <v>https://download.lenovo.com/Images/Parts/01YN409/01YN409_B.jpg</v>
      </c>
      <c r="O81" s="57"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8" t="n">
        <f aca="false">MATCH(G81,options!$D$1:$D$20,0)</f>
        <v>16</v>
      </c>
    </row>
    <row r="82" customFormat="false" ht="12.8" hidden="false" customHeight="false" outlineLevel="0" collapsed="false">
      <c r="E82" s="50" t="n">
        <v>5714401483199</v>
      </c>
      <c r="F82" s="50" t="s">
        <v>558</v>
      </c>
      <c r="G82" s="52"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53" t="n">
        <f aca="false">TRUE()</f>
        <v>1</v>
      </c>
      <c r="J82" s="64" t="n">
        <f aca="false">FALSE()</f>
        <v>0</v>
      </c>
      <c r="K82" s="50" t="s">
        <v>528</v>
      </c>
      <c r="L82" s="55" t="n">
        <f aca="false">FALSE()</f>
        <v>0</v>
      </c>
      <c r="M82" s="56" t="str">
        <f aca="false">IF(ISBLANK(K82),"",IF(L82, "https://raw.githubusercontent.com/PatrickVibild/TellusAmazonPictures/master/pictures/"&amp;K82&amp;"/1.jpg","https://download.lenovo.com/Images/Parts/"&amp;K82&amp;"/"&amp;K82&amp;"_A.jpg"))</f>
        <v>https://download.lenovo.com/Images/Parts/01YN402/01YN402_A.jpg</v>
      </c>
      <c r="N82" s="56" t="str">
        <f aca="false">IF(ISBLANK(K82),"",IF(L82, "https://raw.githubusercontent.com/PatrickVibild/TellusAmazonPictures/master/pictures/"&amp;K82&amp;"/2.jpg","https://download.lenovo.com/Images/Parts/"&amp;K82&amp;"/"&amp;K82&amp;"_B.jpg"))</f>
        <v>https://download.lenovo.com/Images/Parts/01YN402/01YN402_B.jpg</v>
      </c>
      <c r="O82" s="57"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8" t="n">
        <f aca="false">MATCH(G82,options!$D$1:$D$20,0)</f>
        <v>17</v>
      </c>
    </row>
    <row r="83" customFormat="false" ht="12.8" hidden="false" customHeight="false" outlineLevel="0" collapsed="false">
      <c r="E83" s="50" t="n">
        <v>5714401483205</v>
      </c>
      <c r="F83" s="50" t="s">
        <v>559</v>
      </c>
      <c r="G83" s="52"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3" t="n">
        <f aca="false">FALSE()</f>
        <v>0</v>
      </c>
      <c r="J83" s="64" t="n">
        <f aca="false">FALSE()</f>
        <v>0</v>
      </c>
      <c r="K83" s="50" t="s">
        <v>553</v>
      </c>
      <c r="L83" s="55" t="n">
        <f aca="false">FALSE()</f>
        <v>0</v>
      </c>
      <c r="M83" s="56" t="str">
        <f aca="false">IF(ISBLANK(K83),"",IF(L83, "https://raw.githubusercontent.com/PatrickVibild/TellusAmazonPictures/master/pictures/"&amp;K83&amp;"/1.jpg","https://download.lenovo.com/Images/Parts/"&amp;K83&amp;"/"&amp;K83&amp;"_A.jpg"))</f>
        <v>https://download.lenovo.com/Images/Parts/01YN329/01YN329_A.jpg</v>
      </c>
      <c r="N83" s="56" t="str">
        <f aca="false">IF(ISBLANK(K83),"",IF(L83, "https://raw.githubusercontent.com/PatrickVibild/TellusAmazonPictures/master/pictures/"&amp;K83&amp;"/2.jpg","https://download.lenovo.com/Images/Parts/"&amp;K83&amp;"/"&amp;K83&amp;"_B.jpg"))</f>
        <v>https://download.lenovo.com/Images/Parts/01YN329/01YN329_B.jpg</v>
      </c>
      <c r="O83" s="57"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8" t="n">
        <f aca="false">MATCH(G83,options!$D$1:$D$20,0)</f>
        <v>18</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6"/>
      <c r="L84" s="68"/>
      <c r="M84" s="56" t="str">
        <f aca="false">IF(ISBLANK(K84),"",IF(L84, "https://raw.githubusercontent.com/PatrickVibild/TellusAmazonPictures/master/pictures/"&amp;K84&amp;"/1.jpg","https://download.lenovo.com/Images/Parts/"&amp;K84&amp;"/"&amp;K84&amp;"_A.jpg"))</f>
        <v/>
      </c>
      <c r="N84" s="56" t="str">
        <f aca="false">IF(ISBLANK(K84),"",IF(L84, "https://raw.githubusercontent.com/PatrickVibild/TellusAmazonPictures/master/pictures/"&amp;K84&amp;"/2.jpg","https://download.lenovo.com/Images/Parts/"&amp;K84&amp;"/"&amp;K84&amp;"_B.jpg"))</f>
        <v/>
      </c>
      <c r="O84" s="57"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8"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6"/>
      <c r="L85" s="68"/>
      <c r="M85" s="56" t="str">
        <f aca="false">IF(ISBLANK(K85),"",IF(L85, "https://raw.githubusercontent.com/PatrickVibild/TellusAmazonPictures/master/pictures/"&amp;K85&amp;"/1.jpg","https://download.lenovo.com/Images/Parts/"&amp;K85&amp;"/"&amp;K85&amp;"_A.jpg"))</f>
        <v/>
      </c>
      <c r="N85" s="56" t="str">
        <f aca="false">IF(ISBLANK(K85),"",IF(L85, "https://raw.githubusercontent.com/PatrickVibild/TellusAmazonPictures/master/pictures/"&amp;K85&amp;"/2.jpg","https://download.lenovo.com/Images/Parts/"&amp;K85&amp;"/"&amp;K85&amp;"_B.jpg"))</f>
        <v/>
      </c>
      <c r="O85" s="57"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8"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6"/>
      <c r="L86" s="68"/>
      <c r="M86" s="56" t="str">
        <f aca="false">IF(ISBLANK(K86),"",IF(L86, "https://raw.githubusercontent.com/PatrickVibild/TellusAmazonPictures/master/pictures/"&amp;K86&amp;"/1.jpg","https://download.lenovo.com/Images/Parts/"&amp;K86&amp;"/"&amp;K86&amp;"_A.jpg"))</f>
        <v/>
      </c>
      <c r="N86" s="56" t="str">
        <f aca="false">IF(ISBLANK(K86),"",IF(L86, "https://raw.githubusercontent.com/PatrickVibild/TellusAmazonPictures/master/pictures/"&amp;K86&amp;"/2.jpg","https://download.lenovo.com/Images/Parts/"&amp;K86&amp;"/"&amp;K86&amp;"_B.jpg"))</f>
        <v/>
      </c>
      <c r="O86" s="57"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8"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6"/>
      <c r="L87" s="68"/>
      <c r="M87" s="56" t="str">
        <f aca="false">IF(ISBLANK(K87),"",IF(L87, "https://raw.githubusercontent.com/PatrickVibild/TellusAmazonPictures/master/pictures/"&amp;K87&amp;"/1.jpg","https://download.lenovo.com/Images/Parts/"&amp;K87&amp;"/"&amp;K87&amp;"_A.jpg"))</f>
        <v/>
      </c>
      <c r="N87" s="56" t="str">
        <f aca="false">IF(ISBLANK(K87),"",IF(L87, "https://raw.githubusercontent.com/PatrickVibild/TellusAmazonPictures/master/pictures/"&amp;K87&amp;"/2.jpg","https://download.lenovo.com/Images/Parts/"&amp;K87&amp;"/"&amp;K87&amp;"_B.jpg"))</f>
        <v/>
      </c>
      <c r="O87" s="57"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8"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6"/>
      <c r="L88" s="68"/>
      <c r="M88" s="56" t="str">
        <f aca="false">IF(ISBLANK(K88),"",IF(L88, "https://raw.githubusercontent.com/PatrickVibild/TellusAmazonPictures/master/pictures/"&amp;K88&amp;"/1.jpg","https://download.lenovo.com/Images/Parts/"&amp;K88&amp;"/"&amp;K88&amp;"_A.jpg"))</f>
        <v/>
      </c>
      <c r="N88" s="56" t="str">
        <f aca="false">IF(ISBLANK(K88),"",IF(L88, "https://raw.githubusercontent.com/PatrickVibild/TellusAmazonPictures/master/pictures/"&amp;K88&amp;"/2.jpg","https://download.lenovo.com/Images/Parts/"&amp;K88&amp;"/"&amp;K88&amp;"_B.jpg"))</f>
        <v/>
      </c>
      <c r="O88" s="57"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8"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6"/>
      <c r="L89" s="68"/>
      <c r="M89" s="56" t="str">
        <f aca="false">IF(ISBLANK(K89),"",IF(L89, "https://raw.githubusercontent.com/PatrickVibild/TellusAmazonPictures/master/pictures/"&amp;K89&amp;"/1.jpg","https://download.lenovo.com/Images/Parts/"&amp;K89&amp;"/"&amp;K89&amp;"_A.jpg"))</f>
        <v/>
      </c>
      <c r="N89" s="56" t="str">
        <f aca="false">IF(ISBLANK(K89),"",IF(L89, "https://raw.githubusercontent.com/PatrickVibild/TellusAmazonPictures/master/pictures/"&amp;K89&amp;"/2.jpg","https://download.lenovo.com/Images/Parts/"&amp;K89&amp;"/"&amp;K89&amp;"_B.jpg"))</f>
        <v/>
      </c>
      <c r="O89" s="57"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8"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6"/>
      <c r="L90" s="68"/>
      <c r="M90" s="56" t="str">
        <f aca="false">IF(ISBLANK(K90),"",IF(L90, "https://raw.githubusercontent.com/PatrickVibild/TellusAmazonPictures/master/pictures/"&amp;K90&amp;"/1.jpg","https://download.lenovo.com/Images/Parts/"&amp;K90&amp;"/"&amp;K90&amp;"_A.jpg"))</f>
        <v/>
      </c>
      <c r="N90" s="56" t="str">
        <f aca="false">IF(ISBLANK(K90),"",IF(L90, "https://raw.githubusercontent.com/PatrickVibild/TellusAmazonPictures/master/pictures/"&amp;K90&amp;"/2.jpg","https://download.lenovo.com/Images/Parts/"&amp;K90&amp;"/"&amp;K90&amp;"_B.jpg"))</f>
        <v/>
      </c>
      <c r="O90" s="57"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8"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6"/>
      <c r="L91" s="68"/>
      <c r="M91" s="56" t="str">
        <f aca="false">IF(ISBLANK(K91),"",IF(L91, "https://raw.githubusercontent.com/PatrickVibild/TellusAmazonPictures/master/pictures/"&amp;K91&amp;"/1.jpg","https://download.lenovo.com/Images/Parts/"&amp;K91&amp;"/"&amp;K91&amp;"_A.jpg"))</f>
        <v/>
      </c>
      <c r="N91" s="56" t="str">
        <f aca="false">IF(ISBLANK(K91),"",IF(L91, "https://raw.githubusercontent.com/PatrickVibild/TellusAmazonPictures/master/pictures/"&amp;K91&amp;"/2.jpg","https://download.lenovo.com/Images/Parts/"&amp;K91&amp;"/"&amp;K91&amp;"_B.jpg"))</f>
        <v/>
      </c>
      <c r="O91" s="57"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8"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6"/>
      <c r="L92" s="68"/>
      <c r="M92" s="56" t="str">
        <f aca="false">IF(ISBLANK(K92),"",IF(L92, "https://raw.githubusercontent.com/PatrickVibild/TellusAmazonPictures/master/pictures/"&amp;K92&amp;"/1.jpg","https://download.lenovo.com/Images/Parts/"&amp;K92&amp;"/"&amp;K92&amp;"_A.jpg"))</f>
        <v/>
      </c>
      <c r="N92" s="56" t="str">
        <f aca="false">IF(ISBLANK(K92),"",IF(L92, "https://raw.githubusercontent.com/PatrickVibild/TellusAmazonPictures/master/pictures/"&amp;K92&amp;"/2.jpg","https://download.lenovo.com/Images/Parts/"&amp;K92&amp;"/"&amp;K92&amp;"_B.jpg"))</f>
        <v/>
      </c>
      <c r="O92" s="57"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8"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6"/>
      <c r="L93" s="68"/>
      <c r="M93" s="56" t="str">
        <f aca="false">IF(ISBLANK(K93),"",IF(L93, "https://raw.githubusercontent.com/PatrickVibild/TellusAmazonPictures/master/pictures/"&amp;K93&amp;"/1.jpg","https://download.lenovo.com/Images/Parts/"&amp;K93&amp;"/"&amp;K93&amp;"_A.jpg"))</f>
        <v/>
      </c>
      <c r="N93" s="56" t="str">
        <f aca="false">IF(ISBLANK(K93),"",IF(L93, "https://raw.githubusercontent.com/PatrickVibild/TellusAmazonPictures/master/pictures/"&amp;K93&amp;"/2.jpg","https://download.lenovo.com/Images/Parts/"&amp;K93&amp;"/"&amp;K93&amp;"_B.jpg"))</f>
        <v/>
      </c>
      <c r="O93" s="57"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8"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6"/>
      <c r="L94" s="68"/>
      <c r="M94" s="56" t="str">
        <f aca="false">IF(ISBLANK(K94),"",IF(L94, "https://raw.githubusercontent.com/PatrickVibild/TellusAmazonPictures/master/pictures/"&amp;K94&amp;"/1.jpg","https://download.lenovo.com/Images/Parts/"&amp;K94&amp;"/"&amp;K94&amp;"_A.jpg"))</f>
        <v/>
      </c>
      <c r="N94" s="56" t="str">
        <f aca="false">IF(ISBLANK(K94),"",IF(L94, "https://raw.githubusercontent.com/PatrickVibild/TellusAmazonPictures/master/pictures/"&amp;K94&amp;"/2.jpg","https://download.lenovo.com/Images/Parts/"&amp;K94&amp;"/"&amp;K94&amp;"_B.jpg"))</f>
        <v/>
      </c>
      <c r="O94" s="57"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8"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6"/>
      <c r="L95" s="68"/>
      <c r="M95" s="56" t="str">
        <f aca="false">IF(ISBLANK(K95),"",IF(L95, "https://raw.githubusercontent.com/PatrickVibild/TellusAmazonPictures/master/pictures/"&amp;K95&amp;"/1.jpg","https://download.lenovo.com/Images/Parts/"&amp;K95&amp;"/"&amp;K95&amp;"_A.jpg"))</f>
        <v/>
      </c>
      <c r="N95" s="56" t="str">
        <f aca="false">IF(ISBLANK(K95),"",IF(L95, "https://raw.githubusercontent.com/PatrickVibild/TellusAmazonPictures/master/pictures/"&amp;K95&amp;"/2.jpg","https://download.lenovo.com/Images/Parts/"&amp;K95&amp;"/"&amp;K95&amp;"_B.jpg"))</f>
        <v/>
      </c>
      <c r="O95" s="57"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8"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6"/>
      <c r="L96" s="68"/>
      <c r="M96" s="56" t="str">
        <f aca="false">IF(ISBLANK(K96),"",IF(L96, "https://raw.githubusercontent.com/PatrickVibild/TellusAmazonPictures/master/pictures/"&amp;K96&amp;"/1.jpg","https://download.lenovo.com/Images/Parts/"&amp;K96&amp;"/"&amp;K96&amp;"_A.jpg"))</f>
        <v/>
      </c>
      <c r="N96" s="56" t="str">
        <f aca="false">IF(ISBLANK(K96),"",IF(L96, "https://raw.githubusercontent.com/PatrickVibild/TellusAmazonPictures/master/pictures/"&amp;K96&amp;"/2.jpg","https://download.lenovo.com/Images/Parts/"&amp;K96&amp;"/"&amp;K96&amp;"_B.jpg"))</f>
        <v/>
      </c>
      <c r="O96" s="57"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8"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6"/>
      <c r="L97" s="68"/>
      <c r="M97" s="56" t="str">
        <f aca="false">IF(ISBLANK(K97),"",IF(L97, "https://raw.githubusercontent.com/PatrickVibild/TellusAmazonPictures/master/pictures/"&amp;K97&amp;"/1.jpg","https://download.lenovo.com/Images/Parts/"&amp;K97&amp;"/"&amp;K97&amp;"_A.jpg"))</f>
        <v/>
      </c>
      <c r="N97" s="56" t="str">
        <f aca="false">IF(ISBLANK(K97),"",IF(L97, "https://raw.githubusercontent.com/PatrickVibild/TellusAmazonPictures/master/pictures/"&amp;K97&amp;"/2.jpg","https://download.lenovo.com/Images/Parts/"&amp;K97&amp;"/"&amp;K97&amp;"_B.jpg"))</f>
        <v/>
      </c>
      <c r="O97" s="57"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8"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6"/>
      <c r="L98" s="68"/>
      <c r="M98" s="56" t="str">
        <f aca="false">IF(ISBLANK(K98),"",IF(L98, "https://raw.githubusercontent.com/PatrickVibild/TellusAmazonPictures/master/pictures/"&amp;K98&amp;"/1.jpg","https://download.lenovo.com/Images/Parts/"&amp;K98&amp;"/"&amp;K98&amp;"_A.jpg"))</f>
        <v/>
      </c>
      <c r="N98" s="56" t="str">
        <f aca="false">IF(ISBLANK(K98),"",IF(L98, "https://raw.githubusercontent.com/PatrickVibild/TellusAmazonPictures/master/pictures/"&amp;K98&amp;"/2.jpg","https://download.lenovo.com/Images/Parts/"&amp;K98&amp;"/"&amp;K98&amp;"_B.jpg"))</f>
        <v/>
      </c>
      <c r="O98" s="57"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8"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6"/>
      <c r="L99" s="68"/>
      <c r="M99" s="56" t="str">
        <f aca="false">IF(ISBLANK(K99),"",IF(L99, "https://raw.githubusercontent.com/PatrickVibild/TellusAmazonPictures/master/pictures/"&amp;K99&amp;"/1.jpg","https://download.lenovo.com/Images/Parts/"&amp;K99&amp;"/"&amp;K99&amp;"_A.jpg"))</f>
        <v/>
      </c>
      <c r="N99" s="56" t="str">
        <f aca="false">IF(ISBLANK(K99),"",IF(L99, "https://raw.githubusercontent.com/PatrickVibild/TellusAmazonPictures/master/pictures/"&amp;K99&amp;"/2.jpg","https://download.lenovo.com/Images/Parts/"&amp;K99&amp;"/"&amp;K99&amp;"_B.jpg"))</f>
        <v/>
      </c>
      <c r="O99" s="57"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8"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6"/>
      <c r="L100" s="68"/>
      <c r="M100" s="56" t="str">
        <f aca="false">IF(ISBLANK(K100),"",IF(L100, "https://raw.githubusercontent.com/PatrickVibild/TellusAmazonPictures/master/pictures/"&amp;K100&amp;"/1.jpg","https://download.lenovo.com/Images/Parts/"&amp;K100&amp;"/"&amp;K100&amp;"_A.jpg"))</f>
        <v/>
      </c>
      <c r="N100" s="56" t="str">
        <f aca="false">IF(ISBLANK(K100),"",IF(L100, "https://raw.githubusercontent.com/PatrickVibild/TellusAmazonPictures/master/pictures/"&amp;K100&amp;"/2.jpg","https://download.lenovo.com/Images/Parts/"&amp;K100&amp;"/"&amp;K100&amp;"_B.jpg"))</f>
        <v/>
      </c>
      <c r="O100" s="57"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8"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6"/>
      <c r="L101" s="68"/>
      <c r="M101" s="56" t="str">
        <f aca="false">IF(ISBLANK(K101),"",IF(L101, "https://raw.githubusercontent.com/PatrickVibild/TellusAmazonPictures/master/pictures/"&amp;K101&amp;"/1.jpg","https://download.lenovo.com/Images/Parts/"&amp;K101&amp;"/"&amp;K101&amp;"_A.jpg"))</f>
        <v/>
      </c>
      <c r="N101" s="56" t="str">
        <f aca="false">IF(ISBLANK(K101),"",IF(L101, "https://raw.githubusercontent.com/PatrickVibild/TellusAmazonPictures/master/pictures/"&amp;K101&amp;"/2.jpg","https://download.lenovo.com/Images/Parts/"&amp;K101&amp;"/"&amp;K101&amp;"_B.jpg"))</f>
        <v/>
      </c>
      <c r="O101" s="57"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8"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6"/>
      <c r="L102" s="68"/>
      <c r="M102" s="56" t="str">
        <f aca="false">IF(ISBLANK(K102),"",IF(L102, "https://raw.githubusercontent.com/PatrickVibild/TellusAmazonPictures/master/pictures/"&amp;K102&amp;"/1.jpg","https://download.lenovo.com/Images/Parts/"&amp;K102&amp;"/"&amp;K102&amp;"_A.jpg"))</f>
        <v/>
      </c>
      <c r="N102" s="56" t="str">
        <f aca="false">IF(ISBLANK(K102),"",IF(L102, "https://raw.githubusercontent.com/PatrickVibild/TellusAmazonPictures/master/pictures/"&amp;K102&amp;"/2.jpg","https://download.lenovo.com/Images/Parts/"&amp;K102&amp;"/"&amp;K102&amp;"_B.jpg"))</f>
        <v/>
      </c>
      <c r="O102" s="57"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8"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6"/>
      <c r="L103" s="68"/>
      <c r="M103" s="56" t="str">
        <f aca="false">IF(ISBLANK(K103),"",IF(L103, "https://raw.githubusercontent.com/PatrickVibild/TellusAmazonPictures/master/pictures/"&amp;K103&amp;"/1.jpg","https://download.lenovo.com/Images/Parts/"&amp;K103&amp;"/"&amp;K103&amp;"_A.jpg"))</f>
        <v/>
      </c>
      <c r="N103" s="56" t="str">
        <f aca="false">IF(ISBLANK(K103),"",IF(L103, "https://raw.githubusercontent.com/PatrickVibild/TellusAmazonPictures/master/pictures/"&amp;K103&amp;"/2.jpg","https://download.lenovo.com/Images/Parts/"&amp;K103&amp;"/"&amp;K103&amp;"_B.jpg"))</f>
        <v/>
      </c>
      <c r="O103" s="57"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8"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6"/>
      <c r="L104" s="68"/>
      <c r="M104" s="56" t="str">
        <f aca="false">IF(ISBLANK(K104),"","https://download.lenovo.com/Images/Parts/"&amp;K104&amp;"/"&amp;K104&amp;"_A.jpg")</f>
        <v/>
      </c>
      <c r="N104" s="56" t="str">
        <f aca="false">IF(ISBLANK(K104),"","https://download.lenovo.com/Images/Parts/"&amp;K104&amp;"/"&amp;K104&amp;"_B.jpg")</f>
        <v/>
      </c>
      <c r="O104" s="57" t="str">
        <f aca="false">IF(ISBLANK(K104),"","https://download.lenovo.com/Images/Parts/"&amp;K104&amp;"/"&amp;K104&amp;"_details.jpg")</f>
        <v/>
      </c>
      <c r="V104" s="58"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11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4" t="n">
        <f aca="false">TRUE()</f>
        <v>1</v>
      </c>
      <c r="C1" s="0" t="s">
        <v>382</v>
      </c>
      <c r="D1" s="52" t="s">
        <v>375</v>
      </c>
      <c r="F1" s="0" t="s">
        <v>560</v>
      </c>
      <c r="G1" s="0" t="s">
        <v>480</v>
      </c>
    </row>
    <row r="2" customFormat="false" ht="12.8" hidden="false" customHeight="false" outlineLevel="0" collapsed="false">
      <c r="A2" s="0" t="s">
        <v>561</v>
      </c>
      <c r="B2" s="64" t="n">
        <f aca="false">FALSE()</f>
        <v>0</v>
      </c>
      <c r="C2" s="0" t="s">
        <v>562</v>
      </c>
      <c r="D2" s="52" t="s">
        <v>379</v>
      </c>
      <c r="F2" s="0" t="s">
        <v>379</v>
      </c>
      <c r="G2" s="0" t="s">
        <v>447</v>
      </c>
    </row>
    <row r="3" customFormat="false" ht="12.8" hidden="false" customHeight="false" outlineLevel="0" collapsed="false">
      <c r="A3" s="0" t="s">
        <v>563</v>
      </c>
      <c r="D3" s="52" t="s">
        <v>384</v>
      </c>
      <c r="F3" s="0" t="s">
        <v>375</v>
      </c>
    </row>
    <row r="4" customFormat="false" ht="12.8" hidden="false" customHeight="false" outlineLevel="0" collapsed="false">
      <c r="D4" s="52" t="s">
        <v>389</v>
      </c>
      <c r="F4" s="0" t="s">
        <v>384</v>
      </c>
    </row>
    <row r="5" customFormat="false" ht="12.8" hidden="false" customHeight="false" outlineLevel="0" collapsed="false">
      <c r="D5" s="52" t="s">
        <v>393</v>
      </c>
      <c r="F5" s="0" t="s">
        <v>389</v>
      </c>
    </row>
    <row r="6" customFormat="false" ht="12.8" hidden="false" customHeight="false" outlineLevel="0" collapsed="false">
      <c r="D6" s="52" t="s">
        <v>397</v>
      </c>
      <c r="F6" s="0" t="s">
        <v>420</v>
      </c>
    </row>
    <row r="7" customFormat="false" ht="12.8" hidden="false" customHeight="false" outlineLevel="0" collapsed="false">
      <c r="D7" s="52" t="s">
        <v>401</v>
      </c>
    </row>
    <row r="8" customFormat="false" ht="12.8" hidden="false" customHeight="false" outlineLevel="0" collapsed="false">
      <c r="D8" s="52" t="s">
        <v>405</v>
      </c>
    </row>
    <row r="9" customFormat="false" ht="12.8" hidden="false" customHeight="false" outlineLevel="0" collapsed="false">
      <c r="D9" s="52" t="s">
        <v>413</v>
      </c>
    </row>
    <row r="10" customFormat="false" ht="12.8" hidden="false" customHeight="false" outlineLevel="0" collapsed="false">
      <c r="D10" s="52" t="s">
        <v>420</v>
      </c>
    </row>
    <row r="11" customFormat="false" ht="12.8" hidden="false" customHeight="false" outlineLevel="0" collapsed="false">
      <c r="D11" s="52" t="s">
        <v>424</v>
      </c>
    </row>
    <row r="12" customFormat="false" ht="12.8" hidden="false" customHeight="false" outlineLevel="0" collapsed="false">
      <c r="D12" s="52" t="s">
        <v>427</v>
      </c>
    </row>
    <row r="13" customFormat="false" ht="12.8" hidden="false" customHeight="false" outlineLevel="0" collapsed="false">
      <c r="D13" s="52" t="s">
        <v>430</v>
      </c>
    </row>
    <row r="14" customFormat="false" ht="12.8" hidden="false" customHeight="false" outlineLevel="0" collapsed="false">
      <c r="D14" s="52" t="s">
        <v>433</v>
      </c>
    </row>
    <row r="15" customFormat="false" ht="12.8" hidden="false" customHeight="false" outlineLevel="0" collapsed="false">
      <c r="D15" s="52" t="s">
        <v>438</v>
      </c>
    </row>
    <row r="16" customFormat="false" ht="12.8" hidden="false" customHeight="false" outlineLevel="0" collapsed="false">
      <c r="D16" s="52" t="s">
        <v>441</v>
      </c>
    </row>
    <row r="17" customFormat="false" ht="12.8" hidden="false" customHeight="false" outlineLevel="0" collapsed="false">
      <c r="D17" s="52" t="s">
        <v>443</v>
      </c>
    </row>
    <row r="18" customFormat="false" ht="12.8" hidden="false" customHeight="false" outlineLevel="0" collapsed="false">
      <c r="D18" s="52" t="s">
        <v>447</v>
      </c>
    </row>
    <row r="19" customFormat="false" ht="12.8" hidden="false" customHeight="false" outlineLevel="0" collapsed="false">
      <c r="D19" s="52" t="s">
        <v>417</v>
      </c>
    </row>
    <row r="20" customFormat="false" ht="12.8" hidden="false" customHeight="false" outlineLevel="0" collapsed="false">
      <c r="D20" s="52" t="s">
        <v>408</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1 B3"/>
    </sheetView>
  </sheetViews>
  <sheetFormatPr defaultColWidth="11.7578125" defaultRowHeight="12.8" zeroHeight="false" outlineLevelRow="0" outlineLevelCol="0"/>
  <sheetData>
    <row r="2" customFormat="false" ht="12.8" hidden="false" customHeight="false" outlineLevel="0" collapsed="false">
      <c r="B2" s="0" t="s">
        <v>560</v>
      </c>
    </row>
    <row r="3" customFormat="false" ht="14.9" hidden="false" customHeight="false" outlineLevel="0" collapsed="false">
      <c r="B3" s="70" t="s">
        <v>564</v>
      </c>
    </row>
    <row r="4" customFormat="false" ht="12.8" hidden="false" customHeight="false" outlineLevel="0" collapsed="false">
      <c r="B4" s="47" t="s">
        <v>565</v>
      </c>
    </row>
    <row r="5" customFormat="false" ht="12.8" hidden="false" customHeight="false" outlineLevel="0" collapsed="false">
      <c r="B5" s="47" t="s">
        <v>566</v>
      </c>
    </row>
    <row r="6" customFormat="false" ht="12.8" hidden="false" customHeight="false" outlineLevel="0" collapsed="false">
      <c r="B6" s="47" t="s">
        <v>567</v>
      </c>
    </row>
    <row r="7" customFormat="false" ht="12.8" hidden="false" customHeight="false" outlineLevel="0" collapsed="false">
      <c r="B7" s="47" t="s">
        <v>568</v>
      </c>
    </row>
    <row r="8" customFormat="false" ht="12.8" hidden="false" customHeight="false" outlineLevel="0" collapsed="false">
      <c r="B8" s="47" t="s">
        <v>569</v>
      </c>
    </row>
    <row r="9" customFormat="false" ht="12.8" hidden="false" customHeight="false" outlineLevel="0" collapsed="false">
      <c r="B9" s="47"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70" t="s">
        <v>573</v>
      </c>
    </row>
    <row r="20" customFormat="false" ht="12.8" hidden="false" customHeight="false" outlineLevel="0" collapsed="false">
      <c r="B20" s="52" t="s">
        <v>375</v>
      </c>
    </row>
    <row r="21" customFormat="false" ht="12.8" hidden="false" customHeight="false" outlineLevel="0" collapsed="false">
      <c r="B21" s="52" t="s">
        <v>379</v>
      </c>
    </row>
    <row r="22" customFormat="false" ht="12.8" hidden="false" customHeight="false" outlineLevel="0" collapsed="false">
      <c r="B22" s="52" t="s">
        <v>384</v>
      </c>
    </row>
    <row r="23" customFormat="false" ht="12.8" hidden="false" customHeight="false" outlineLevel="0" collapsed="false">
      <c r="B23" s="52" t="s">
        <v>389</v>
      </c>
    </row>
    <row r="24" customFormat="false" ht="12.8" hidden="false" customHeight="false" outlineLevel="0" collapsed="false">
      <c r="B24" s="52" t="s">
        <v>393</v>
      </c>
    </row>
    <row r="25" customFormat="false" ht="12.8" hidden="false" customHeight="false" outlineLevel="0" collapsed="false">
      <c r="B25" s="52" t="s">
        <v>397</v>
      </c>
    </row>
    <row r="26" customFormat="false" ht="12.8" hidden="false" customHeight="false" outlineLevel="0" collapsed="false">
      <c r="B26" s="52" t="s">
        <v>401</v>
      </c>
    </row>
    <row r="27" customFormat="false" ht="12.8" hidden="false" customHeight="false" outlineLevel="0" collapsed="false">
      <c r="B27" s="52" t="s">
        <v>405</v>
      </c>
    </row>
    <row r="28" customFormat="false" ht="12.8" hidden="false" customHeight="false" outlineLevel="0" collapsed="false">
      <c r="B28" s="52" t="s">
        <v>413</v>
      </c>
    </row>
    <row r="29" customFormat="false" ht="12.8" hidden="false" customHeight="false" outlineLevel="0" collapsed="false">
      <c r="B29" s="52" t="s">
        <v>420</v>
      </c>
    </row>
    <row r="30" customFormat="false" ht="12.8" hidden="false" customHeight="false" outlineLevel="0" collapsed="false">
      <c r="B30" s="52" t="s">
        <v>424</v>
      </c>
    </row>
    <row r="31" customFormat="false" ht="12.8" hidden="false" customHeight="false" outlineLevel="0" collapsed="false">
      <c r="B31" s="52" t="s">
        <v>427</v>
      </c>
    </row>
    <row r="32" customFormat="false" ht="12.8" hidden="false" customHeight="false" outlineLevel="0" collapsed="false">
      <c r="B32" s="52" t="s">
        <v>430</v>
      </c>
    </row>
    <row r="33" customFormat="false" ht="12.8" hidden="false" customHeight="false" outlineLevel="0" collapsed="false">
      <c r="B33" s="52" t="s">
        <v>433</v>
      </c>
    </row>
    <row r="34" customFormat="false" ht="12.8" hidden="false" customHeight="false" outlineLevel="0" collapsed="false">
      <c r="B34" s="52" t="s">
        <v>438</v>
      </c>
      <c r="D34" s="47"/>
    </row>
    <row r="35" customFormat="false" ht="12.8" hidden="false" customHeight="false" outlineLevel="0" collapsed="false">
      <c r="B35" s="52" t="s">
        <v>441</v>
      </c>
      <c r="D35" s="47"/>
    </row>
    <row r="36" customFormat="false" ht="12.8" hidden="false" customHeight="false" outlineLevel="0" collapsed="false">
      <c r="B36" s="52" t="s">
        <v>443</v>
      </c>
      <c r="D36" s="47"/>
    </row>
    <row r="37" customFormat="false" ht="12.8" hidden="false" customHeight="false" outlineLevel="0" collapsed="false">
      <c r="B37" s="52" t="s">
        <v>447</v>
      </c>
      <c r="D37" s="47"/>
    </row>
    <row r="38" customFormat="false" ht="12.8" hidden="false" customHeight="false" outlineLevel="0" collapsed="false">
      <c r="B38" s="52" t="s">
        <v>417</v>
      </c>
      <c r="D38" s="47"/>
    </row>
    <row r="39" customFormat="false" ht="12.8" hidden="false" customHeight="false" outlineLevel="0" collapsed="false">
      <c r="B39" s="52" t="s">
        <v>408</v>
      </c>
      <c r="D39" s="47"/>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1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9" t="s">
        <v>574</v>
      </c>
    </row>
    <row r="4" customFormat="false" ht="15" hidden="false" customHeight="false" outlineLevel="0" collapsed="false">
      <c r="B4" s="69" t="s">
        <v>575</v>
      </c>
    </row>
    <row r="5" customFormat="false" ht="15" hidden="false" customHeight="false" outlineLevel="0" collapsed="false">
      <c r="B5" s="69" t="s">
        <v>576</v>
      </c>
    </row>
    <row r="6" customFormat="false" ht="15" hidden="false" customHeight="false" outlineLevel="0" collapsed="false">
      <c r="B6" s="69" t="s">
        <v>577</v>
      </c>
    </row>
    <row r="7" customFormat="false" ht="15" hidden="false" customHeight="false" outlineLevel="0" collapsed="false">
      <c r="B7" s="69"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1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9" t="s">
        <v>602</v>
      </c>
    </row>
    <row r="4" customFormat="false" ht="15" hidden="false" customHeight="false" outlineLevel="0" collapsed="false">
      <c r="B4" s="69" t="s">
        <v>603</v>
      </c>
    </row>
    <row r="5" customFormat="false" ht="15" hidden="false" customHeight="false" outlineLevel="0" collapsed="false">
      <c r="B5" s="69" t="s">
        <v>604</v>
      </c>
    </row>
    <row r="6" customFormat="false" ht="15" hidden="false" customHeight="false" outlineLevel="0" collapsed="false">
      <c r="B6" s="69"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1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9" t="s">
        <v>636</v>
      </c>
    </row>
    <row r="9" customFormat="false" ht="12.8" hidden="false" customHeight="false" outlineLevel="0" collapsed="false">
      <c r="B9" s="0" t="s">
        <v>637</v>
      </c>
    </row>
    <row r="10" customFormat="false" ht="12.8" hidden="false" customHeight="false" outlineLevel="0" collapsed="false">
      <c r="B10" s="47" t="s">
        <v>638</v>
      </c>
    </row>
    <row r="11" customFormat="false" ht="12.8" hidden="false" customHeight="false" outlineLevel="0" collapsed="false">
      <c r="B11" s="47"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1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9" t="s">
        <v>659</v>
      </c>
    </row>
    <row r="4" customFormat="false" ht="15" hidden="false" customHeight="false" outlineLevel="0" collapsed="false">
      <c r="B4" s="69" t="s">
        <v>660</v>
      </c>
    </row>
    <row r="5" customFormat="false" ht="12.8" hidden="false" customHeight="false" outlineLevel="0" collapsed="false">
      <c r="B5" s="0" t="s">
        <v>661</v>
      </c>
    </row>
    <row r="6" customFormat="false" ht="15" hidden="false" customHeight="false" outlineLevel="0" collapsed="false">
      <c r="B6" s="69" t="s">
        <v>662</v>
      </c>
    </row>
    <row r="7" customFormat="false" ht="15" hidden="false" customHeight="false" outlineLevel="0" collapsed="false">
      <c r="B7" s="69" t="s">
        <v>663</v>
      </c>
    </row>
    <row r="8" customFormat="false" ht="12.8" hidden="false" customHeight="false" outlineLevel="0" collapsed="false">
      <c r="B8" s="0" t="s">
        <v>664</v>
      </c>
    </row>
    <row r="9" customFormat="false" ht="12.8" hidden="false" customHeight="false" outlineLevel="0" collapsed="false">
      <c r="B9" s="71"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11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2020-10-25T20:25:52Z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