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217F2E5C-7B7C-AD4C-A65A-9F66E0F5351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I5" i="1"/>
  <c r="AA5" i="1"/>
  <c r="Z5" i="1"/>
  <c r="Y5" i="1"/>
  <c r="X5" i="1"/>
  <c r="W5" i="1"/>
  <c r="P5" i="1"/>
  <c r="L5" i="1"/>
  <c r="K5" i="1"/>
  <c r="J5" i="1"/>
  <c r="I5" i="1"/>
  <c r="H5" i="1"/>
  <c r="G5" i="1"/>
  <c r="E5" i="1"/>
  <c r="D5" i="1"/>
  <c r="C5" i="1"/>
  <c r="B5" i="1"/>
  <c r="A5" i="1"/>
  <c r="AA4" i="1"/>
  <c r="J4" i="1"/>
  <c r="I4" i="1"/>
  <c r="H4" i="1"/>
  <c r="D4" i="1"/>
  <c r="B4" i="1"/>
  <c r="A4" i="1"/>
  <c r="AJ6" i="1" l="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<sst xmlns="http://schemas.openxmlformats.org/spreadsheetml/2006/main" count="794" uniqueCount="638">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</sst>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8" fillId="0" borderId="0" xfId="0" applyFont="1"/>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 BL</v>
      </c>
      <c r="C4" s="28" t="s">
        <v>345</v>
      </c>
      <c r="D4" s="29">
        <f>Values!B14</f>
        <v>5714401131991</v>
      </c>
      <c r="E4" s="2" t="s">
        <v>346</v>
      </c>
      <c r="F4" s="28" t="str">
        <f>SUBSTITUTE(Values!B1, "{language}", "") &amp; " " &amp; Values!B3</f>
        <v>clavier de remplacement  rétroéclairé pour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64"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row>
    <row r="6" spans="1:192" ht="64"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row>
    <row r="7" spans="1:192" ht="64"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row>
    <row r="8" spans="1:192" ht="64"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row>
    <row r="9" spans="1:192" ht="64"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row>
    <row r="10" spans="1:192" ht="64"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row>
    <row r="11" spans="1:192" ht="64"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row>
    <row r="12" spans="1:192" ht="64"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row>
    <row r="13" spans="1:192" ht="64"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row>
    <row r="14" spans="1:192" ht="64"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row>
    <row r="15" spans="1:192" ht="64"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clavier de remplacement Allemand rétroéclairé pour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rétroéclairé.</v>
      </c>
      <c r="AM15" s="2" t="str">
        <f>SUBSTITUTE(IF(ISBLANK(Values!F14),"",Values!$B$27),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5" s="28" t="str">
        <f>IF(ISBLANK(Values!F14),"",Values!I14)</f>
        <v>Allemand</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 t="str">
        <f>IF(ISBLANK(Values!F14),"","Parts")</f>
        <v>Parts</v>
      </c>
      <c r="DP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64"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clavier de remplacement Français rétroéclairé pour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rétroéclairé.</v>
      </c>
      <c r="AM16" s="2" t="str">
        <f>SUBSTITUTE(IF(ISBLANK(Values!F15),"",Values!$B$27),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6" s="28" t="str">
        <f>IF(ISBLANK(Values!F15),"",Values!I15)</f>
        <v>Français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 t="str">
        <f>IF(ISBLANK(Values!F15),"","Parts")</f>
        <v>Parts</v>
      </c>
      <c r="DP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64"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clavier de remplacement Italien rétroéclairé pour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rétroéclairé.</v>
      </c>
      <c r="AM17" s="2" t="str">
        <f>SUBSTITUTE(IF(ISBLANK(Values!F16),"",Values!$B$27),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7" s="28" t="str">
        <f>IF(ISBLANK(Values!F16),"",Values!I16)</f>
        <v>Italien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 t="str">
        <f>IF(ISBLANK(Values!F16),"","Parts")</f>
        <v>Parts</v>
      </c>
      <c r="DP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64"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clavier de remplacement Espagnol rétroéclairé pour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rétroéclairé.</v>
      </c>
      <c r="AM18" s="2" t="str">
        <f>SUBSTITUTE(IF(ISBLANK(Values!F17),"",Values!$B$27),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8" s="28" t="str">
        <f>IF(ISBLANK(Values!F17),"",Values!I17)</f>
        <v>Espagnol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 t="str">
        <f>IF(ISBLANK(Values!F17),"","Parts")</f>
        <v>Parts</v>
      </c>
      <c r="DP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64"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clavier de remplacement UK rétroéclairé pour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rétroéclairé.</v>
      </c>
      <c r="AM19" s="2" t="str">
        <f>SUBSTITUTE(IF(ISBLANK(Values!F18),"",Values!$B$27),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 t="str">
        <f>IF(ISBLANK(Values!F18),"","Parts")</f>
        <v>Parts</v>
      </c>
      <c r="DP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64"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clavier de remplacement Scandinave - nordique rétroéclairé pour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rétroéclairé.</v>
      </c>
      <c r="AM20" s="2" t="str">
        <f>SUBSTITUTE(IF(ISBLANK(Values!F19),"",Values!$B$27),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 t="str">
        <f>IF(ISBLANK(Values!F19),"","Parts")</f>
        <v>Parts</v>
      </c>
      <c r="DP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64"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clavier de remplacement Belge rétroéclairé pour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rétroéclairé.</v>
      </c>
      <c r="AM21" s="2" t="str">
        <f>SUBSTITUTE(IF(ISBLANK(Values!F20),"",Values!$B$27),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1" s="28" t="str">
        <f>IF(ISBLANK(Values!F20),"",Values!I20)</f>
        <v>Belge</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 t="str">
        <f>IF(ISBLANK(Values!F20),"","Parts")</f>
        <v>Parts</v>
      </c>
      <c r="DP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64"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clavier de remplacement Suisse rétroéclairé pour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rétroéclairé.</v>
      </c>
      <c r="AM22" s="2" t="str">
        <f>SUBSTITUTE(IF(ISBLANK(Values!F21),"",Values!$B$27),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2" s="28" t="str">
        <f>IF(ISBLANK(Values!F21),"",Values!I21)</f>
        <v>Suisse</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 t="str">
        <f>IF(ISBLANK(Values!F21),"","Parts")</f>
        <v>Parts</v>
      </c>
      <c r="DP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64"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clavier de remplacement US international rétroéclairé pour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rétroéclairé.</v>
      </c>
      <c r="AM23" s="2" t="str">
        <f>SUBSTITUTE(IF(ISBLANK(Values!F22),"",Values!$B$27),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64"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clavier de remplacement US rétroéclairé pour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rétroéclairé.</v>
      </c>
      <c r="AM24" s="2" t="str">
        <f>SUBSTITUTE(IF(ISBLANK(Values!F23),"",Values!$B$27),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0">
      <formula>IF(LEN(B4)&gt;0,1,0)</formula>
    </cfRule>
    <cfRule type="expression" dxfId="526" priority="994">
      <formula>AND(IF(IFERROR(VLOOKUP($B$3,#NAME?,MATCH($A4,#NAME?,0)+1,0),0)&gt;0,0,1),IF(IFERROR(VLOOKUP($B$3,#NAME?,MATCH($A4,#NAME?,0)+1,0),0)&gt;0,0,1),IF(IFERROR(VLOOKUP($B$3,#NAME?,MATCH($A4,#NAME?,0)+1,0),0)&gt;0,0,1),IF(IFERROR(MATCH($A4,#NAME?,0),0)&gt;0,1,0))</formula>
    </cfRule>
    <cfRule type="expression" dxfId="525" priority="991">
      <formula>IF(VLOOKUP($B$3,#NAME?,MATCH($A4,#NAME?,0)+1,0)&gt;0,1,0)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5">
      <formula>IF(LEN(C4)&gt;0,1,0)</formula>
    </cfRule>
    <cfRule type="expression" dxfId="520" priority="996">
      <formula>IF(VLOOKUP($C$3,#NAME?,MATCH($A4,#NAME?,0)+1,0)&gt;0,1,0)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3">
      <formula>IF(LEN(F5)&gt;0,1,0)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9">
      <formula>AND(IF(IFERROR(VLOOKUP($G$3,#NAME?,MATCH($A4,#NAME?,0)+1,0),0)&gt;0,0,1),IF(IFERROR(VLOOKUP($G$3,#NAME?,MATCH($A4,#NAME?,0)+1,0),0)&gt;0,0,1),IF(IFERROR(VLOOKUP($G$3,#NAME?,MATCH($A4,#NAME?,0)+1,0),0)&gt;0,0,1),IF(IFERROR(MATCH($A4,#NAME?,0),0)&gt;0,1,0))</formula>
    </cfRule>
    <cfRule type="expression" dxfId="503" priority="1015">
      <formula>IF(LEN(G4)&gt;0,1,0)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8">
      <formula>IF(LEN(G5)&gt;0,1,0)</formula>
    </cfRule>
  </conditionalFormatting>
  <conditionalFormatting sqref="G25:G204">
    <cfRule type="expression" dxfId="498" priority="1020">
      <formula>IF(LEN(G25)&gt;0,1,0)</formula>
    </cfRule>
    <cfRule type="expression" dxfId="497" priority="1021">
      <formula>IF(VLOOKUP($G$3,#NAME?,MATCH($A25,#NAME?,0)+1,0)&gt;0,1,0)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1">
      <formula>IF(VLOOKUP($Q$3,#NAME?,MATCH($A4,#NAME?,0)+1,0)&gt;0,1,0)</formula>
    </cfRule>
    <cfRule type="expression" dxfId="440" priority="1060">
      <formula>IF(LEN(Z4)&gt;0,1,0)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7">
      <formula>AND(IF(IFERROR(VLOOKUP($AA$3,#NAME?,MATCH($A4,#NAME?,0)+1,0),0)&gt;0,0,1),IF(IFERROR(VLOOKUP($AA$3,#NAME?,MATCH($A4,#NAME?,0)+1,0),0)&gt;0,0,1),IF(IFERROR(VLOOKUP($AA$3,#NAME?,MATCH($A4,#NAME?,0)+1,0),0)&gt;0,0,1),IF(IFERROR(MATCH($A4,#NAME?,0),0)&gt;0,1,0))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4">
      <formula>IF(VLOOKUP($AC$3,#NAME?,MATCH(#REF!,#NAME?,0)+1,0)&gt;0,1,0)</formula>
    </cfRule>
    <cfRule type="expression" dxfId="429" priority="143">
      <formula>IF(LEN(#REF!)&gt;0,1,0)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8">
      <formula>IF(LEN(AT4)&gt;0,1,0)</formula>
    </cfRule>
    <cfRule type="expression" dxfId="388" priority="229">
      <formula>IF(VLOOKUP($AT$3,#NAME?,MATCH($A4,#NAME?,0)+1,0)&gt;0,1,0)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79">
      <formula>IF(VLOOKUP($CS$3,#NAME?,MATCH($A4,#NAME?,0)+1,0)&gt;0,1,0)</formula>
    </cfRule>
    <cfRule type="expression" dxfId="277"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4">
      <formula>AND(AND(OR(AND(AND(OR(NOT(DA4="Yes"),DA4="")))),A4&lt;&gt;""))</formula>
    </cfRule>
    <cfRule type="expression" dxfId="258" priority="515">
      <formula>IF(LEN(CZ4)&gt;0,1,0)</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9">
      <formula>IF(LEN(DR4)&gt;0,1,0)</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9">
      <formula>AND(IF(IFERROR(VLOOKUP($DU$3,#NAME?,MATCH($A4,#NAME?,0)+1,0),0)&gt;0,0,1),IF(IFERROR(VLOOKUP($DU$3,#NAME?,MATCH($A4,#NAME?,0)+1,0),0)&gt;0,0,1),IF(IFERROR(VLOOKUP($DU$3,#NAME?,MATCH($A4,#NAME?,0)+1,0),0)&gt;0,0,1),IF(IFERROR(MATCH($A4,#NAME?,0),0)&gt;0,1,0))</formula>
    </cfRule>
    <cfRule type="expression" dxfId="183" priority="636">
      <formula>IF(VLOOKUP($DU$3,#NAME?,MATCH($A4,#NAME?,0)+1,0)&gt;0,1,0)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42">
      <formula>IF(VLOOKUP($DV$3,#NAME?,MATCH($A4,#NAME?,0)+1,0)&gt;0,1,0)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93">
      <formula>AND(IF(IFERROR(VLOOKUP($ED$3,#NAME?,MATCH($A4,#NAME?,0)+1,0),0)&gt;0,0,1),IF(IFERROR(VLOOKUP($ED$3,#NAME?,MATCH($A4,#NAME?,0)+1,0),0)&gt;0,0,1),IF(IFERROR(VLOOKUP($ED$3,#NAME?,MATCH($A4,#NAME?,0)+1,0),0)&gt;0,0,1),IF(IFERROR(MATCH($A4,#NAME?,0),0)&gt;0,1,0))</formula>
    </cfRule>
    <cfRule type="expression" dxfId="148" priority="688">
      <formula>AND(AND(OR(AND(AND(OR(NOT(DY4="Transportation"),DY4=""))),AND(AND(OR(NOT(DZ4="Transportation"),DZ4=""))),AND(AND(OR(NOT(EA4="Transportation"),EA4=""))),AND(AND(OR(NOT(EB4="Transportation"),EB4=""))),AND(AND(OR(NOT(EC4="Transportation"),EC4="")))),A4&lt;&gt;""))</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4" sqref="C4:G1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2"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2">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419</v>
      </c>
      <c r="B24" s="41"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421</v>
      </c>
      <c r="B25" s="41"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DISPOSITION - {flag} {language} rétroéclairé.</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421</v>
      </c>
      <c r="B27" s="41"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430</v>
      </c>
      <c r="B31" s="41"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376</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446</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2024-01-29T03:12:03Z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