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D570691F-F530-FB40-9687-185102EC5F9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O8" i="1" s="1"/>
  <c r="FE8" i="1" s="1"/>
  <c r="C8" i="2"/>
  <c r="D8" i="2"/>
  <c r="C9" i="2"/>
  <c r="D9" i="2"/>
  <c r="C10" i="2"/>
  <c r="D10" i="2"/>
  <c r="C11" i="2"/>
  <c r="D11" i="2"/>
  <c r="C12" i="2"/>
  <c r="D12" i="2"/>
  <c r="CO13" i="1" s="1"/>
  <c r="C13" i="2"/>
  <c r="D13" i="2"/>
  <c r="CO14" i="1" s="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A5" i="1"/>
  <c r="Z5" i="1"/>
  <c r="Y5" i="1"/>
  <c r="X5" i="1"/>
  <c r="W5" i="1"/>
  <c r="P5" i="1"/>
  <c r="K5" i="1"/>
  <c r="J5" i="1"/>
  <c r="I5" i="1"/>
  <c r="H5" i="1"/>
  <c r="G5" i="1"/>
  <c r="E5" i="1"/>
  <c r="D5" i="1"/>
  <c r="C5" i="1"/>
  <c r="B5" i="1"/>
  <c r="A5" i="1"/>
  <c r="AA4" i="1"/>
  <c r="J4" i="1"/>
  <c r="I4" i="1"/>
  <c r="H4" i="1"/>
  <c r="D4" i="1"/>
  <c r="B4" i="1"/>
  <c r="A4" i="1"/>
  <c r="FE13" i="1" l="1"/>
  <c r="L13" i="1"/>
  <c r="L7" i="1"/>
  <c r="L5"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<sst xmlns="http://schemas.openxmlformats.org/spreadsheetml/2006/main" count="804" uniqueCount="648">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</sst>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sostituzione della tastiera  retroilluminata per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sostituzione della tastiera Tedesco non retroilluminata per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NO retroilluminato. </v>
      </c>
      <c r="AM5" s="2" t="str">
        <f>SUBSTITUTE(IF(ISBLANK(Values!F4),"",Values!$B$27),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sostituzione della tastiera Francese non retroilluminata per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NO retroilluminato. </v>
      </c>
      <c r="AM6" s="2" t="str">
        <f>SUBSTITUTE(IF(ISBLANK(Values!F5),"",Values!$B$27),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sostituzione della tastiera Italiano non retroilluminata per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NO retroilluminato. </v>
      </c>
      <c r="AM7" s="2" t="str">
        <f>SUBSTITUTE(IF(ISBLANK(Values!F6),"",Values!$B$27),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sostituzione della tastiera Spagnolo non retroilluminata per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NO retroilluminato. </v>
      </c>
      <c r="AM8" s="2" t="str">
        <f>SUBSTITUTE(IF(ISBLANK(Values!F7),"",Values!$B$27),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sostituzione della tastiera UK non retroilluminata per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NO retroilluminato. </v>
      </c>
      <c r="AM9" s="2" t="str">
        <f>SUBSTITUTE(IF(ISBLANK(Values!F8),"",Values!$B$27),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sostituzione della tastiera Scandinavo - Nordico non retroilluminata per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NO retroilluminato. </v>
      </c>
      <c r="AM10" s="2" t="str">
        <f>SUBSTITUTE(IF(ISBLANK(Values!F9),"",Values!$B$27),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sostituzione della tastiera Belga non retroilluminata per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NO retroilluminato. </v>
      </c>
      <c r="AM11" s="2" t="str">
        <f>SUBSTITUTE(IF(ISBLANK(Values!F10),"",Values!$B$27),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sostituzione della tastiera Svizzero non retroilluminata per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NO retroilluminato. </v>
      </c>
      <c r="AM12" s="2" t="str">
        <f>SUBSTITUTE(IF(ISBLANK(Values!F11),"",Values!$B$27),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sostituzione della tastiera US international non retroilluminata per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NO retroilluminato. </v>
      </c>
      <c r="AM13" s="2" t="str">
        <f>SUBSTITUTE(IF(ISBLANK(Values!F12),"",Values!$B$27),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sostituzione della tastiera US  non retroilluminata per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NO retroilluminato. </v>
      </c>
      <c r="AM14" s="2" t="str">
        <f>SUBSTITUTE(IF(ISBLANK(Values!F13),"",Values!$B$27),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sostituzione della tastiera Tedesco retroilluminata per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IF(ISBLANK(Values!F14),"",IF(Values!J14,Values!$B$23,Values!$B$33))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3" t="str">
        <f>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5" s="2" t="str">
        <f>IF(ISBLANK(Values!F14),"",Values!$B$25)</f>
        <v xml:space="preserve">♻️ PRODOTTO ECOLOGICO - Acquista ricondizionato, ACQUISTA VERDE! Riduci oltre l'80% di anidride carbonica acquistando le nostre tastiere ricondizionate, rispetto a ottenere una nuova tastiera! </v>
      </c>
      <c r="AL15" s="2" t="str">
        <f>IF(ISBLANK(Values!F14),"",SUBSTITUTE(SUBSTITUTE(IF(Values!$K14, Values!$B$26, Values!$B$33), "{language}", Values!$I14), "{flag}", INDEX(options!$E$1:$E$20, Values!$W14)))</f>
        <v xml:space="preserve">👉 LAYOUT - 🇩🇪 Tedesco retroilluminato. </v>
      </c>
      <c r="AM15" s="2" t="str">
        <f>SUBSTITUTE(IF(ISBLANK(Values!F14),"",Values!$B$27),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5" s="28" t="str">
        <f>IF(ISBLANK(Values!F14),"",Values!I14)</f>
        <v>Tedesco</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Danimarca</v>
      </c>
      <c r="CZ15" s="2" t="str">
        <f>IF(ISBLANK(Values!F14),"","No")</f>
        <v>No</v>
      </c>
      <c r="DA15" s="2" t="str">
        <f>IF(ISBLANK(Values!F14),"","No")</f>
        <v>No</v>
      </c>
      <c r="DO15" s="2" t="str">
        <f>IF(ISBLANK(Values!F14),"","Parts")</f>
        <v>Parts</v>
      </c>
      <c r="DP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2"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sostituzione della tastiera Francese retroilluminata per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IF(ISBLANK(Values!F15),"",IF(Values!J15,Values!$B$23,Values!$B$33))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3" t="str">
        <f>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6" s="2" t="str">
        <f>IF(ISBLANK(Values!F15),"",Values!$B$25)</f>
        <v xml:space="preserve">♻️ PRODOTTO ECOLOGICO - Acquista ricondizionato, ACQUISTA VERDE! Riduci oltre l'80% di anidride carbonica acquistando le nostre tastiere ricondizionate, rispetto a ottenere una nuova tastiera! </v>
      </c>
      <c r="AL16" s="2" t="str">
        <f>IF(ISBLANK(Values!F15),"",SUBSTITUTE(SUBSTITUTE(IF(Values!$K15, Values!$B$26, Values!$B$33), "{language}", Values!$I15), "{flag}", INDEX(options!$E$1:$E$20, Values!$W15)))</f>
        <v xml:space="preserve">👉 LAYOUT - 🇫🇷 Francese retroilluminato. </v>
      </c>
      <c r="AM16" s="2" t="str">
        <f>SUBSTITUTE(IF(ISBLANK(Values!F15),"",Values!$B$27),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6" s="28" t="str">
        <f>IF(ISBLANK(Values!F15),"",Values!I15)</f>
        <v>Francese</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Danimarca</v>
      </c>
      <c r="CZ16" s="2" t="str">
        <f>IF(ISBLANK(Values!F15),"","No")</f>
        <v>No</v>
      </c>
      <c r="DA16" s="2" t="str">
        <f>IF(ISBLANK(Values!F15),"","No")</f>
        <v>No</v>
      </c>
      <c r="DO16" s="2" t="str">
        <f>IF(ISBLANK(Values!F15),"","Parts")</f>
        <v>Parts</v>
      </c>
      <c r="DP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2"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sostituzione della tastiera Italiano retroilluminata per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IF(ISBLANK(Values!F16),"",IF(Values!J16,Values!$B$23,Values!$B$33))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3" t="str">
        <f>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7" s="2" t="str">
        <f>IF(ISBLANK(Values!F16),"",Values!$B$25)</f>
        <v xml:space="preserve">♻️ PRODOTTO ECOLOGICO - Acquista ricondizionato, ACQUISTA VERDE! Riduci oltre l'80% di anidride carbonica acquistando le nostre tastiere ricondizionate, rispetto a ottenere una nuova tastiera! </v>
      </c>
      <c r="AL17" s="2" t="str">
        <f>IF(ISBLANK(Values!F16),"",SUBSTITUTE(SUBSTITUTE(IF(Values!$K16, Values!$B$26, Values!$B$33), "{language}", Values!$I16), "{flag}", INDEX(options!$E$1:$E$20, Values!$W16)))</f>
        <v xml:space="preserve">👉 LAYOUT - 🇮🇹 Italiano retroilluminato. </v>
      </c>
      <c r="AM17" s="2" t="str">
        <f>SUBSTITUTE(IF(ISBLANK(Values!F16),"",Values!$B$27),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Danimarca</v>
      </c>
      <c r="CZ17" s="2" t="str">
        <f>IF(ISBLANK(Values!F16),"","No")</f>
        <v>No</v>
      </c>
      <c r="DA17" s="2" t="str">
        <f>IF(ISBLANK(Values!F16),"","No")</f>
        <v>No</v>
      </c>
      <c r="DO17" s="2" t="str">
        <f>IF(ISBLANK(Values!F16),"","Parts")</f>
        <v>Parts</v>
      </c>
      <c r="DP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2"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sostituzione della tastiera Spagnolo retroilluminata per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IF(ISBLANK(Values!F17),"",IF(Values!J17,Values!$B$23,Values!$B$33))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3" t="str">
        <f>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8" s="2" t="str">
        <f>IF(ISBLANK(Values!F17),"",Values!$B$25)</f>
        <v xml:space="preserve">♻️ PRODOTTO ECOLOGICO - Acquista ricondizionato, ACQUISTA VERDE! Riduci oltre l'80% di anidride carbonica acquistando le nostre tastiere ricondizionate, rispetto a ottenere una nuova tastiera! </v>
      </c>
      <c r="AL18" s="2" t="str">
        <f>IF(ISBLANK(Values!F17),"",SUBSTITUTE(SUBSTITUTE(IF(Values!$K17, Values!$B$26, Values!$B$33), "{language}", Values!$I17), "{flag}", INDEX(options!$E$1:$E$20, Values!$W17)))</f>
        <v xml:space="preserve">👉 LAYOUT - 🇪🇸 Spagnolo retroilluminato. </v>
      </c>
      <c r="AM18" s="2" t="str">
        <f>SUBSTITUTE(IF(ISBLANK(Values!F17),"",Values!$B$27),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8" s="28" t="str">
        <f>IF(ISBLANK(Values!F17),"",Values!I17)</f>
        <v>Spagnolo</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Danimarca</v>
      </c>
      <c r="CZ18" s="2" t="str">
        <f>IF(ISBLANK(Values!F17),"","No")</f>
        <v>No</v>
      </c>
      <c r="DA18" s="2" t="str">
        <f>IF(ISBLANK(Values!F17),"","No")</f>
        <v>No</v>
      </c>
      <c r="DO18" s="2" t="str">
        <f>IF(ISBLANK(Values!F17),"","Parts")</f>
        <v>Parts</v>
      </c>
      <c r="DP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2"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sostituzione della tastiera UK retroilluminata per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IF(ISBLANK(Values!F18),"",IF(Values!J18,Values!$B$23,Values!$B$33))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3" t="str">
        <f>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19" s="2" t="str">
        <f>IF(ISBLANK(Values!F18),"",Values!$B$25)</f>
        <v xml:space="preserve">♻️ PRODOTTO ECOLOGICO - Acquista ricondizionato, ACQUISTA VERDE! Riduci oltre l'80% di anidride carbonica acquistando le nostre tastiere ricondizionate, rispetto a ottenere una nuova tastiera! </v>
      </c>
      <c r="AL19" s="2" t="str">
        <f>IF(ISBLANK(Values!F18),"",SUBSTITUTE(SUBSTITUTE(IF(Values!$K18, Values!$B$26, Values!$B$33), "{language}", Values!$I18), "{flag}", INDEX(options!$E$1:$E$20, Values!$W18)))</f>
        <v xml:space="preserve">👉 LAYOUT - 🇬🇧 UK retroilluminato. </v>
      </c>
      <c r="AM19" s="2" t="str">
        <f>SUBSTITUTE(IF(ISBLANK(Values!F18),"",Values!$B$27),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Danimarca</v>
      </c>
      <c r="CZ19" s="2" t="str">
        <f>IF(ISBLANK(Values!F18),"","No")</f>
        <v>No</v>
      </c>
      <c r="DA19" s="2" t="str">
        <f>IF(ISBLANK(Values!F18),"","No")</f>
        <v>No</v>
      </c>
      <c r="DO19" s="2" t="str">
        <f>IF(ISBLANK(Values!F18),"","Parts")</f>
        <v>Parts</v>
      </c>
      <c r="DP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2"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sostituzione della tastiera Scandinavo - Nordico retroilluminata per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IF(ISBLANK(Values!F19),"",IF(Values!J19,Values!$B$23,Values!$B$33))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3" t="str">
        <f>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0" s="2" t="str">
        <f>IF(ISBLANK(Values!F19),"",Values!$B$25)</f>
        <v xml:space="preserve">♻️ PRODOTTO ECOLOGICO - Acquista ricondizionato, ACQUISTA VERDE! Riduci oltre l'80% di anidride carbonica acquistando le nostre tastiere ricondizionate, rispetto a ottenere una nuova tastiera! </v>
      </c>
      <c r="AL20" s="2" t="str">
        <f>IF(ISBLANK(Values!F19),"",SUBSTITUTE(SUBSTITUTE(IF(Values!$K19, Values!$B$26, Values!$B$33), "{language}", Values!$I19), "{flag}", INDEX(options!$E$1:$E$20, Values!$W19)))</f>
        <v xml:space="preserve">👉 LAYOUT - 🇸🇪 🇫🇮 🇳🇴 🇩🇰 Scandinavo - Nordico retroilluminato. </v>
      </c>
      <c r="AM20" s="2" t="str">
        <f>SUBSTITUTE(IF(ISBLANK(Values!F19),"",Values!$B$27),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0" s="28" t="str">
        <f>IF(ISBLANK(Values!F19),"",Values!I19)</f>
        <v>Scandinavo - Nordico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Danimarca</v>
      </c>
      <c r="CZ20" s="2" t="str">
        <f>IF(ISBLANK(Values!F19),"","No")</f>
        <v>No</v>
      </c>
      <c r="DA20" s="2" t="str">
        <f>IF(ISBLANK(Values!F19),"","No")</f>
        <v>No</v>
      </c>
      <c r="DO20" s="2" t="str">
        <f>IF(ISBLANK(Values!F19),"","Parts")</f>
        <v>Parts</v>
      </c>
      <c r="DP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2"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sostituzione della tastiera Belga retroilluminata per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IF(ISBLANK(Values!F20),"",IF(Values!J20,Values!$B$23,Values!$B$33))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3" t="str">
        <f>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1" s="2" t="str">
        <f>IF(ISBLANK(Values!F20),"",Values!$B$25)</f>
        <v xml:space="preserve">♻️ PRODOTTO ECOLOGICO - Acquista ricondizionato, ACQUISTA VERDE! Riduci oltre l'80% di anidride carbonica acquistando le nostre tastiere ricondizionate, rispetto a ottenere una nuova tastiera! </v>
      </c>
      <c r="AL21" s="2" t="str">
        <f>IF(ISBLANK(Values!F20),"",SUBSTITUTE(SUBSTITUTE(IF(Values!$K20, Values!$B$26, Values!$B$33), "{language}", Values!$I20), "{flag}", INDEX(options!$E$1:$E$20, Values!$W20)))</f>
        <v xml:space="preserve">👉 LAYOUT - 🇧🇪 Belga retroilluminato. </v>
      </c>
      <c r="AM21" s="2" t="str">
        <f>SUBSTITUTE(IF(ISBLANK(Values!F20),"",Values!$B$27),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Danimarca</v>
      </c>
      <c r="CZ21" s="2" t="str">
        <f>IF(ISBLANK(Values!F20),"","No")</f>
        <v>No</v>
      </c>
      <c r="DA21" s="2" t="str">
        <f>IF(ISBLANK(Values!F20),"","No")</f>
        <v>No</v>
      </c>
      <c r="DO21" s="2" t="str">
        <f>IF(ISBLANK(Values!F20),"","Parts")</f>
        <v>Parts</v>
      </c>
      <c r="DP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2"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sostituzione della tastiera Svizzero retroilluminata per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IF(ISBLANK(Values!F21),"",IF(Values!J21,Values!$B$23,Values!$B$33))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3" t="str">
        <f>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2" s="2" t="str">
        <f>IF(ISBLANK(Values!F21),"",Values!$B$25)</f>
        <v xml:space="preserve">♻️ PRODOTTO ECOLOGICO - Acquista ricondizionato, ACQUISTA VERDE! Riduci oltre l'80% di anidride carbonica acquistando le nostre tastiere ricondizionate, rispetto a ottenere una nuova tastiera! </v>
      </c>
      <c r="AL22" s="2" t="str">
        <f>IF(ISBLANK(Values!F21),"",SUBSTITUTE(SUBSTITUTE(IF(Values!$K21, Values!$B$26, Values!$B$33), "{language}", Values!$I21), "{flag}", INDEX(options!$E$1:$E$20, Values!$W21)))</f>
        <v xml:space="preserve">👉 LAYOUT - 🇨🇭 Svizzero retroilluminato. </v>
      </c>
      <c r="AM22" s="2" t="str">
        <f>SUBSTITUTE(IF(ISBLANK(Values!F21),"",Values!$B$27),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T22" s="28" t="str">
        <f>IF(ISBLANK(Values!F21),"",Values!I21)</f>
        <v>Svizzero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Danimarca</v>
      </c>
      <c r="CZ22" s="2" t="str">
        <f>IF(ISBLANK(Values!F21),"","No")</f>
        <v>No</v>
      </c>
      <c r="DA22" s="2" t="str">
        <f>IF(ISBLANK(Values!F21),"","No")</f>
        <v>No</v>
      </c>
      <c r="DO22" s="2" t="str">
        <f>IF(ISBLANK(Values!F21),"","Parts")</f>
        <v>Parts</v>
      </c>
      <c r="DP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2"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sostituzione della tastiera US international retroilluminata per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IF(ISBLANK(Values!F22),"",IF(Values!J22,Values!$B$23,Values!$B$33))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3" t="str">
        <f>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3" s="2" t="str">
        <f>IF(ISBLANK(Values!F22),"",Values!$B$25)</f>
        <v xml:space="preserve">♻️ PRODOTTO ECOLOGICO - Acquista ricondizionato, ACQUISTA VERDE! Riduci oltre l'80% di anidride carbonica acquistando le nostre tastiere ricondizionate, rispetto a ottenere una nuova tastiera! </v>
      </c>
      <c r="AL23" s="2" t="str">
        <f>IF(ISBLANK(Values!F22),"",SUBSTITUTE(SUBSTITUTE(IF(Values!$K22, Values!$B$26, Values!$B$33), "{language}", Values!$I22), "{flag}", INDEX(options!$E$1:$E$20, Values!$W22)))</f>
        <v xml:space="preserve">👉 LAYOUT - 🇺🇸 with € symbol US international retroilluminato. </v>
      </c>
      <c r="AM23" s="2" t="str">
        <f>SUBSTITUTE(IF(ISBLANK(Values!F22),"",Values!$B$27),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Danimarca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sostituzione della tastiera US  retroilluminata per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IF(ISBLANK(Values!F23),"",IF(Values!J23,Values!$B$23,Values!$B$33))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3" t="str">
        <f>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Thinkpad 13 Gen 2, T460s, T470s</v>
      </c>
      <c r="AK24" s="2" t="str">
        <f>IF(ISBLANK(Values!F23),"",Values!$B$25)</f>
        <v xml:space="preserve">♻️ PRODOTTO ECOLOGICO - Acquista ricondizionato, ACQUISTA VERDE! Riduci oltre l'80% di anidride carbonica acquistando le nostre tastiere ricondizionate, rispetto a ottenere una nuova tastiera! </v>
      </c>
      <c r="AL24" s="2" t="str">
        <f>IF(ISBLANK(Values!F23),"",SUBSTITUTE(SUBSTITUTE(IF(Values!$K23, Values!$B$26, Values!$B$33), "{language}", Values!$I23), "{flag}", INDEX(options!$E$1:$E$20, Values!$W23)))</f>
        <v xml:space="preserve">👉 LAYOUT - 🇺🇸 US  retroilluminato. </v>
      </c>
      <c r="AM24" s="2" t="str">
        <f>SUBSTITUTE(IF(ISBLANK(Values!F23),"",Values!$B$27), "{model}", Values!$B$3)</f>
        <v xml:space="preserve">👉 COMPATIBILE CON - Lenovo Thinkpad 13 Gen 2, T460s, T470s.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Danimarca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B13" sqref="B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383</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