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RG/"/>
    </mc:Choice>
  </mc:AlternateContent>
  <xr:revisionPtr revIDLastSave="0" documentId="13_ncr:1_{1A32DC14-D8DD-5842-8FEF-70DEC69671EC}"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D26" i="2"/>
  <c r="C27" i="2"/>
  <c r="D27" i="2"/>
  <c r="C28" i="2"/>
  <c r="D28" i="2"/>
  <c r="CO29" i="1" s="1"/>
  <c r="L29" i="1" s="1"/>
  <c r="C29" i="2"/>
  <c r="D29" i="2"/>
  <c r="C30" i="2"/>
  <c r="D30" i="2"/>
  <c r="C31" i="2"/>
  <c r="D31" i="2"/>
  <c r="C32" i="2"/>
  <c r="D32" i="2"/>
  <c r="C33" i="2"/>
  <c r="D33" i="2"/>
  <c r="CO34" i="1" s="1"/>
  <c r="L34" i="1" s="1"/>
  <c r="C34" i="2"/>
  <c r="D34" i="2"/>
  <c r="C35" i="2"/>
  <c r="D35" i="2"/>
  <c r="C36" i="2"/>
  <c r="D36" i="2"/>
  <c r="C37" i="2"/>
  <c r="D37" i="2"/>
  <c r="C38" i="2"/>
  <c r="D38" i="2"/>
  <c r="CO39" i="1" s="1"/>
  <c r="L39" i="1" s="1"/>
  <c r="C39" i="2"/>
  <c r="D39" i="2"/>
  <c r="C40" i="2"/>
  <c r="D40" i="2"/>
  <c r="D41" i="2"/>
  <c r="C42" i="2"/>
  <c r="D42" i="2"/>
  <c r="D43"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F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EV30" i="1"/>
  <c r="ES30" i="1"/>
  <c r="EI30" i="1"/>
  <c r="DY30" i="1"/>
  <c r="DP30" i="1"/>
  <c r="DO30" i="1"/>
  <c r="DA30" i="1"/>
  <c r="CZ30" i="1"/>
  <c r="CU30" i="1"/>
  <c r="CT30" i="1"/>
  <c r="CS30" i="1"/>
  <c r="CR30" i="1"/>
  <c r="CQ30" i="1"/>
  <c r="CP30" i="1"/>
  <c r="CO30" i="1"/>
  <c r="L30" i="1" s="1"/>
  <c r="CL30" i="1"/>
  <c r="CK30" i="1"/>
  <c r="CJ30" i="1"/>
  <c r="CI30" i="1"/>
  <c r="CH30" i="1"/>
  <c r="CG30" i="1"/>
  <c r="BH30" i="1"/>
  <c r="BG30" i="1"/>
  <c r="BF30" i="1"/>
  <c r="BE30" i="1"/>
  <c r="AV30" i="1"/>
  <c r="AI30" i="1"/>
  <c r="AB30" i="1"/>
  <c r="AA30" i="1"/>
  <c r="Z30" i="1"/>
  <c r="Y30" i="1"/>
  <c r="X30" i="1"/>
  <c r="W30" i="1"/>
  <c r="S30" i="1"/>
  <c r="R30" i="1"/>
  <c r="P30" i="1"/>
  <c r="N30" i="1"/>
  <c r="M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EV27" i="1"/>
  <c r="ES27" i="1"/>
  <c r="EI27" i="1"/>
  <c r="DY27" i="1"/>
  <c r="DP27" i="1"/>
  <c r="DO27" i="1"/>
  <c r="DA27" i="1"/>
  <c r="CZ27" i="1"/>
  <c r="CU27" i="1"/>
  <c r="CT27" i="1"/>
  <c r="CS27" i="1"/>
  <c r="CR27" i="1"/>
  <c r="CQ27" i="1"/>
  <c r="CP27" i="1"/>
  <c r="CO27" i="1"/>
  <c r="FE27" i="1" s="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L35" i="1" l="1"/>
  <c r="FE30" i="1"/>
  <c r="FE41" i="1"/>
  <c r="L25" i="1"/>
  <c r="L26" i="1"/>
  <c r="FE31" i="1"/>
  <c r="AK26" i="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<sst xmlns="http://schemas.openxmlformats.org/spreadsheetml/2006/main" count="907" uniqueCount="738">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</sst>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5" fillId="0" borderId="0" xfId="0" applyFont="1" applyAlignment="1">
      <alignment horizontal="center"/>
    </xf>
    <xf numFmtId="0" fontId="9" fillId="0" borderId="0" xfId="0" applyFont="1"/>
    <xf numFmtId="1" fontId="9" fillId="0" borderId="0" xfId="0" applyNumberFormat="1"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RG parent</v>
      </c>
      <c r="C4" s="27" t="s">
        <v>345</v>
      </c>
      <c r="D4" s="28">
        <f>Values!B14</f>
        <v>5714401441991</v>
      </c>
      <c r="E4" s="1" t="s">
        <v>346</v>
      </c>
      <c r="F4" s="27" t="str">
        <f>SUBSTITUTE(Values!B1, "{language}", "") &amp; " " &amp; Values!B3</f>
        <v>sostituzione della tastiera  retroilluminata per Lenovo Thinkpad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c r="FP5" s="62"/>
      <c r="FQ5" s="62"/>
      <c r="FR5" s="62"/>
      <c r="FS5" s="62"/>
      <c r="FT5" s="62"/>
      <c r="FU5" s="62"/>
      <c r="FV5" s="62"/>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c r="FP6" s="62"/>
      <c r="FQ6" s="62"/>
      <c r="FR6" s="62"/>
      <c r="FS6" s="62"/>
      <c r="FT6" s="62"/>
      <c r="FU6" s="62"/>
      <c r="FV6" s="62"/>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c r="FP7" s="62"/>
      <c r="FQ7" s="62"/>
      <c r="FR7" s="62"/>
      <c r="FS7" s="62"/>
      <c r="FT7" s="62"/>
      <c r="FU7" s="62"/>
      <c r="FV7" s="62"/>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c r="FP8" s="62"/>
      <c r="FQ8" s="62"/>
      <c r="FR8" s="62"/>
      <c r="FS8" s="62"/>
      <c r="FT8" s="62"/>
      <c r="FU8" s="62"/>
      <c r="FV8" s="62"/>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c r="FP9" s="62"/>
      <c r="FQ9" s="62"/>
      <c r="FR9" s="62"/>
      <c r="FS9" s="62"/>
      <c r="FT9" s="62"/>
      <c r="FU9" s="62"/>
      <c r="FV9" s="62"/>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c r="FP10" s="62"/>
      <c r="FQ10" s="62"/>
      <c r="FR10" s="62"/>
      <c r="FS10" s="62"/>
      <c r="FT10" s="62"/>
      <c r="FU10" s="62"/>
      <c r="FV10" s="62"/>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c r="FP11" s="62"/>
      <c r="FQ11" s="62"/>
      <c r="FR11" s="62"/>
      <c r="FS11" s="62"/>
      <c r="FT11" s="62"/>
      <c r="FU11" s="62"/>
      <c r="FV11" s="62"/>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c r="FP12" s="62"/>
      <c r="FQ12" s="62"/>
      <c r="FR12" s="62"/>
      <c r="FS12" s="62"/>
      <c r="FT12" s="62"/>
      <c r="FU12" s="62"/>
      <c r="FV12" s="62"/>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c r="FP13" s="62"/>
      <c r="FQ13" s="62"/>
      <c r="FR13" s="62"/>
      <c r="FS13" s="62"/>
      <c r="FT13" s="62"/>
      <c r="FU13" s="62"/>
      <c r="FV13" s="62"/>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c r="FP14" s="62"/>
      <c r="FQ14" s="62"/>
      <c r="FR14" s="62"/>
      <c r="FS14" s="62"/>
      <c r="FT14" s="62"/>
      <c r="FU14" s="62"/>
      <c r="FV14" s="62"/>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c r="FP15" s="62"/>
      <c r="FQ15" s="62"/>
      <c r="FR15" s="62"/>
      <c r="FS15" s="62"/>
      <c r="FT15" s="62"/>
      <c r="FU15" s="62"/>
      <c r="FV15" s="62"/>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c r="FP16" s="62"/>
      <c r="FQ16" s="62"/>
      <c r="FR16" s="62"/>
      <c r="FS16" s="62"/>
      <c r="FT16" s="62"/>
      <c r="FU16" s="62"/>
      <c r="FV16" s="62"/>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c r="FP17" s="62"/>
      <c r="FQ17" s="62"/>
      <c r="FR17" s="62"/>
      <c r="FS17" s="62"/>
      <c r="FT17" s="62"/>
      <c r="FU17" s="62"/>
      <c r="FV17" s="62"/>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c r="FP18" s="62"/>
      <c r="FQ18" s="62"/>
      <c r="FR18" s="62"/>
      <c r="FS18" s="62"/>
      <c r="FT18" s="62"/>
      <c r="FU18" s="62"/>
      <c r="FV18" s="62"/>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c r="FP19" s="62"/>
      <c r="FQ19" s="62"/>
      <c r="FR19" s="62"/>
      <c r="FS19" s="62"/>
      <c r="FT19" s="62"/>
      <c r="FU19" s="62"/>
      <c r="FV19" s="62"/>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c r="FP20" s="62"/>
      <c r="FQ20" s="62"/>
      <c r="FR20" s="62"/>
      <c r="FS20" s="62"/>
      <c r="FT20" s="62"/>
      <c r="FU20" s="62"/>
      <c r="FV20" s="62"/>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c r="FP21" s="62"/>
      <c r="FQ21" s="62"/>
      <c r="FR21" s="62"/>
      <c r="FS21" s="62"/>
      <c r="FT21" s="62"/>
      <c r="FU21" s="62"/>
      <c r="FV21" s="62"/>
    </row>
    <row r="22" spans="1:192" ht="48"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c r="FP22" s="62"/>
      <c r="FQ22" s="62"/>
      <c r="FR22" s="62"/>
      <c r="FS22" s="62"/>
      <c r="FT22" s="62"/>
      <c r="FU22" s="62"/>
      <c r="FV22" s="62"/>
    </row>
    <row r="23" spans="1:192" s="35" customFormat="1" ht="48"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c r="FP23" s="62"/>
      <c r="FQ23" s="62"/>
      <c r="FR23" s="62"/>
      <c r="FS23" s="62"/>
      <c r="FT23" s="62"/>
      <c r="FU23" s="62"/>
      <c r="FV23" s="62"/>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c r="FP24" s="62"/>
      <c r="FQ24" s="62"/>
      <c r="FR24" s="62"/>
      <c r="FS24" s="62"/>
      <c r="FT24" s="62"/>
      <c r="FU24" s="62"/>
      <c r="FV24" s="62"/>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sostituzione della tastiera Tedesco non retroilluminata per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LAYOUT - {flag} {language} NO retroilluminato.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NO retroilluminato. </v>
      </c>
      <c r="AM25" s="1" t="str">
        <f>SUBSTITUTE(IF(ISBLANK(Values!E24),"",Values!$B$27),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Tedesco</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c r="FP25" s="62"/>
      <c r="FQ25" s="62"/>
      <c r="FR25" s="62"/>
      <c r="FS25" s="62"/>
      <c r="FT25" s="62"/>
      <c r="FU25" s="62"/>
      <c r="FV25" s="62"/>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computercomponent</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sostituzione della tastiera Francese non retroilluminata per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LAYOUT - {flag} {language} NO retroilluminato.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NO retroilluminato. </v>
      </c>
      <c r="AM26" s="1" t="str">
        <f>SUBSTITUTE(IF(ISBLANK(Values!E25),"",Values!$B$27),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Francese</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c r="FP26" s="62"/>
      <c r="FQ26" s="62"/>
      <c r="FR26" s="62"/>
      <c r="FS26" s="62"/>
      <c r="FT26" s="62"/>
      <c r="FU26" s="62"/>
      <c r="FV26" s="62"/>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computercomponent</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sostituzione della tastiera Italiano non retroilluminata per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LAYOUT - {flag} {language} NO retroilluminato.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NO retroilluminato. </v>
      </c>
      <c r="AM27" s="1" t="str">
        <f>SUBSTITUTE(IF(ISBLANK(Values!E26),"",Values!$B$27),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Italiano</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c r="FP27" s="62"/>
      <c r="FQ27" s="62"/>
      <c r="FR27" s="62"/>
      <c r="FS27" s="62"/>
      <c r="FT27" s="62"/>
      <c r="FU27" s="62"/>
      <c r="FV27" s="62"/>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computercomponent</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sostituzione della tastiera Spagnolo non retroilluminata per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LAYOUT - {flag} {language} NO retroilluminato.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NO retroilluminato. </v>
      </c>
      <c r="AM28" s="1" t="str">
        <f>SUBSTITUTE(IF(ISBLANK(Values!E27),"",Values!$B$27),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Spagnolo</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c r="FP28" s="62"/>
      <c r="FQ28" s="62"/>
      <c r="FR28" s="62"/>
      <c r="FS28" s="62"/>
      <c r="FT28" s="62"/>
      <c r="FU28" s="62"/>
      <c r="FV28" s="62"/>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computercomponent</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sostituzione della tastiera UK non retroilluminata per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LAYOUT - {flag} {language} NO retroilluminato.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NO retroilluminato. </v>
      </c>
      <c r="AM29" s="1" t="str">
        <f>SUBSTITUTE(IF(ISBLANK(Values!E28),"",Values!$B$27),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c r="FP29" s="62"/>
      <c r="FQ29" s="62"/>
      <c r="FR29" s="62"/>
      <c r="FS29" s="62"/>
      <c r="FT29" s="62"/>
      <c r="FU29" s="62"/>
      <c r="FV29" s="62"/>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computercomponent</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sostituzione della tastiera Scandinavo - Nordico non retroilluminata per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t="str">
        <f>IF(IF(ISBLANK(Values!E29),"",IF(Values!J29, Values!$B$4, Values!$B$5))=0,"",IF(ISBLANK(Values!E29),"",IF(Values!J29, Values!$B$4, Values!$B$5)))</f>
        <v/>
      </c>
      <c r="L30" s="27" t="str">
        <f>IF(ISBLANK(Values!E29),"",IF($CO30="DEFAULT", Values!$B$18, ""))</f>
        <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LAYOUT - {flag} {language} NO retroilluminato.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NO retroilluminato. </v>
      </c>
      <c r="AM30" s="1" t="str">
        <f>SUBSTITUTE(IF(ISBLANK(Values!E29),"",Values!$B$27),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Scandinavo - Nordico</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c r="FP30" s="62"/>
      <c r="FQ30" s="62"/>
      <c r="FR30" s="62"/>
      <c r="FS30" s="62"/>
      <c r="FT30" s="62"/>
      <c r="FU30" s="62"/>
      <c r="FV30" s="62"/>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computercomponent</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sostituzione della tastiera Belga non retroilluminata per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t="str">
        <f>IF(IF(ISBLANK(Values!E30),"",IF(Values!J30, Values!$B$4, Values!$B$5))=0,"",IF(ISBLANK(Values!E30),"",IF(Values!J30, Values!$B$4, Values!$B$5)))</f>
        <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LAYOUT - {flag} {language} NO retroilluminato.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NO retroilluminato. </v>
      </c>
      <c r="AM31" s="1" t="str">
        <f>SUBSTITUTE(IF(ISBLANK(Values!E30),"",Values!$B$27),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Belga</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c r="FP31" s="62"/>
      <c r="FQ31" s="62"/>
      <c r="FR31" s="62"/>
      <c r="FS31" s="62"/>
      <c r="FT31" s="62"/>
      <c r="FU31" s="62"/>
      <c r="FV31" s="62"/>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computercomponent</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sostituzione della tastiera Bulgaro non retroilluminata per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t="str">
        <f>IF(IF(ISBLANK(Values!E31),"",IF(Values!J31, Values!$B$4, Values!$B$5))=0,"",IF(ISBLANK(Values!E31),"",IF(Values!J31, Values!$B$4, Values!$B$5)))</f>
        <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LAYOUT - {flag} {language} NO retroilluminato.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NO retroilluminato. </v>
      </c>
      <c r="AM32" s="1" t="str">
        <f>SUBSTITUTE(IF(ISBLANK(Values!E31),"",Values!$B$27),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Bulgaro</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c r="FP32" s="62"/>
      <c r="FQ32" s="62"/>
      <c r="FR32" s="62"/>
      <c r="FS32" s="62"/>
      <c r="FT32" s="62"/>
      <c r="FU32" s="62"/>
      <c r="FV32" s="62"/>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computercomponent</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sostituzione della tastiera Ceco non retroilluminata per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t="str">
        <f>IF(IF(ISBLANK(Values!E32),"",IF(Values!J32, Values!$B$4, Values!$B$5))=0,"",IF(ISBLANK(Values!E32),"",IF(Values!J32, Values!$B$4, Values!$B$5)))</f>
        <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LAYOUT - {flag} {language} NO retroilluminato.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NO retroilluminato. </v>
      </c>
      <c r="AM33" s="1" t="str">
        <f>SUBSTITUTE(IF(ISBLANK(Values!E32),"",Values!$B$27),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Ceco</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c r="FP33" s="62"/>
      <c r="FQ33" s="62"/>
      <c r="FR33" s="62"/>
      <c r="FS33" s="62"/>
      <c r="FT33" s="62"/>
      <c r="FU33" s="62"/>
      <c r="FV33" s="62"/>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computercomponent</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sostituzione della tastiera Danese non retroilluminata per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t="str">
        <f>IF(IF(ISBLANK(Values!E33),"",IF(Values!J33, Values!$B$4, Values!$B$5))=0,"",IF(ISBLANK(Values!E33),"",IF(Values!J33, Values!$B$4, Values!$B$5)))</f>
        <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LAYOUT - {flag} {language} NO retroilluminato.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NO retroilluminato. </v>
      </c>
      <c r="AM34" s="1" t="str">
        <f>SUBSTITUTE(IF(ISBLANK(Values!E33),"",Values!$B$27),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Danese</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c r="FP34" s="62"/>
      <c r="FQ34" s="62"/>
      <c r="FR34" s="62"/>
      <c r="FS34" s="62"/>
      <c r="FT34" s="62"/>
      <c r="FU34" s="62"/>
      <c r="FV34" s="62"/>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computercomponent</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sostituzione della tastiera Ungherese non retroilluminata per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t="str">
        <f>IF(IF(ISBLANK(Values!E34),"",IF(Values!J34, Values!$B$4, Values!$B$5))=0,"",IF(ISBLANK(Values!E34),"",IF(Values!J34, Values!$B$4, Values!$B$5)))</f>
        <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LAYOUT - {flag} {language} NO retroilluminato.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NO retroilluminato. </v>
      </c>
      <c r="AM35" s="1" t="str">
        <f>SUBSTITUTE(IF(ISBLANK(Values!E34),"",Values!$B$27),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Ungherese</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c r="FP35" s="62"/>
      <c r="FQ35" s="62"/>
      <c r="FR35" s="62"/>
      <c r="FS35" s="62"/>
      <c r="FT35" s="62"/>
      <c r="FU35" s="62"/>
      <c r="FV35" s="62"/>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computercomponent</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sostituzione della tastiera Olandese non retroilluminata per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t="str">
        <f>IF(IF(ISBLANK(Values!E35),"",IF(Values!J35, Values!$B$4, Values!$B$5))=0,"",IF(ISBLANK(Values!E35),"",IF(Values!J35, Values!$B$4, Values!$B$5)))</f>
        <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LAYOUT - {flag} {language} NO retroilluminato.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NO retroilluminato. </v>
      </c>
      <c r="AM36" s="1" t="str">
        <f>SUBSTITUTE(IF(ISBLANK(Values!E35),"",Values!$B$27),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Olandese</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c r="FP36" s="62"/>
      <c r="FQ36" s="62"/>
      <c r="FR36" s="62"/>
      <c r="FS36" s="62"/>
      <c r="FT36" s="62"/>
      <c r="FU36" s="62"/>
      <c r="FV36" s="62"/>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computercomponent</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sostituzione della tastiera Norvegese non retroilluminata per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t="str">
        <f>IF(IF(ISBLANK(Values!E36),"",IF(Values!J36, Values!$B$4, Values!$B$5))=0,"",IF(ISBLANK(Values!E36),"",IF(Values!J36, Values!$B$4, Values!$B$5)))</f>
        <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LAYOUT - {flag} {language} NO retroilluminato.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NO retroilluminato. </v>
      </c>
      <c r="AM37" s="1" t="str">
        <f>SUBSTITUTE(IF(ISBLANK(Values!E36),"",Values!$B$27),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Norvegese</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c r="FP37" s="62"/>
      <c r="FQ37" s="62"/>
      <c r="FR37" s="62"/>
      <c r="FS37" s="62"/>
      <c r="FT37" s="62"/>
      <c r="FU37" s="62"/>
      <c r="FV37" s="62"/>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computercomponent</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sostituzione della tastiera Polacco non retroilluminata per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t="str">
        <f>IF(IF(ISBLANK(Values!E37),"",IF(Values!J37, Values!$B$4, Values!$B$5))=0,"",IF(ISBLANK(Values!E37),"",IF(Values!J37, Values!$B$4, Values!$B$5)))</f>
        <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LAYOUT - {flag} {language} NO retroilluminato.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NO retroilluminato. </v>
      </c>
      <c r="AM38" s="1" t="str">
        <f>SUBSTITUTE(IF(ISBLANK(Values!E37),"",Values!$B$27),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Polacco</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c r="FP38" s="62"/>
      <c r="FQ38" s="62"/>
      <c r="FR38" s="62"/>
      <c r="FS38" s="62"/>
      <c r="FT38" s="62"/>
      <c r="FU38" s="62"/>
      <c r="FV38" s="62"/>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computercomponent</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sostituzione della tastiera Portoghese non retroilluminata per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t="str">
        <f>IF(IF(ISBLANK(Values!E38),"",IF(Values!J38, Values!$B$4, Values!$B$5))=0,"",IF(ISBLANK(Values!E38),"",IF(Values!J38, Values!$B$4, Values!$B$5)))</f>
        <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LAYOUT - {flag} {language} NO retroilluminato.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NO retroilluminato. </v>
      </c>
      <c r="AM39" s="1" t="str">
        <f>SUBSTITUTE(IF(ISBLANK(Values!E38),"",Values!$B$27),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Portoghese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c r="FP39" s="62"/>
      <c r="FQ39" s="62"/>
      <c r="FR39" s="62"/>
      <c r="FS39" s="62"/>
      <c r="FT39" s="62"/>
      <c r="FU39" s="62"/>
      <c r="FV39" s="62"/>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computercomponent</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sostituzione della tastiera Svedese – Finlandese non retroilluminata per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t="str">
        <f>IF(IF(ISBLANK(Values!E39),"",IF(Values!J39, Values!$B$4, Values!$B$5))=0,"",IF(ISBLANK(Values!E39),"",IF(Values!J39, Values!$B$4, Values!$B$5)))</f>
        <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LAYOUT - {flag} {language} NO retroilluminato.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NO retroilluminato. </v>
      </c>
      <c r="AM40" s="1" t="str">
        <f>SUBSTITUTE(IF(ISBLANK(Values!E39),"",Values!$B$27),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Svedese – Finlandese</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c r="FP40" s="62"/>
      <c r="FQ40" s="62"/>
      <c r="FR40" s="62"/>
      <c r="FS40" s="62"/>
      <c r="FT40" s="62"/>
      <c r="FU40" s="62"/>
      <c r="FV40" s="62"/>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sostituzione della tastiera Svizzero non retroilluminata per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t="str">
        <f>IF(IF(ISBLANK(Values!E40),"",IF(Values!J40, Values!$B$4, Values!$B$5))=0,"",IF(ISBLANK(Values!E40),"",IF(Values!J40, Values!$B$4, Values!$B$5)))</f>
        <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LAYOUT - {flag} {language} NO retroilluminato.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NO retroilluminato. </v>
      </c>
      <c r="AM41" s="1" t="str">
        <f>SUBSTITUTE(IF(ISBLANK(Values!E40),"",Values!$B$27),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Svizzero</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c r="FP41" s="62"/>
      <c r="FQ41" s="62"/>
      <c r="FR41" s="62"/>
      <c r="FS41" s="62"/>
      <c r="FT41" s="62"/>
      <c r="FU41" s="62"/>
      <c r="FV41" s="62"/>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sostituzione della tastiera US international non retroilluminata per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LAYOUT - {flag} {language} NO retroilluminato.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NO retroilluminato. </v>
      </c>
      <c r="AM42" s="1" t="str">
        <f>SUBSTITUTE(IF(ISBLANK(Values!E41),"",Values!$B$27),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c r="FP42" s="62"/>
      <c r="FQ42" s="62"/>
      <c r="FR42" s="62"/>
      <c r="FS42" s="62"/>
      <c r="FT42" s="62"/>
      <c r="FU42" s="62"/>
      <c r="FV42" s="62"/>
    </row>
    <row r="43" spans="1:192" ht="17" x14ac:dyDescent="0.2">
      <c r="A43" s="1" t="str">
        <f>IF(ISBLANK(Values!E42),"",IF(Values!$B$37="EU","computercomponent","computer"))</f>
        <v>computercomponent</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sostituzione della tastiera Russo non retroilluminata per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t="str">
        <f>IF(IF(ISBLANK(Values!E42),"",IF(Values!J42, Values!$B$4, Values!$B$5))=0,"",IF(ISBLANK(Values!E42),"",IF(Values!J42, Values!$B$4, Values!$B$5)))</f>
        <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34" t="str">
        <f>IF(ISBLANK(Values!E42),"",IF(Values!I42,Values!$B$23,Values!$B$33))</f>
        <v xml:space="preserve">👉 LAYOUT - {flag} {language} NO retroilluminato. </v>
      </c>
      <c r="AJ43" s="3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NO retroilluminato. </v>
      </c>
      <c r="AM43" s="1" t="str">
        <f>SUBSTITUTE(IF(ISBLANK(Values!E42),"",Values!$B$27),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43" s="27" t="str">
        <f>IF(ISBLANK(Values!E42),"",Values!H42)</f>
        <v>Russo</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1" t="str">
        <f>IF(ISBLANK(Values!E42),"","Parts")</f>
        <v>Parts</v>
      </c>
      <c r="DP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Y43" t="str">
        <f>IF(ISBLANK(Values!$E42), "", "not_applicable")</f>
        <v>not_applicable</v>
      </c>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c r="FP43" s="62"/>
      <c r="FQ43" s="62"/>
      <c r="FR43" s="62"/>
      <c r="FS43" s="62"/>
      <c r="FT43" s="62"/>
      <c r="FU43" s="62"/>
      <c r="FV43" s="62"/>
    </row>
    <row r="44" spans="1:192" ht="17"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sostituzione della tastiera US  non retroilluminata per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34" t="str">
        <f>IF(ISBLANK(Values!E43),"",IF(Values!I43,Values!$B$23,Values!$B$33))</f>
        <v xml:space="preserve">👉 LAYOUT - {flag} {language} NO retroilluminato. </v>
      </c>
      <c r="AJ44" s="3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NO retroilluminato. </v>
      </c>
      <c r="AM44" s="1" t="str">
        <f>SUBSTITUTE(IF(ISBLANK(Values!E43),"",Values!$B$27),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44" s="27" t="str">
        <f>IF(ISBLANK(Values!E43),"",Values!H43)</f>
        <v xml:space="preserve">US </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1" t="str">
        <f>IF(ISBLANK(Values!E43),"","Parts")</f>
        <v>Parts</v>
      </c>
      <c r="DP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Y44" t="str">
        <f>IF(ISBLANK(Values!$E43), "", "not_applicable")</f>
        <v>not_applicable</v>
      </c>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c r="FP44" s="62"/>
      <c r="FQ44" s="62"/>
      <c r="FR44" s="62"/>
      <c r="FS44" s="62"/>
      <c r="FT44" s="62"/>
      <c r="FU44" s="62"/>
      <c r="FV44" s="62"/>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4">
      <formula>AND(IF(IFERROR(VLOOKUP($B$3,#NAME?,MATCH($A4,#NAME?,0)+1,0),0)&gt;0,0,1),IF(IFERROR(VLOOKUP($B$3,#NAME?,MATCH($A4,#NAME?,0)+1,0),0)&gt;0,0,1),IF(IFERROR(VLOOKUP($B$3,#NAME?,MATCH($A4,#NAME?,0)+1,0),0)&gt;0,0,1),IF(IFERROR(MATCH($A4,#NAME?,0),0)&gt;0,1,0))</formula>
    </cfRule>
    <cfRule type="expression" dxfId="531" priority="990">
      <formula>IF(LEN(B4)&gt;0,1,0)</formula>
    </cfRule>
    <cfRule type="expression" dxfId="530" priority="991">
      <formula>IF(VLOOKUP($B$3,#NAME?,MATCH($A4,#NAME?,0)+1,0)&gt;0,1,0)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4">
      <formula>IF(VLOOKUP($B$3,#NAME?,MATCH($A4,#NAME?,0)+1,0)&gt;0,1,0)</formula>
    </cfRule>
    <cfRule type="expression" dxfId="527" priority="13">
      <formula>IF(LEN(B4)&gt;0,1,0)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9">
      <formula>IF(VLOOKUP($C$3,#NAME?,MATCH($A5,#NAME?,0)+1,0)&gt;0,1,0)</formula>
    </cfRule>
    <cfRule type="expression" dxfId="521" priority="18">
      <formula>IF(LEN(C5)&gt;0,1,0)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6">
      <formula>IF(VLOOKUP($G$3,#NAME?,MATCH($A4,#NAME?,0)+1,0)&gt;0,1,0)</formula>
    </cfRule>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6">
      <formula>IF(VLOOKUP($B$3,#NAME?,MATCH($A4,#NAME?,0)+1,0)&gt;0,1,0)</formula>
    </cfRule>
    <cfRule type="expression" dxfId="500"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4">
      <formula>IF(VLOOKUP($K$3,#NAME?,MATCH($A5,#NAME?,0)+1,0)&gt;0,1,0)</formula>
    </cfRule>
    <cfRule type="expression" dxfId="494" priority="57">
      <formula>AND(IF(IFERROR(VLOOKUP($K$3,#NAME?,MATCH($A5,#NAME?,0)+1,0),0)&gt;0,0,1),IF(IFERROR(VLOOKUP($K$3,#NAME?,MATCH($A5,#NAME?,0)+1,0),0)&gt;0,0,1),IF(IFERROR(VLOOKUP($K$3,#NAME?,MATCH($A5,#NAME?,0)+1,0),0)&gt;0,0,1),IF(IFERROR(MATCH($A5,#NAME?,0),0)&gt;0,1,0))</formula>
    </cfRule>
  </conditionalFormatting>
  <conditionalFormatting sqref="L4:L204">
    <cfRule type="expression" dxfId="493" priority="1036">
      <formula>IF(VLOOKUP($L$3,#NAME?,MATCH($A4,#NAME?,0)+1,0)&gt;0,1,0)</formula>
    </cfRule>
    <cfRule type="expression" dxfId="492"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1" priority="58">
      <formula>IF(LEN(L6)&gt;0,1,0)</formula>
    </cfRule>
    <cfRule type="expression" dxfId="490" priority="59">
      <formula>IF(VLOOKUP($L$3,#NAME?,MATCH($A5,#NAME?,0)+1,0)&gt;0,1,0)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4">
      <formula>IF(VLOOKUP($M$3,#NAME?,MATCH($A5,#NAME?,0)+1,0)&gt;0,1,0)</formula>
    </cfRule>
    <cfRule type="expression" dxfId="485" priority="63">
      <formula>IF(LEN(M5)&gt;0,1,0)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9">
      <formula>AND(IF(IFERROR(VLOOKUP($B$3,#NAME?,MATCH($A5,#NAME?,0)+1,0),0)&gt;0,0,1),IF(IFERROR(VLOOKUP($B$3,#NAME?,MATCH($A5,#NAME?,0)+1,0),0)&gt;0,0,1),IF(IFERROR(VLOOKUP($B$3,#NAME?,MATCH($A5,#NAME?,0)+1,0),0)&gt;0,0,1),IF(IFERROR(MATCH($A5,#NAME?,0),0)&gt;0,1,0))</formula>
    </cfRule>
    <cfRule type="expression" dxfId="451" priority="1076">
      <formula>IF(VLOOKUP($B$3,#NAME?,MATCH($A5,#NAME?,0)+1,0)&gt;0,1,0)</formula>
    </cfRule>
  </conditionalFormatting>
  <conditionalFormatting sqref="X5:X1048576">
    <cfRule type="expression" dxfId="450" priority="119">
      <formula>IF(VLOOKUP($X$3,#NAME?,MATCH($A5,#NAME?,0)+1,0)&gt;0,1,0)</formula>
    </cfRule>
    <cfRule type="expression" dxfId="449"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0">
      <formula>IF(LEN(Z4)&gt;0,1,0)</formula>
    </cfRule>
    <cfRule type="expression" dxfId="444" priority="1061">
      <formula>IF(VLOOKUP($Q$3,#NAME?,MATCH($A4,#NAME?,0)+1,0)&gt;0,1,0)</formula>
    </cfRule>
  </conditionalFormatting>
  <conditionalFormatting sqref="Z5:Z1048576">
    <cfRule type="expression" dxfId="443" priority="132">
      <formula>AND(IF(IFERROR(VLOOKUP($Z$3,#NAME?,MATCH($A5,#NAME?,0)+1,0),0)&gt;0,0,1),IF(IFERROR(VLOOKUP($Z$3,#NAME?,MATCH($A5,#NAME?,0)+1,0),0)&gt;0,0,1),IF(IFERROR(VLOOKUP($Z$3,#NAME?,MATCH($A5,#NAME?,0)+1,0),0)&gt;0,0,1),IF(IFERROR(MATCH($A5,#NAME?,0),0)&gt;0,1,0))</formula>
    </cfRule>
    <cfRule type="expression" dxfId="442" priority="129">
      <formula>IF(VLOOKUP($Z$3,#NAME?,MATCH($A5,#NAME?,0)+1,0)&gt;0,1,0)</formula>
    </cfRule>
  </conditionalFormatting>
  <conditionalFormatting sqref="AA4:AA1048576">
    <cfRule type="expression" dxfId="441" priority="134">
      <formula>IF(VLOOKUP($AA$3,#NAME?,MATCH($A4,#NAME?,0)+1,0)&gt;0,1,0)</formula>
    </cfRule>
    <cfRule type="expression" dxfId="440" priority="137">
      <formula>AND(IF(IFERROR(VLOOKUP($AA$3,#NAME?,MATCH($A4,#NAME?,0)+1,0),0)&gt;0,0,1),IF(IFERROR(VLOOKUP($AA$3,#NAME?,MATCH($A4,#NAME?,0)+1,0),0)&gt;0,0,1),IF(IFERROR(VLOOKUP($AA$3,#NAME?,MATCH($A4,#NAME?,0)+1,0),0)&gt;0,0,1),IF(IFERROR(MATCH($A4,#NAME?,0),0)&gt;0,1,0))</formula>
    </cfRule>
    <cfRule type="expression" dxfId="439" priority="133">
      <formula>IF(LEN(AA4)&gt;0,1,0)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3">
      <formula>IF(LEN(#REF!)&gt;0,1,0)</formula>
    </cfRule>
    <cfRule type="expression" dxfId="434" priority="144">
      <formula>IF(VLOOKUP($AC$3,#NAME?,MATCH(#REF!,#NAME?,0)+1,0)&gt;0,1,0)</formula>
    </cfRule>
    <cfRule type="expression" dxfId="433" priority="145">
      <formula>IF(VLOOKUP($AC$3,#NAME?,MATCH(#REF!,#NAME?,0)+1,0)&gt;0,1,0)</formula>
    </cfRule>
    <cfRule type="expression" dxfId="432" priority="146">
      <formula>IF(VLOOKUP($AC$3,#NAME?,MATCH(#REF!,#NAME?,0)+1,0)&gt;0,1,0)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52">
      <formula>AND(IF(IFERROR(VLOOKUP($AD$3,#NAME?,MATCH($A4,#NAME?,0)+1,0),0)&gt;0,0,1),IF(IFERROR(VLOOKUP($AD$3,#NAME?,MATCH($A4,#NAME?,0)+1,0),0)&gt;0,0,1),IF(IFERROR(VLOOKUP($AD$3,#NAME?,MATCH($A4,#NAME?,0)+1,0),0)&gt;0,0,1),IF(IFERROR(MATCH($A4,#NAME?,0),0)&gt;0,1,0))</formula>
    </cfRule>
    <cfRule type="expression" dxfId="429" priority="149">
      <formula>IF(VLOOKUP($AD$3,#NAME?,MATCH($A4,#NAME?,0)+1,0)&gt;0,1,0)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62">
      <formula>AND(IF(IFERROR(VLOOKUP($AF$3,#NAME?,MATCH($A4,#NAME?,0)+1,0),0)&gt;0,0,1),IF(IFERROR(VLOOKUP($AF$3,#NAME?,MATCH($A4,#NAME?,0)+1,0),0)&gt;0,0,1),IF(IFERROR(VLOOKUP($AF$3,#NAME?,MATCH($A4,#NAME?,0)+1,0),0)&gt;0,0,1),IF(IFERROR(MATCH($A4,#NAME?,0),0)&gt;0,1,0))</formula>
    </cfRule>
    <cfRule type="expression" dxfId="424" priority="159">
      <formula>IF(VLOOKUP($AF$3,#NAME?,MATCH($A4,#NAME?,0)+1,0)&gt;0,1,0)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4">
      <formula>IF(VLOOKUP($AI$3,#NAME?,MATCH($A4,#NAME?,0)+1,0)&gt;0,1,0)</formula>
    </cfRule>
    <cfRule type="expression" dxfId="418"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7" priority="179">
      <formula>IF(VLOOKUP($AJ$3,#NAME?,MATCH($A4,#NAME?,0)+1,0)&gt;0,1,0)</formula>
    </cfRule>
    <cfRule type="expression" dxfId="416" priority="178">
      <formula>IF(LEN(AJ4)&gt;0,1,0)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7">
      <formula>AND(IF(IFERROR(VLOOKUP($AK$3,#NAME?,MATCH($A4,#NAME?,0)+1,0),0)&gt;0,0,1),IF(IFERROR(VLOOKUP($AK$3,#NAME?,MATCH($A4,#NAME?,0)+1,0),0)&gt;0,0,1),IF(IFERROR(VLOOKUP($AK$3,#NAME?,MATCH($A4,#NAME?,0)+1,0),0)&gt;0,0,1),IF(IFERROR(MATCH($A4,#NAME?,0),0)&gt;0,1,0))</formula>
    </cfRule>
    <cfRule type="expression" dxfId="413" priority="184">
      <formula>IF(VLOOKUP($AK$3,#NAME?,MATCH($A4,#NAME?,0)+1,0)&gt;0,1,0)</formula>
    </cfRule>
  </conditionalFormatting>
  <conditionalFormatting sqref="AK4:AS1048576">
    <cfRule type="expression" dxfId="412" priority="183">
      <formula>IF(LEN(AK4)&gt;0,1,0)</formula>
    </cfRule>
  </conditionalFormatting>
  <conditionalFormatting sqref="AL4:AL1048576">
    <cfRule type="expression" dxfId="411" priority="189">
      <formula>IF(VLOOKUP($AL$3,#NAME?,MATCH($A4,#NAME?,0)+1,0)&gt;0,1,0)</formula>
    </cfRule>
    <cfRule type="expression" dxfId="410"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9" priority="194">
      <formula>IF(VLOOKUP($AM$3,#NAME?,MATCH($A4,#NAME?,0)+1,0)&gt;0,1,0)</formula>
    </cfRule>
    <cfRule type="expression" dxfId="408"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4">
      <formula>IF(VLOOKUP($AO$3,#NAME?,MATCH($A4,#NAME?,0)+1,0)&gt;0,1,0)</formula>
    </cfRule>
    <cfRule type="expression" dxfId="404"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4">
      <formula>IF(VLOOKUP($AS$3,#NAME?,MATCH($A4,#NAME?,0)+1,0)&gt;0,1,0)</formula>
    </cfRule>
    <cfRule type="expression" dxfId="396"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5" priority="229">
      <formula>IF(VLOOKUP($AT$3,#NAME?,MATCH($A4,#NAME?,0)+1,0)&gt;0,1,0)</formula>
    </cfRule>
    <cfRule type="expression" dxfId="394" priority="232">
      <formula>AND(IF(IFERROR(VLOOKUP($AT$3,#NAME?,MATCH($A4,#NAME?,0)+1,0),0)&gt;0,0,1),IF(IFERROR(VLOOKUP($AT$3,#NAME?,MATCH($A4,#NAME?,0)+1,0),0)&gt;0,0,1),IF(IFERROR(VLOOKUP($AT$3,#NAME?,MATCH($A4,#NAME?,0)+1,0),0)&gt;0,0,1),IF(IFERROR(MATCH($A4,#NAME?,0),0)&gt;0,1,0))</formula>
    </cfRule>
    <cfRule type="expression" dxfId="393" priority="228">
      <formula>IF(LEN(AT4)&gt;0,1,0)</formula>
    </cfRule>
  </conditionalFormatting>
  <conditionalFormatting sqref="AU4:AU1048576">
    <cfRule type="expression" dxfId="392" priority="234">
      <formula>IF(VLOOKUP($AU$3,#NAME?,MATCH($A4,#NAME?,0)+1,0)&gt;0,1,0)</formula>
    </cfRule>
    <cfRule type="expression" dxfId="391" priority="237">
      <formula>AND(IF(IFERROR(VLOOKUP($AU$3,#NAME?,MATCH($A4,#NAME?,0)+1,0),0)&gt;0,0,1),IF(IFERROR(VLOOKUP($AU$3,#NAME?,MATCH($A4,#NAME?,0)+1,0),0)&gt;0,0,1),IF(IFERROR(VLOOKUP($AU$3,#NAME?,MATCH($A4,#NAME?,0)+1,0),0)&gt;0,0,1),IF(IFERROR(MATCH($A4,#NAME?,0),0)&gt;0,1,0))</formula>
    </cfRule>
    <cfRule type="expression" dxfId="390" priority="233">
      <formula>IF(LEN(AU4)&gt;0,1,0)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7">
      <formula>AND(IF(IFERROR(VLOOKUP($AW$3,#NAME?,MATCH($A4,#NAME?,0)+1,0),0)&gt;0,0,1),IF(IFERROR(VLOOKUP($AW$3,#NAME?,MATCH($A4,#NAME?,0)+1,0),0)&gt;0,0,1),IF(IFERROR(VLOOKUP($AW$3,#NAME?,MATCH($A4,#NAME?,0)+1,0),0)&gt;0,0,1),IF(IFERROR(MATCH($A4,#NAME?,0),0)&gt;0,1,0))</formula>
    </cfRule>
    <cfRule type="expression" dxfId="385" priority="244">
      <formula>IF(VLOOKUP($AW$3,#NAME?,MATCH($A4,#NAME?,0)+1,0)&gt;0,1,0)</formula>
    </cfRule>
  </conditionalFormatting>
  <conditionalFormatting sqref="AX4:AX1048576">
    <cfRule type="expression" dxfId="384" priority="249">
      <formula>IF(VLOOKUP($AX$3,#NAME?,MATCH($A4,#NAME?,0)+1,0)&gt;0,1,0)</formula>
    </cfRule>
    <cfRule type="expression" dxfId="383"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2" priority="248">
      <formula>IF(LEN(AX4)&gt;0,1,0)</formula>
    </cfRule>
  </conditionalFormatting>
  <conditionalFormatting sqref="AY4:AY1048576">
    <cfRule type="expression" dxfId="381" priority="257">
      <formula>AND(IF(IFERROR(VLOOKUP($AY$3,#NAME?,MATCH($A4,#NAME?,0)+1,0),0)&gt;0,0,1),IF(IFERROR(VLOOKUP($AY$3,#NAME?,MATCH($A4,#NAME?,0)+1,0),0)&gt;0,0,1),IF(IFERROR(VLOOKUP($AY$3,#NAME?,MATCH($A4,#NAME?,0)+1,0),0)&gt;0,0,1),IF(IFERROR(MATCH($A4,#NAME?,0),0)&gt;0,1,0))</formula>
    </cfRule>
    <cfRule type="expression" dxfId="380" priority="254">
      <formula>IF(VLOOKUP($AY$3,#NAME?,MATCH($A4,#NAME?,0)+1,0)&gt;0,1,0)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4">
      <formula>IF(VLOOKUP($BA$3,#NAME?,MATCH($A4,#NAME?,0)+1,0)&gt;0,1,0)</formula>
    </cfRule>
    <cfRule type="expression" dxfId="376"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4">
      <formula>IF(VLOOKUP($BC$3,#NAME?,MATCH($A4,#NAME?,0)+1,0)&gt;0,1,0)</formula>
    </cfRule>
    <cfRule type="expression" dxfId="37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92">
      <formula>AND(IF(IFERROR(VLOOKUP($BF$3,#NAME?,MATCH($A5,#NAME?,0)+1,0),0)&gt;0,0,1),IF(IFERROR(VLOOKUP($BF$3,#NAME?,MATCH($A5,#NAME?,0)+1,0),0)&gt;0,0,1),IF(IFERROR(VLOOKUP($BF$3,#NAME?,MATCH($A5,#NAME?,0)+1,0),0)&gt;0,0,1),IF(IFERROR(MATCH($A5,#NAME?,0),0)&gt;0,1,0))</formula>
    </cfRule>
    <cfRule type="expression" dxfId="365" priority="289">
      <formula>IF(VLOOKUP($BF$3,#NAME?,MATCH($A5,#NAME?,0)+1,0)&gt;0,1,0)</formula>
    </cfRule>
  </conditionalFormatting>
  <conditionalFormatting sqref="BG5:BG1048576">
    <cfRule type="expression" dxfId="364" priority="297">
      <formula>AND(IF(IFERROR(VLOOKUP($BG$3,#NAME?,MATCH($A5,#NAME?,0)+1,0),0)&gt;0,0,1),IF(IFERROR(VLOOKUP($BG$3,#NAME?,MATCH($A5,#NAME?,0)+1,0),0)&gt;0,0,1),IF(IFERROR(VLOOKUP($BG$3,#NAME?,MATCH($A5,#NAME?,0)+1,0),0)&gt;0,0,1),IF(IFERROR(MATCH($A5,#NAME?,0),0)&gt;0,1,0))</formula>
    </cfRule>
    <cfRule type="expression" dxfId="363" priority="294">
      <formula>IF(VLOOKUP($BG$3,#NAME?,MATCH($A5,#NAME?,0)+1,0)&gt;0,1,0)</formula>
    </cfRule>
  </conditionalFormatting>
  <conditionalFormatting sqref="BH5:BH1048576">
    <cfRule type="expression" dxfId="362" priority="302">
      <formula>AND(IF(IFERROR(VLOOKUP($BH$3,#NAME?,MATCH($A5,#NAME?,0)+1,0),0)&gt;0,0,1),IF(IFERROR(VLOOKUP($BH$3,#NAME?,MATCH($A5,#NAME?,0)+1,0),0)&gt;0,0,1),IF(IFERROR(VLOOKUP($BH$3,#NAME?,MATCH($A5,#NAME?,0)+1,0),0)&gt;0,0,1),IF(IFERROR(MATCH($A5,#NAME?,0),0)&gt;0,1,0))</formula>
    </cfRule>
    <cfRule type="expression" dxfId="361" priority="299">
      <formula>IF(VLOOKUP($BH$3,#NAME?,MATCH($A5,#NAME?,0)+1,0)&gt;0,1,0)</formula>
    </cfRule>
  </conditionalFormatting>
  <conditionalFormatting sqref="BI4:BI1048576">
    <cfRule type="expression" dxfId="360" priority="307">
      <formula>AND(IF(IFERROR(VLOOKUP($BI$3,#NAME?,MATCH($A4,#NAME?,0)+1,0),0)&gt;0,0,1),IF(IFERROR(VLOOKUP($BI$3,#NAME?,MATCH($A4,#NAME?,0)+1,0),0)&gt;0,0,1),IF(IFERROR(VLOOKUP($BI$3,#NAME?,MATCH($A4,#NAME?,0)+1,0),0)&gt;0,0,1),IF(IFERROR(MATCH($A4,#NAME?,0),0)&gt;0,1,0))</formula>
    </cfRule>
    <cfRule type="expression" dxfId="359" priority="304">
      <formula>IF(VLOOKUP($BI$3,#NAME?,MATCH($A4,#NAME?,0)+1,0)&gt;0,1,0)</formula>
    </cfRule>
  </conditionalFormatting>
  <conditionalFormatting sqref="BI4:CO1048576">
    <cfRule type="expression" dxfId="358" priority="3">
      <formula>IF(LEN(BI4)&gt;0,1,0)</formula>
    </cfRule>
  </conditionalFormatting>
  <conditionalFormatting sqref="BJ4:BJ1048576">
    <cfRule type="expression" dxfId="357" priority="309">
      <formula>IF(VLOOKUP($BJ$3,#NAME?,MATCH($A4,#NAME?,0)+1,0)&gt;0,1,0)</formula>
    </cfRule>
    <cfRule type="expression" dxfId="356"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19">
      <formula>IF(VLOOKUP($BL$3,#NAME?,MATCH($A4,#NAME?,0)+1,0)&gt;0,1,0)</formula>
    </cfRule>
    <cfRule type="expression" dxfId="35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1" priority="324">
      <formula>IF(VLOOKUP($BM$3,#NAME?,MATCH($A4,#NAME?,0)+1,0)&gt;0,1,0)</formula>
    </cfRule>
    <cfRule type="expression" dxfId="350"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39">
      <formula>IF(VLOOKUP($BP$3,#NAME?,MATCH($A4,#NAME?,0)+1,0)&gt;0,1,0)</formula>
    </cfRule>
    <cfRule type="expression" dxfId="344"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7">
      <formula>AND(IF(IFERROR(VLOOKUP($BU$3,#NAME?,MATCH($A4,#NAME?,0)+1,0),0)&gt;0,0,1),IF(IFERROR(VLOOKUP($BU$3,#NAME?,MATCH($A4,#NAME?,0)+1,0),0)&gt;0,0,1),IF(IFERROR(VLOOKUP($BU$3,#NAME?,MATCH($A4,#NAME?,0)+1,0),0)&gt;0,0,1),IF(IFERROR(MATCH($A4,#NAME?,0),0)&gt;0,1,0))</formula>
    </cfRule>
    <cfRule type="expression" dxfId="334" priority="364">
      <formula>IF(VLOOKUP($BU$3,#NAME?,MATCH($A4,#NAME?,0)+1,0)&gt;0,1,0)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7">
      <formula>AND(IF(IFERROR(VLOOKUP($BW$3,#NAME?,MATCH($A4,#NAME?,0)+1,0),0)&gt;0,0,1),IF(IFERROR(VLOOKUP($BW$3,#NAME?,MATCH($A4,#NAME?,0)+1,0),0)&gt;0,0,1),IF(IFERROR(VLOOKUP($BW$3,#NAME?,MATCH($A4,#NAME?,0)+1,0),0)&gt;0,0,1),IF(IFERROR(MATCH($A4,#NAME?,0),0)&gt;0,1,0))</formula>
    </cfRule>
    <cfRule type="expression" dxfId="330" priority="374">
      <formula>IF(VLOOKUP($BW$3,#NAME?,MATCH($A4,#NAME?,0)+1,0)&gt;0,1,0)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7">
      <formula>AND(IF(IFERROR(VLOOKUP($BY$3,#NAME?,MATCH($A4,#NAME?,0)+1,0),0)&gt;0,0,1),IF(IFERROR(VLOOKUP($BY$3,#NAME?,MATCH($A4,#NAME?,0)+1,0),0)&gt;0,0,1),IF(IFERROR(VLOOKUP($BY$3,#NAME?,MATCH($A4,#NAME?,0)+1,0),0)&gt;0,0,1),IF(IFERROR(MATCH($A4,#NAME?,0),0)&gt;0,1,0))</formula>
    </cfRule>
    <cfRule type="expression" dxfId="326" priority="384">
      <formula>IF(VLOOKUP($BY$3,#NAME?,MATCH($A4,#NAME?,0)+1,0)&gt;0,1,0)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4">
      <formula>IF(VLOOKUP($CA$3,#NAME?,MATCH($A4,#NAME?,0)+1,0)&gt;0,1,0)</formula>
    </cfRule>
    <cfRule type="expression" dxfId="32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09">
      <formula>IF(VLOOKUP($CD$3,#NAME?,MATCH($A4,#NAME?,0)+1,0)&gt;0,1,0)</formula>
    </cfRule>
    <cfRule type="expression" dxfId="316"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39">
      <formula>IF(VLOOKUP($CJ$3,#NAME?,MATCH($A4,#NAME?,0)+1,0)&gt;0,1,0)</formula>
    </cfRule>
    <cfRule type="expression" dxfId="304"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49">
      <formula>IF(VLOOKUP($CL$3,#NAME?,MATCH($A4,#NAME?,0)+1,0)&gt;0,1,0)</formula>
    </cfRule>
    <cfRule type="expression" dxfId="300"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7">
      <formula>AND(IF(IFERROR(VLOOKUP($CO$3,#NAME?,MATCH($A4,#NAME?,0)+1,0),0)&gt;0,0,1),IF(IFERROR(VLOOKUP($CO$3,#NAME?,MATCH($A4,#NAME?,0)+1,0),0)&gt;0,0,1),IF(IFERROR(VLOOKUP($CO$3,#NAME?,MATCH($A4,#NAME?,0)+1,0),0)&gt;0,0,1),IF(IFERROR(MATCH($A4,#NAME?,0),0)&gt;0,1,0))</formula>
    </cfRule>
    <cfRule type="expression" dxfId="294" priority="4">
      <formula>IF(VLOOKUP($CO$3,#NAME?,MATCH($A4,#NAME?,0)+1,0)&gt;0,1,0)</formula>
    </cfRule>
    <cfRule type="expression" dxfId="293" priority="2">
      <formula>IF($W4&lt;&gt;"Parent",0,1)</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7">
      <formula>AND(IF(IFERROR(VLOOKUP($CT$3,#NAME?,MATCH($A4,#NAME?,0)+1,0),0)&gt;0,0,1),IF(IFERROR(VLOOKUP($CT$3,#NAME?,MATCH($A4,#NAME?,0)+1,0),0)&gt;0,0,1),IF(IFERROR(VLOOKUP($CT$3,#NAME?,MATCH($A4,#NAME?,0)+1,0),0)&gt;0,0,1),IF(IFERROR(MATCH($A4,#NAME?,0),0)&gt;0,1,0))</formula>
    </cfRule>
    <cfRule type="expression" dxfId="280" priority="484">
      <formula>IF(VLOOKUP($CT$3,#NAME?,MATCH($A4,#NAME?,0)+1,0)&gt;0,1,0)</formula>
    </cfRule>
  </conditionalFormatting>
  <conditionalFormatting sqref="CU4:CU1048576">
    <cfRule type="expression" dxfId="279" priority="489">
      <formula>IF(VLOOKUP($CU$3,#NAME?,MATCH($A4,#NAME?,0)+1,0)&gt;0,1,0)</formula>
    </cfRule>
    <cfRule type="expression" dxfId="278"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7" priority="497">
      <formula>AND(IF(IFERROR(VLOOKUP($CV$3,#NAME?,MATCH($A4,#NAME?,0)+1,0),0)&gt;0,0,1),IF(IFERROR(VLOOKUP($CV$3,#NAME?,MATCH($A4,#NAME?,0)+1,0),0)&gt;0,0,1),IF(IFERROR(VLOOKUP($CV$3,#NAME?,MATCH($A4,#NAME?,0)+1,0),0)&gt;0,0,1),IF(IFERROR(MATCH($A4,#NAME?,0),0)&gt;0,1,0))</formula>
    </cfRule>
    <cfRule type="expression" dxfId="276" priority="494">
      <formula>IF(VLOOKUP($CV$3,#NAME?,MATCH($A4,#NAME?,0)+1,0)&gt;0,1,0)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10">
      <formula>IF(VLOOKUP($CY$3,#NAME?,MATCH($A4,#NAME?,0)+1,0)&gt;0,1,0)</formula>
    </cfRule>
    <cfRule type="expression" dxfId="270" priority="513">
      <formula>AND(IF(IFERROR(VLOOKUP($CY$3,#NAME?,MATCH($A4,#NAME?,0)+1,0),0)&gt;0,0,1),IF(IFERROR(VLOOKUP($CY$3,#NAME?,MATCH($A4,#NAME?,0)+1,0),0)&gt;0,0,1),IF(IFERROR(VLOOKUP($CY$3,#NAME?,MATCH($A4,#NAME?,0)+1,0),0)&gt;0,0,1),IF(IFERROR(MATCH($A4,#NAME?,0),0)&gt;0,1,0))</formula>
    </cfRule>
    <cfRule type="expression" dxfId="269" priority="508">
      <formula>AND(AND(OR(AND(AND(OR(NOT(CZ4="Yes"),CZ4="")))),A4&lt;&gt;""))</formula>
    </cfRule>
    <cfRule type="expression" dxfId="268" priority="509">
      <formula>IF(LEN(CY4)&gt;0,1,0)</formula>
    </cfRule>
  </conditionalFormatting>
  <conditionalFormatting sqref="CZ4:CZ1048576">
    <cfRule type="expression" dxfId="267" priority="519">
      <formula>AND(IF(IFERROR(VLOOKUP($CZ$3,#NAME?,MATCH($A4,#NAME?,0)+1,0),0)&gt;0,0,1),IF(IFERROR(VLOOKUP($CZ$3,#NAME?,MATCH($A4,#NAME?,0)+1,0),0)&gt;0,0,1),IF(IFERROR(VLOOKUP($CZ$3,#NAME?,MATCH($A4,#NAME?,0)+1,0),0)&gt;0,0,1),IF(IFERROR(MATCH($A4,#NAME?,0),0)&gt;0,1,0))</formula>
    </cfRule>
    <cfRule type="expression" dxfId="266" priority="514">
      <formula>AND(AND(OR(AND(AND(OR(NOT(DA4="Yes"),DA4="")))),A4&lt;&gt;""))</formula>
    </cfRule>
    <cfRule type="expression" dxfId="265" priority="515">
      <formula>IF(LEN(CZ4)&gt;0,1,0)</formula>
    </cfRule>
    <cfRule type="expression" dxfId="264" priority="516">
      <formula>IF(VLOOKUP($CZ$3,#NAME?,MATCH($A4,#NAME?,0)+1,0)&gt;0,1,0)</formula>
    </cfRule>
  </conditionalFormatting>
  <conditionalFormatting sqref="DA4:DA1048576">
    <cfRule type="expression" dxfId="263" priority="520">
      <formula>AND(AND(OR(AND(OR(OR(NOT(CO4&lt;&gt;"DEFAULT"),CO4="")))),A4&lt;&gt;""))</formula>
    </cfRule>
    <cfRule type="expression" dxfId="262" priority="525">
      <formula>AND(IF(IFERROR(VLOOKUP($DA$3,#NAME?,MATCH($A4,#NAME?,0)+1,0),0)&gt;0,0,1),IF(IFERROR(VLOOKUP($DA$3,#NAME?,MATCH($A4,#NAME?,0)+1,0),0)&gt;0,0,1),IF(IFERROR(VLOOKUP($DA$3,#NAME?,MATCH($A4,#NAME?,0)+1,0),0)&gt;0,0,1),IF(IFERROR(MATCH($A4,#NAME?,0),0)&gt;0,1,0))</formula>
    </cfRule>
    <cfRule type="expression" dxfId="261" priority="521">
      <formula>IF(LEN(DA4)&gt;0,1,0)</formula>
    </cfRule>
    <cfRule type="expression" dxfId="260" priority="522">
      <formula>IF(VLOOKUP($DA$3,#NAME?,MATCH($A4,#NAME?,0)+1,0)&gt;0,1,0)</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4" priority="534">
      <formula>IF(VLOOKUP($DC$3,#NAME?,MATCH($A4,#NAME?,0)+1,0)&gt;0,1,0)</formula>
    </cfRule>
    <cfRule type="expression" dxfId="253" priority="533">
      <formula>IF(LEN(DC4)&gt;0,1,0)</formula>
    </cfRule>
    <cfRule type="expression" dxfId="2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1" priority="539">
      <formula>IF(LEN(DD4)&gt;0,1,0)</formula>
    </cfRule>
    <cfRule type="expression" dxfId="250"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9" priority="540">
      <formula>IF(VLOOKUP($DD$3,#NAME?,MATCH($A4,#NAME?,0)+1,0)&gt;0,1,0)</formula>
    </cfRule>
    <cfRule type="expression" dxfId="248"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49">
      <formula>AND(IF(IFERROR(VLOOKUP($DE$3,#NAME?,MATCH($A4,#NAME?,0)+1,0),0)&gt;0,0,1),IF(IFERROR(VLOOKUP($DE$3,#NAME?,MATCH($A4,#NAME?,0)+1,0),0)&gt;0,0,1),IF(IFERROR(VLOOKUP($DE$3,#NAME?,MATCH($A4,#NAME?,0)+1,0),0)&gt;0,0,1),IF(IFERROR(MATCH($A4,#NAME?,0),0)&gt;0,1,0))</formula>
    </cfRule>
    <cfRule type="expression" dxfId="245" priority="545">
      <formula>IF(LEN(DE4)&gt;0,1,0)</formula>
    </cfRule>
    <cfRule type="expression" dxfId="244" priority="546">
      <formula>IF(VLOOKUP($DE$3,#NAME?,MATCH($A4,#NAME?,0)+1,0)&gt;0,1,0)</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61">
      <formula>AND(IF(IFERROR(VLOOKUP($DG$3,#NAME?,MATCH($A4,#NAME?,0)+1,0),0)&gt;0,0,1),IF(IFERROR(VLOOKUP($DG$3,#NAME?,MATCH($A4,#NAME?,0)+1,0),0)&gt;0,0,1),IF(IFERROR(VLOOKUP($DG$3,#NAME?,MATCH($A4,#NAME?,0)+1,0),0)&gt;0,0,1),IF(IFERROR(MATCH($A4,#NAME?,0),0)&gt;0,1,0))</formula>
    </cfRule>
    <cfRule type="expression" dxfId="238" priority="558">
      <formula>IF(VLOOKUP($DG$3,#NAME?,MATCH($A4,#NAME?,0)+1,0)&gt;0,1,0)</formula>
    </cfRule>
    <cfRule type="expression" dxfId="237"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7">
      <formula>IF(LEN(DG4)&gt;0,1,0)</formula>
    </cfRule>
  </conditionalFormatting>
  <conditionalFormatting sqref="DH4:DH1048576">
    <cfRule type="expression" dxfId="235" priority="564">
      <formula>IF(VLOOKUP($DH$3,#NAME?,MATCH($A4,#NAME?,0)+1,0)&gt;0,1,0)</formula>
    </cfRule>
    <cfRule type="expression" dxfId="234"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3">
      <formula>IF(LEN(DH4)&gt;0,1,0)</formula>
    </cfRule>
    <cfRule type="expression" dxfId="23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0" priority="569">
      <formula>IF(LEN(DI4)&gt;0,1,0)</formula>
    </cfRule>
    <cfRule type="expression" dxfId="229" priority="573">
      <formula>AND(IF(IFERROR(VLOOKUP($DI$3,#NAME?,MATCH($A4,#NAME?,0)+1,0),0)&gt;0,0,1),IF(IFERROR(VLOOKUP($DI$3,#NAME?,MATCH($A4,#NAME?,0)+1,0),0)&gt;0,0,1),IF(IFERROR(VLOOKUP($DI$3,#NAME?,MATCH($A4,#NAME?,0)+1,0),0)&gt;0,0,1),IF(IFERROR(MATCH($A4,#NAME?,0),0)&gt;0,1,0))</formula>
    </cfRule>
    <cfRule type="expression" dxfId="228" priority="570">
      <formula>IF(VLOOKUP($DI$3,#NAME?,MATCH($A4,#NAME?,0)+1,0)&gt;0,1,0)</formula>
    </cfRule>
  </conditionalFormatting>
  <conditionalFormatting sqref="DJ4:DJ1048576">
    <cfRule type="expression" dxfId="227" priority="576">
      <formula>IF(VLOOKUP($DJ$3,#NAME?,MATCH($A4,#NAME?,0)+1,0)&gt;0,1,0)</formula>
    </cfRule>
    <cfRule type="expression" dxfId="226" priority="575">
      <formula>IF(LEN(DJ4)&gt;0,1,0)</formula>
    </cfRule>
    <cfRule type="expression" dxfId="225" priority="579">
      <formula>AND(IF(IFERROR(VLOOKUP($DJ$3,#NAME?,MATCH($A4,#NAME?,0)+1,0),0)&gt;0,0,1),IF(IFERROR(VLOOKUP($DJ$3,#NAME?,MATCH($A4,#NAME?,0)+1,0),0)&gt;0,0,1),IF(IFERROR(VLOOKUP($DJ$3,#NAME?,MATCH($A4,#NAME?,0)+1,0),0)&gt;0,0,1),IF(IFERROR(MATCH($A4,#NAME?,0),0)&gt;0,1,0))</formula>
    </cfRule>
    <cfRule type="expression" dxfId="224"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3" priority="582">
      <formula>IF(VLOOKUP($DK$3,#NAME?,MATCH($A4,#NAME?,0)+1,0)&gt;0,1,0)</formula>
    </cfRule>
    <cfRule type="expression" dxfId="222" priority="585">
      <formula>AND(IF(IFERROR(VLOOKUP($DK$3,#NAME?,MATCH($A4,#NAME?,0)+1,0),0)&gt;0,0,1),IF(IFERROR(VLOOKUP($DK$3,#NAME?,MATCH($A4,#NAME?,0)+1,0),0)&gt;0,0,1),IF(IFERROR(VLOOKUP($DK$3,#NAME?,MATCH($A4,#NAME?,0)+1,0),0)&gt;0,0,1),IF(IFERROR(MATCH($A4,#NAME?,0),0)&gt;0,1,0))</formula>
    </cfRule>
    <cfRule type="expression" dxfId="221" priority="581">
      <formula>IF(LEN(DK4)&gt;0,1,0)</formula>
    </cfRule>
    <cfRule type="expression" dxfId="220"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3">
      <formula>IF(LEN(DQ4)&gt;0,1,0)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7">
      <formula>AND(IF(IFERROR(VLOOKUP($DQ$3,#NAME?,MATCH($A4,#NAME?,0)+1,0),0)&gt;0,0,1),IF(IFERROR(VLOOKUP($DQ$3,#NAME?,MATCH($A4,#NAME?,0)+1,0),0)&gt;0,0,1),IF(IFERROR(VLOOKUP($DQ$3,#NAME?,MATCH($A4,#NAME?,0)+1,0),0)&gt;0,0,1),IF(IFERROR(MATCH($A4,#NAME?,0),0)&gt;0,1,0))</formula>
    </cfRule>
    <cfRule type="expression" dxfId="203" priority="614">
      <formula>IF(VLOOKUP($DQ$3,#NAME?,MATCH($A4,#NAME?,0)+1,0)&gt;0,1,0)</formula>
    </cfRule>
  </conditionalFormatting>
  <conditionalFormatting sqref="DR4:DR1048576">
    <cfRule type="expression" dxfId="202" priority="623">
      <formula>AND(IF(IFERROR(VLOOKUP($DR$3,#NAME?,MATCH($A4,#NAME?,0)+1,0),0)&gt;0,0,1),IF(IFERROR(VLOOKUP($DR$3,#NAME?,MATCH($A4,#NAME?,0)+1,0),0)&gt;0,0,1),IF(IFERROR(VLOOKUP($DR$3,#NAME?,MATCH($A4,#NAME?,0)+1,0),0)&gt;0,0,1),IF(IFERROR(MATCH($A4,#NAME?,0),0)&gt;0,1,0))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19">
      <formula>IF(LEN(DR4)&gt;0,1,0)</formula>
    </cfRule>
  </conditionalFormatting>
  <conditionalFormatting sqref="DS5:DS1048576">
    <cfRule type="expression" dxfId="198" priority="628">
      <formula>AND(IF(IFERROR(VLOOKUP($DS$3,#NAME?,MATCH($A5,#NAME?,0)+1,0),0)&gt;0,0,1),IF(IFERROR(VLOOKUP($DS$3,#NAME?,MATCH($A5,#NAME?,0)+1,0),0)&gt;0,0,1),IF(IFERROR(VLOOKUP($DS$3,#NAME?,MATCH($A5,#NAME?,0)+1,0),0)&gt;0,0,1),IF(IFERROR(MATCH($A5,#NAME?,0),0)&gt;0,1,0))</formula>
    </cfRule>
    <cfRule type="expression" dxfId="197" priority="624">
      <formula>IF(LEN(DS5)&gt;0,1,0)</formula>
    </cfRule>
    <cfRule type="expression" dxfId="196" priority="625">
      <formula>IF(VLOOKUP($DS$3,#NAME?,MATCH($A5,#NAME?,0)+1,0)&gt;0,1,0)</formula>
    </cfRule>
  </conditionalFormatting>
  <conditionalFormatting sqref="DT4:DT1048576">
    <cfRule type="expression" dxfId="195" priority="633">
      <formula>AND(IF(IFERROR(VLOOKUP($DT$3,#NAME?,MATCH($A4,#NAME?,0)+1,0),0)&gt;0,0,1),IF(IFERROR(VLOOKUP($DT$3,#NAME?,MATCH($A4,#NAME?,0)+1,0),0)&gt;0,0,1),IF(IFERROR(VLOOKUP($DT$3,#NAME?,MATCH($A4,#NAME?,0)+1,0),0)&gt;0,0,1),IF(IFERROR(MATCH($A4,#NAME?,0),0)&gt;0,1,0))</formula>
    </cfRule>
    <cfRule type="expression" dxfId="194" priority="630">
      <formula>IF(VLOOKUP($DT$3,#NAME?,MATCH($A4,#NAME?,0)+1,0)&gt;0,1,0)</formula>
    </cfRule>
    <cfRule type="expression" dxfId="193" priority="629">
      <formula>IF(LEN(DT4)&gt;0,1,0)</formula>
    </cfRule>
  </conditionalFormatting>
  <conditionalFormatting sqref="DU4:DU1048576">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1" priority="635">
      <formula>IF(LEN(DU4)&gt;0,1,0)</formula>
    </cfRule>
    <cfRule type="expression" dxfId="190" priority="639">
      <formula>AND(IF(IFERROR(VLOOKUP($DU$3,#NAME?,MATCH($A4,#NAME?,0)+1,0),0)&gt;0,0,1),IF(IFERROR(VLOOKUP($DU$3,#NAME?,MATCH($A4,#NAME?,0)+1,0),0)&gt;0,0,1),IF(IFERROR(VLOOKUP($DU$3,#NAME?,MATCH($A4,#NAME?,0)+1,0),0)&gt;0,0,1),IF(IFERROR(MATCH($A4,#NAME?,0),0)&gt;0,1,0))</formula>
    </cfRule>
    <cfRule type="expression" dxfId="189" priority="636">
      <formula>IF(VLOOKUP($DU$3,#NAME?,MATCH($A4,#NAME?,0)+1,0)&gt;0,1,0)</formula>
    </cfRule>
  </conditionalFormatting>
  <conditionalFormatting sqref="DV4:DV1048576">
    <cfRule type="expression" dxfId="188" priority="645">
      <formula>AND(IF(IFERROR(VLOOKUP($DV$3,#NAME?,MATCH($A4,#NAME?,0)+1,0),0)&gt;0,0,1),IF(IFERROR(VLOOKUP($DV$3,#NAME?,MATCH($A4,#NAME?,0)+1,0),0)&gt;0,0,1),IF(IFERROR(VLOOKUP($DV$3,#NAME?,MATCH($A4,#NAME?,0)+1,0),0)&gt;0,0,1),IF(IFERROR(MATCH($A4,#NAME?,0),0)&gt;0,1,0))</formula>
    </cfRule>
    <cfRule type="expression" dxfId="187" priority="641">
      <formula>IF(LEN(DV4)&gt;0,1,0)</formula>
    </cfRule>
    <cfRule type="expression" dxfId="186" priority="642">
      <formula>IF(VLOOKUP($DV$3,#NAME?,MATCH($A4,#NAME?,0)+1,0)&gt;0,1,0)</formula>
    </cfRule>
    <cfRule type="expression" dxfId="185"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3" priority="647">
      <formula>IF(LEN(DW4)&gt;0,1,0)</formula>
    </cfRule>
    <cfRule type="expression" dxfId="182" priority="648">
      <formula>IF(VLOOKUP($DW$3,#NAME?,MATCH($A4,#NAME?,0)+1,0)&gt;0,1,0)</formula>
    </cfRule>
    <cfRule type="expression" dxfId="181"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0" priority="657">
      <formula>AND(IF(IFERROR(VLOOKUP($DX$3,#NAME?,MATCH($A4,#NAME?,0)+1,0),0)&gt;0,0,1),IF(IFERROR(VLOOKUP($DX$3,#NAME?,MATCH($A4,#NAME?,0)+1,0),0)&gt;0,0,1),IF(IFERROR(VLOOKUP($DX$3,#NAME?,MATCH($A4,#NAME?,0)+1,0),0)&gt;0,0,1),IF(IFERROR(MATCH($A4,#NAME?,0),0)&gt;0,1,0))</formula>
    </cfRule>
    <cfRule type="expression" dxfId="179"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8" priority="653">
      <formula>IF(LEN(DX4)&gt;0,1,0)</formula>
    </cfRule>
    <cfRule type="expression" dxfId="177" priority="654">
      <formula>IF(VLOOKUP($DX$3,#NAME?,MATCH($A4,#NAME?,0)+1,0)&gt;0,1,0)</formula>
    </cfRule>
  </conditionalFormatting>
  <conditionalFormatting sqref="DY7:DY1048576">
    <cfRule type="expression" dxfId="176" priority="660">
      <formula>IF(VLOOKUP($DY$3,#NAME?,MATCH($A4,#NAME?,0)+1,0)&gt;0,1,0)</formula>
    </cfRule>
    <cfRule type="expression" dxfId="175" priority="663">
      <formula>AND(IF(IFERROR(VLOOKUP($DY$3,#NAME?,MATCH($A4,#NAME?,0)+1,0),0)&gt;0,0,1),IF(IFERROR(VLOOKUP($DY$3,#NAME?,MATCH($A4,#NAME?,0)+1,0),0)&gt;0,0,1),IF(IFERROR(VLOOKUP($DY$3,#NAME?,MATCH($A4,#NAME?,0)+1,0),0)&gt;0,0,1),IF(IFERROR(MATCH($A4,#NAME?,0),0)&gt;0,1,0))</formula>
    </cfRule>
    <cfRule type="expression" dxfId="174" priority="659">
      <formula>IF(LEN(DY4)&gt;0,1,0)</formula>
    </cfRule>
    <cfRule type="expression" dxfId="173" priority="658">
      <formula>AND(AND(OR(AND(OR(OR(NOT(CO4&lt;&gt;"DEFAULT"),CO4="")))),A4&lt;&gt;""))</formula>
    </cfRule>
  </conditionalFormatting>
  <conditionalFormatting sqref="DZ5:DZ1048576">
    <cfRule type="expression" dxfId="172" priority="665">
      <formula>IF(LEN(DZ4)&gt;0,1,0)</formula>
    </cfRule>
    <cfRule type="expression" dxfId="171" priority="669">
      <formula>AND(IF(IFERROR(VLOOKUP($DZ$3,#NAME?,MATCH($A4,#NAME?,0)+1,0),0)&gt;0,0,1),IF(IFERROR(VLOOKUP($DZ$3,#NAME?,MATCH($A4,#NAME?,0)+1,0),0)&gt;0,0,1),IF(IFERROR(VLOOKUP($DZ$3,#NAME?,MATCH($A4,#NAME?,0)+1,0),0)&gt;0,0,1),IF(IFERROR(MATCH($A4,#NAME?,0),0)&gt;0,1,0))</formula>
    </cfRule>
    <cfRule type="expression" dxfId="170" priority="664">
      <formula>AND(AND(OR(AND(OR(OR(NOT(CO4&lt;&gt;"DEFAULT"),CO4="")))),A4&lt;&gt;""))</formula>
    </cfRule>
    <cfRule type="expression" dxfId="169" priority="666">
      <formula>IF(VLOOKUP($DZ$3,#NAME?,MATCH($A4,#NAME?,0)+1,0)&gt;0,1,0)</formula>
    </cfRule>
  </conditionalFormatting>
  <conditionalFormatting sqref="EA5:EA1048576">
    <cfRule type="expression" dxfId="168" priority="671">
      <formula>IF(LEN(EA4)&gt;0,1,0)</formula>
    </cfRule>
    <cfRule type="expression" dxfId="167" priority="675">
      <formula>AND(IF(IFERROR(VLOOKUP($EA$3,#NAME?,MATCH($A4,#NAME?,0)+1,0),0)&gt;0,0,1),IF(IFERROR(VLOOKUP($EA$3,#NAME?,MATCH($A4,#NAME?,0)+1,0),0)&gt;0,0,1),IF(IFERROR(VLOOKUP($EA$3,#NAME?,MATCH($A4,#NAME?,0)+1,0),0)&gt;0,0,1),IF(IFERROR(MATCH($A4,#NAME?,0),0)&gt;0,1,0))</formula>
    </cfRule>
    <cfRule type="expression" dxfId="166" priority="670">
      <formula>AND(AND(OR(AND(OR(OR(NOT(CO4&lt;&gt;"DEFAULT"),CO4="")))),A4&lt;&gt;""))</formula>
    </cfRule>
    <cfRule type="expression" dxfId="165" priority="672">
      <formula>IF(VLOOKUP($EA$3,#NAME?,MATCH($A4,#NAME?,0)+1,0)&gt;0,1,0)</formula>
    </cfRule>
  </conditionalFormatting>
  <conditionalFormatting sqref="EB5:EB1048576">
    <cfRule type="expression" dxfId="164" priority="677">
      <formula>IF(LEN(EB4)&gt;0,1,0)</formula>
    </cfRule>
    <cfRule type="expression" dxfId="163" priority="681">
      <formula>AND(IF(IFERROR(VLOOKUP($EB$3,#NAME?,MATCH($A4,#NAME?,0)+1,0),0)&gt;0,0,1),IF(IFERROR(VLOOKUP($EB$3,#NAME?,MATCH($A4,#NAME?,0)+1,0),0)&gt;0,0,1),IF(IFERROR(VLOOKUP($EB$3,#NAME?,MATCH($A4,#NAME?,0)+1,0),0)&gt;0,0,1),IF(IFERROR(MATCH($A4,#NAME?,0),0)&gt;0,1,0))</formula>
    </cfRule>
    <cfRule type="expression" dxfId="162" priority="678">
      <formula>IF(VLOOKUP($EB$3,#NAME?,MATCH($A4,#NAME?,0)+1,0)&gt;0,1,0)</formula>
    </cfRule>
    <cfRule type="expression" dxfId="161" priority="676">
      <formula>AND(AND(OR(AND(OR(OR(NOT(CO4&lt;&gt;"DEFAULT"),CO4="")))),A4&lt;&gt;""))</formula>
    </cfRule>
  </conditionalFormatting>
  <conditionalFormatting sqref="EC5:EC1048576">
    <cfRule type="expression" dxfId="160" priority="684">
      <formula>IF(VLOOKUP($EC$3,#NAME?,MATCH($A4,#NAME?,0)+1,0)&gt;0,1,0)</formula>
    </cfRule>
    <cfRule type="expression" dxfId="159" priority="687">
      <formula>AND(IF(IFERROR(VLOOKUP($EC$3,#NAME?,MATCH($A4,#NAME?,0)+1,0),0)&gt;0,0,1),IF(IFERROR(VLOOKUP($EC$3,#NAME?,MATCH($A4,#NAME?,0)+1,0),0)&gt;0,0,1),IF(IFERROR(VLOOKUP($EC$3,#NAME?,MATCH($A4,#NAME?,0)+1,0),0)&gt;0,0,1),IF(IFERROR(MATCH($A4,#NAME?,0),0)&gt;0,1,0))</formula>
    </cfRule>
    <cfRule type="expression" dxfId="158" priority="683">
      <formula>IF(LEN(EC4)&gt;0,1,0)</formula>
    </cfRule>
    <cfRule type="expression" dxfId="157" priority="682">
      <formula>AND(AND(OR(AND(OR(OR(NOT(CO4&lt;&gt;"DEFAULT"),CO4="")))),A4&lt;&gt;""))</formula>
    </cfRule>
  </conditionalFormatting>
  <conditionalFormatting sqref="ED4:ED1048576">
    <cfRule type="expression" dxfId="156" priority="689">
      <formula>IF(LEN(ED4)&gt;0,1,0)</formula>
    </cfRule>
    <cfRule type="expression" dxfId="155" priority="693">
      <formula>AND(IF(IFERROR(VLOOKUP($ED$3,#NAME?,MATCH($A4,#NAME?,0)+1,0),0)&gt;0,0,1),IF(IFERROR(VLOOKUP($ED$3,#NAME?,MATCH($A4,#NAME?,0)+1,0),0)&gt;0,0,1),IF(IFERROR(VLOOKUP($ED$3,#NAME?,MATCH($A4,#NAME?,0)+1,0),0)&gt;0,0,1),IF(IFERROR(MATCH($A4,#NAME?,0),0)&gt;0,1,0))</formula>
    </cfRule>
    <cfRule type="expression" dxfId="154" priority="688">
      <formula>AND(AND(OR(AND(AND(OR(NOT(DY4="Transportation"),DY4=""))),AND(AND(OR(NOT(DZ4="Transportation"),DZ4=""))),AND(AND(OR(NOT(EA4="Transportation"),EA4=""))),AND(AND(OR(NOT(EB4="Transportation"),EB4=""))),AND(AND(OR(NOT(EC4="Transportation"),EC4="")))),A4&lt;&gt;""))</formula>
    </cfRule>
    <cfRule type="expression" dxfId="153" priority="690">
      <formula>IF(VLOOKUP($ED$3,#NAME?,MATCH($A4,#NAME?,0)+1,0)&gt;0,1,0)</formula>
    </cfRule>
  </conditionalFormatting>
  <conditionalFormatting sqref="EE4:EE1048576">
    <cfRule type="expression" dxfId="152" priority="699">
      <formula>AND(IF(IFERROR(VLOOKUP($EE$3,#NAME?,MATCH($A4,#NAME?,0)+1,0),0)&gt;0,0,1),IF(IFERROR(VLOOKUP($EE$3,#NAME?,MATCH($A4,#NAME?,0)+1,0),0)&gt;0,0,1),IF(IFERROR(VLOOKUP($EE$3,#NAME?,MATCH($A4,#NAME?,0)+1,0),0)&gt;0,0,1),IF(IFERROR(MATCH($A4,#NAME?,0),0)&gt;0,1,0))</formula>
    </cfRule>
    <cfRule type="expression" dxfId="151" priority="696">
      <formula>IF(VLOOKUP($EE$3,#NAME?,MATCH($A4,#NAME?,0)+1,0)&gt;0,1,0)</formula>
    </cfRule>
    <cfRule type="expression" dxfId="150" priority="694">
      <formula>AND(AND(OR(AND(OR(OR(NOT(DY4&lt;&gt;"GHS"),DY4=""))),AND(OR(OR(NOT(DZ4&lt;&gt;"GHS"),DZ4=""))),AND(OR(OR(NOT(EA4&lt;&gt;"GHS"),EA4=""))),AND(OR(OR(NOT(EB4&lt;&gt;"GHS"),EB4=""))),AND(OR(OR(NOT(EC4&lt;&gt;"GHS"),EC4="")))),A4&lt;&gt;""))</formula>
    </cfRule>
    <cfRule type="expression" dxfId="149" priority="695">
      <formula>IF(LEN(EE4)&gt;0,1,0)</formula>
    </cfRule>
  </conditionalFormatting>
  <conditionalFormatting sqref="EF4:EF1048576">
    <cfRule type="expression" dxfId="148" priority="701">
      <formula>IF(LEN(EF4)&gt;0,1,0)</formula>
    </cfRule>
    <cfRule type="expression" dxfId="147" priority="702">
      <formula>IF(VLOOKUP($EF$3,#NAME?,MATCH($A4,#NAME?,0)+1,0)&gt;0,1,0)</formula>
    </cfRule>
    <cfRule type="expression" dxfId="146" priority="700">
      <formula>AND(AND(OR(AND(OR(OR(NOT(DY4&lt;&gt;"Not Applicable"),DY4=""))),AND(OR(OR(NOT(DZ4&lt;&gt;"Not Applicable"),DZ4=""))),AND(OR(OR(NOT(EA4&lt;&gt;"Not Applicable"),EA4=""))),AND(OR(OR(NOT(EB4&lt;&gt;"Not Applicable"),EB4=""))),AND(OR(OR(NOT(EC4&lt;&gt;"Not Applicable"),EC4="")))),A4&lt;&gt;""))</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11">
      <formula>AND(IF(IFERROR(VLOOKUP($EG$3,#NAME?,MATCH($A4,#NAME?,0)+1,0),0)&gt;0,0,1),IF(IFERROR(VLOOKUP($EG$3,#NAME?,MATCH($A4,#NAME?,0)+1,0),0)&gt;0,0,1),IF(IFERROR(VLOOKUP($EG$3,#NAME?,MATCH($A4,#NAME?,0)+1,0),0)&gt;0,0,1),IF(IFERROR(MATCH($A4,#NAME?,0),0)&gt;0,1,0))</formula>
    </cfRule>
    <cfRule type="expression" dxfId="142"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21">
      <formula>AND(IF(IFERROR(VLOOKUP($EI$3,#NAME?,MATCH($A4,#NAME?,0)+1,0),0)&gt;0,0,1),IF(IFERROR(VLOOKUP($EI$3,#NAME?,MATCH($A4,#NAME?,0)+1,0),0)&gt;0,0,1),IF(IFERROR(VLOOKUP($EI$3,#NAME?,MATCH($A4,#NAME?,0)+1,0),0)&gt;0,0,1),IF(IFERROR(MATCH($A4,#NAME?,0),0)&gt;0,1,0))</formula>
    </cfRule>
    <cfRule type="expression" dxfId="137" priority="718">
      <formula>IF(VLOOKUP($EI$3,#NAME?,MATCH($A4,#NAME?,0)+1,0)&gt;0,1,0)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4">
      <formula>IF(VLOOKUP($EJ$3,#NAME?,MATCH($A4,#NAME?,0)+1,0)&gt;0,1,0)</formula>
    </cfRule>
    <cfRule type="expression" dxfId="134" priority="727">
      <formula>AND(IF(IFERROR(VLOOKUP($EJ$3,#NAME?,MATCH($A4,#NAME?,0)+1,0),0)&gt;0,0,1),IF(IFERROR(VLOOKUP($EJ$3,#NAME?,MATCH($A4,#NAME?,0)+1,0),0)&gt;0,0,1),IF(IFERROR(VLOOKUP($EJ$3,#NAME?,MATCH($A4,#NAME?,0)+1,0),0)&gt;0,0,1),IF(IFERROR(MATCH($A4,#NAME?,0),0)&gt;0,1,0))</formula>
    </cfRule>
    <cfRule type="expression" dxfId="133" priority="723">
      <formula>IF(LEN(EJ4)&gt;0,1,0)</formula>
    </cfRule>
  </conditionalFormatting>
  <conditionalFormatting sqref="EK4:EK1048576">
    <cfRule type="expression" dxfId="132" priority="730">
      <formula>IF(VLOOKUP($EK$3,#NAME?,MATCH($A4,#NAME?,0)+1,0)&gt;0,1,0)</formula>
    </cfRule>
    <cfRule type="expression" dxfId="131" priority="729">
      <formula>IF(LEN(EK4)&gt;0,1,0)</formula>
    </cfRule>
    <cfRule type="expression" dxfId="130" priority="733">
      <formula>AND(IF(IFERROR(VLOOKUP($EK$3,#NAME?,MATCH($A4,#NAME?,0)+1,0),0)&gt;0,0,1),IF(IFERROR(VLOOKUP($EK$3,#NAME?,MATCH($A4,#NAME?,0)+1,0),0)&gt;0,0,1),IF(IFERROR(VLOOKUP($EK$3,#NAME?,MATCH($A4,#NAME?,0)+1,0),0)&gt;0,0,1),IF(IFERROR(MATCH($A4,#NAME?,0),0)&gt;0,1,0))</formula>
    </cfRule>
    <cfRule type="expression" dxfId="129" priority="728">
      <formula>AND(AND(OR(AND(AND(OR(NOT(DY4="GHS"),DY4=""))),AND(AND(OR(NOT(DZ4="GHS"),DZ4=""))),AND(AND(OR(NOT(EA4="GHS"),EA4=""))),AND(AND(OR(NOT(EB4="GHS"),EB4=""))),AND(AND(OR(NOT(EC4="GHS"),EC4="")))),A4&lt;&gt;""))</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4">
      <formula>AND(IF(IFERROR(VLOOKUP($EM$3,#NAME?,MATCH($A4,#NAME?,0)+1,0),0)&gt;0,0,1),IF(IFERROR(VLOOKUP($EM$3,#NAME?,MATCH($A4,#NAME?,0)+1,0),0)&gt;0,0,1),IF(IFERROR(VLOOKUP($EM$3,#NAME?,MATCH($A4,#NAME?,0)+1,0),0)&gt;0,0,1),IF(IFERROR(MATCH($A4,#NAME?,0),0)&gt;0,1,0))</formula>
    </cfRule>
    <cfRule type="expression" dxfId="123" priority="741">
      <formula>IF(VLOOKUP($EM$3,#NAME?,MATCH($A4,#NAME?,0)+1,0)&gt;0,1,0)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4">
      <formula>AND(IF(IFERROR(VLOOKUP($EQ$3,#NAME?,MATCH($A4,#NAME?,0)+1,0),0)&gt;0,0,1),IF(IFERROR(VLOOKUP($EQ$3,#NAME?,MATCH($A4,#NAME?,0)+1,0),0)&gt;0,0,1),IF(IFERROR(VLOOKUP($EQ$3,#NAME?,MATCH($A4,#NAME?,0)+1,0),0)&gt;0,0,1),IF(IFERROR(MATCH($A4,#NAME?,0),0)&gt;0,1,0))</formula>
    </cfRule>
    <cfRule type="expression" dxfId="115" priority="761">
      <formula>IF(VLOOKUP($EQ$3,#NAME?,MATCH($A4,#NAME?,0)+1,0)&gt;0,1,0)</formula>
    </cfRule>
  </conditionalFormatting>
  <conditionalFormatting sqref="ER4:ER1048576">
    <cfRule type="expression" dxfId="114" priority="769">
      <formula>AND(IF(IFERROR(VLOOKUP($ER$3,#NAME?,MATCH($A4,#NAME?,0)+1,0),0)&gt;0,0,1),IF(IFERROR(VLOOKUP($ER$3,#NAME?,MATCH($A4,#NAME?,0)+1,0),0)&gt;0,0,1),IF(IFERROR(VLOOKUP($ER$3,#NAME?,MATCH($A4,#NAME?,0)+1,0),0)&gt;0,0,1),IF(IFERROR(MATCH($A4,#NAME?,0),0)&gt;0,1,0))</formula>
    </cfRule>
    <cfRule type="expression" dxfId="113" priority="766">
      <formula>IF(VLOOKUP($ER$3,#NAME?,MATCH($A4,#NAME?,0)+1,0)&gt;0,1,0)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4">
      <formula>AND(IF(IFERROR(VLOOKUP($EU$3,#NAME?,MATCH($A4,#NAME?,0)+1,0),0)&gt;0,0,1),IF(IFERROR(VLOOKUP($EU$3,#NAME?,MATCH($A4,#NAME?,0)+1,0),0)&gt;0,0,1),IF(IFERROR(VLOOKUP($EU$3,#NAME?,MATCH($A4,#NAME?,0)+1,0),0)&gt;0,0,1),IF(IFERROR(MATCH($A4,#NAME?,0),0)&gt;0,1,0))</formula>
    </cfRule>
    <cfRule type="expression" dxfId="107" priority="781">
      <formula>IF(VLOOKUP($EU$3,#NAME?,MATCH($A4,#NAME?,0)+1,0)&gt;0,1,0)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4">
      <formula>AND(IF(IFERROR(VLOOKUP($EW$3,#NAME?,MATCH($A4,#NAME?,0)+1,0),0)&gt;0,0,1),IF(IFERROR(VLOOKUP($EW$3,#NAME?,MATCH($A4,#NAME?,0)+1,0),0)&gt;0,0,1),IF(IFERROR(VLOOKUP($EW$3,#NAME?,MATCH($A4,#NAME?,0)+1,0),0)&gt;0,0,1),IF(IFERROR(MATCH($A4,#NAME?,0),0)&gt;0,1,0))</formula>
    </cfRule>
    <cfRule type="expression" dxfId="103" priority="791">
      <formula>IF(VLOOKUP($EW$3,#NAME?,MATCH($A4,#NAME?,0)+1,0)&gt;0,1,0)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4">
      <formula>AND(IF(IFERROR(VLOOKUP($EY$3,#NAME?,MATCH($A4,#NAME?,0)+1,0),0)&gt;0,0,1),IF(IFERROR(VLOOKUP($EY$3,#NAME?,MATCH($A4,#NAME?,0)+1,0),0)&gt;0,0,1),IF(IFERROR(VLOOKUP($EY$3,#NAME?,MATCH($A4,#NAME?,0)+1,0),0)&gt;0,0,1),IF(IFERROR(MATCH($A4,#NAME?,0),0)&gt;0,1,0))</formula>
    </cfRule>
    <cfRule type="expression" dxfId="99" priority="801">
      <formula>IF(VLOOKUP($EY$3,#NAME?,MATCH($A4,#NAME?,0)+1,0)&gt;0,1,0)</formula>
    </cfRule>
  </conditionalFormatting>
  <conditionalFormatting sqref="EZ4:EZ1048576">
    <cfRule type="expression" dxfId="98" priority="809">
      <formula>AND(IF(IFERROR(VLOOKUP($EZ$3,#NAME?,MATCH($A4,#NAME?,0)+1,0),0)&gt;0,0,1),IF(IFERROR(VLOOKUP($EZ$3,#NAME?,MATCH($A4,#NAME?,0)+1,0),0)&gt;0,0,1),IF(IFERROR(VLOOKUP($EZ$3,#NAME?,MATCH($A4,#NAME?,0)+1,0),0)&gt;0,0,1),IF(IFERROR(MATCH($A4,#NAME?,0),0)&gt;0,1,0))</formula>
    </cfRule>
    <cfRule type="expression" dxfId="97" priority="806">
      <formula>IF(VLOOKUP($EZ$3,#NAME?,MATCH($A4,#NAME?,0)+1,0)&gt;0,1,0)</formula>
    </cfRule>
  </conditionalFormatting>
  <conditionalFormatting sqref="FA4:FA1048576">
    <cfRule type="expression" dxfId="96" priority="814">
      <formula>AND(IF(IFERROR(VLOOKUP($FA$3,#NAME?,MATCH($A4,#NAME?,0)+1,0),0)&gt;0,0,1),IF(IFERROR(VLOOKUP($FA$3,#NAME?,MATCH($A4,#NAME?,0)+1,0),0)&gt;0,0,1),IF(IFERROR(VLOOKUP($FA$3,#NAME?,MATCH($A4,#NAME?,0)+1,0),0)&gt;0,0,1),IF(IFERROR(MATCH($A4,#NAME?,0),0)&gt;0,1,0))</formula>
    </cfRule>
    <cfRule type="expression" dxfId="95" priority="811">
      <formula>IF(VLOOKUP($FA$3,#NAME?,MATCH($A4,#NAME?,0)+1,0)&gt;0,1,0)</formula>
    </cfRule>
  </conditionalFormatting>
  <conditionalFormatting sqref="FB4:FB1048576">
    <cfRule type="expression" dxfId="94" priority="819">
      <formula>AND(IF(IFERROR(VLOOKUP($FB$3,#NAME?,MATCH($A4,#NAME?,0)+1,0),0)&gt;0,0,1),IF(IFERROR(VLOOKUP($FB$3,#NAME?,MATCH($A4,#NAME?,0)+1,0),0)&gt;0,0,1),IF(IFERROR(VLOOKUP($FB$3,#NAME?,MATCH($A4,#NAME?,0)+1,0),0)&gt;0,0,1),IF(IFERROR(MATCH($A4,#NAME?,0),0)&gt;0,1,0))</formula>
    </cfRule>
    <cfRule type="expression" dxfId="93" priority="816">
      <formula>IF(VLOOKUP($FB$3,#NAME?,MATCH($A4,#NAME?,0)+1,0)&gt;0,1,0)</formula>
    </cfRule>
  </conditionalFormatting>
  <conditionalFormatting sqref="FC4:FC1048576">
    <cfRule type="expression" dxfId="92" priority="824">
      <formula>AND(IF(IFERROR(VLOOKUP($FC$3,#NAME?,MATCH($A4,#NAME?,0)+1,0),0)&gt;0,0,1),IF(IFERROR(VLOOKUP($FC$3,#NAME?,MATCH($A4,#NAME?,0)+1,0),0)&gt;0,0,1),IF(IFERROR(VLOOKUP($FC$3,#NAME?,MATCH($A4,#NAME?,0)+1,0),0)&gt;0,0,1),IF(IFERROR(MATCH($A4,#NAME?,0),0)&gt;0,1,0))</formula>
    </cfRule>
    <cfRule type="expression" dxfId="91" priority="821">
      <formula>IF(VLOOKUP($FC$3,#NAME?,MATCH($A4,#NAME?,0)+1,0)&gt;0,1,0)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6">
      <formula>IF(VLOOKUP($FF$3,#NAME?,MATCH($A4,#NAME?,0)+1,0)&gt;0,1,0)</formula>
    </cfRule>
    <cfRule type="expression" dxfId="8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4" priority="841">
      <formula>IF(VLOOKUP($FG$3,#NAME?,MATCH($A4,#NAME?,0)+1,0)&gt;0,1,0)</formula>
    </cfRule>
    <cfRule type="expression" dxfId="83"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5">
      <formula>IF(LEN(FJ8)&gt;0,1,0)</formula>
    </cfRule>
    <cfRule type="expression" dxfId="75" priority="859">
      <formula>AND(IF(IFERROR(VLOOKUP($FJ$3,#NAME?,MATCH($A8,#NAME?,0)+1,0),0)&gt;0,0,1),IF(IFERROR(VLOOKUP($FJ$3,#NAME?,MATCH($A8,#NAME?,0)+1,0),0)&gt;0,0,1),IF(IFERROR(VLOOKUP($FJ$3,#NAME?,MATCH($A8,#NAME?,0)+1,0),0)&gt;0,0,1),IF(IFERROR(MATCH($A8,#NAME?,0),0)&gt;0,1,0))</formula>
    </cfRule>
    <cfRule type="expression" dxfId="74" priority="856">
      <formula>IF(VLOOKUP($FJ$3,#NAME?,MATCH($A8,#NAME?,0)+1,0)&gt;0,1,0)</formula>
    </cfRule>
  </conditionalFormatting>
  <conditionalFormatting sqref="FK4:FK1048576">
    <cfRule type="expression" dxfId="73" priority="864">
      <formula>AND(IF(IFERROR(VLOOKUP($FK$3,#NAME?,MATCH($A4,#NAME?,0)+1,0),0)&gt;0,0,1),IF(IFERROR(VLOOKUP($FK$3,#NAME?,MATCH($A4,#NAME?,0)+1,0),0)&gt;0,0,1),IF(IFERROR(VLOOKUP($FK$3,#NAME?,MATCH($A4,#NAME?,0)+1,0),0)&gt;0,0,1),IF(IFERROR(MATCH($A4,#NAME?,0),0)&gt;0,1,0))</formula>
    </cfRule>
    <cfRule type="expression" dxfId="72" priority="861">
      <formula>IF(VLOOKUP($FK$3,#NAME?,MATCH($A4,#NAME?,0)+1,0)&gt;0,1,0)</formula>
    </cfRule>
  </conditionalFormatting>
  <conditionalFormatting sqref="FK4:FN1048576">
    <cfRule type="expression" dxfId="71" priority="860">
      <formula>IF(LEN(FK4)&gt;0,1,0)</formula>
    </cfRule>
  </conditionalFormatting>
  <conditionalFormatting sqref="FL4:FL1048576">
    <cfRule type="expression" dxfId="70" priority="869">
      <formula>AND(IF(IFERROR(VLOOKUP($FL$3,#NAME?,MATCH($A4,#NAME?,0)+1,0),0)&gt;0,0,1),IF(IFERROR(VLOOKUP($FL$3,#NAME?,MATCH($A4,#NAME?,0)+1,0),0)&gt;0,0,1),IF(IFERROR(VLOOKUP($FL$3,#NAME?,MATCH($A4,#NAME?,0)+1,0),0)&gt;0,0,1),IF(IFERROR(MATCH($A4,#NAME?,0),0)&gt;0,1,0))</formula>
    </cfRule>
    <cfRule type="expression" dxfId="69" priority="866">
      <formula>IF(VLOOKUP($FL$3,#NAME?,MATCH($A4,#NAME?,0)+1,0)&gt;0,1,0)</formula>
    </cfRule>
  </conditionalFormatting>
  <conditionalFormatting sqref="FM4:FM1048576">
    <cfRule type="expression" dxfId="68" priority="874">
      <formula>AND(IF(IFERROR(VLOOKUP($FM$3,#NAME?,MATCH($A4,#NAME?,0)+1,0),0)&gt;0,0,1),IF(IFERROR(VLOOKUP($FM$3,#NAME?,MATCH($A4,#NAME?,0)+1,0),0)&gt;0,0,1),IF(IFERROR(VLOOKUP($FM$3,#NAME?,MATCH($A4,#NAME?,0)+1,0),0)&gt;0,0,1),IF(IFERROR(MATCH($A4,#NAME?,0),0)&gt;0,1,0))</formula>
    </cfRule>
    <cfRule type="expression" dxfId="67" priority="871">
      <formula>IF(VLOOKUP($FM$3,#NAME?,MATCH($A4,#NAME?,0)+1,0)&gt;0,1,0)</formula>
    </cfRule>
  </conditionalFormatting>
  <conditionalFormatting sqref="FN4:FN1048576">
    <cfRule type="expression" dxfId="66" priority="879">
      <formula>AND(IF(IFERROR(VLOOKUP($FN$3,#NAME?,MATCH($A4,#NAME?,0)+1,0),0)&gt;0,0,1),IF(IFERROR(VLOOKUP($FN$3,#NAME?,MATCH($A4,#NAME?,0)+1,0),0)&gt;0,0,1),IF(IFERROR(VLOOKUP($FN$3,#NAME?,MATCH($A4,#NAME?,0)+1,0),0)&gt;0,0,1),IF(IFERROR(MATCH($A4,#NAME?,0),0)&gt;0,1,0))</formula>
    </cfRule>
    <cfRule type="expression" dxfId="65" priority="876">
      <formula>IF(VLOOKUP($FN$3,#NAME?,MATCH($A4,#NAME?,0)+1,0)&gt;0,1,0)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1">
      <formula>IF(VLOOKUP($K$3,#NAME?,MATCH($A4,#NAME?,0)+1,0)&gt;0,1,0)</formula>
    </cfRule>
    <cfRule type="expression" dxfId="62" priority="1030">
      <formula>IF(LEN(K4)&gt;0,1,0)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9">
      <formula>AND(IF(IFERROR(VLOOKUP($FR$3,#NAME?,MATCH($A4,#NAME?,0)+1,0),0)&gt;0,0,1),IF(IFERROR(VLOOKUP($FR$3,#NAME?,MATCH($A4,#NAME?,0)+1,0),0)&gt;0,0,1),IF(IFERROR(VLOOKUP($FR$3,#NAME?,MATCH($A4,#NAME?,0)+1,0),0)&gt;0,0,1),IF(IFERROR(MATCH($A4,#NAME?,0),0)&gt;0,1,0))</formula>
    </cfRule>
    <cfRule type="expression" dxfId="54" priority="896">
      <formula>IF(VLOOKUP($FR$3,#NAME?,MATCH($A4,#NAME?,0)+1,0)&gt;0,1,0)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4">
      <formula>AND(IF(IFERROR(VLOOKUP($FU$3,#NAME?,MATCH($A4,#NAME?,0)+1,0),0)&gt;0,0,1),IF(IFERROR(VLOOKUP($FU$3,#NAME?,MATCH($A4,#NAME?,0)+1,0),0)&gt;0,0,1),IF(IFERROR(VLOOKUP($FU$3,#NAME?,MATCH($A4,#NAME?,0)+1,0),0)&gt;0,0,1),IF(IFERROR(MATCH($A4,#NAME?,0),0)&gt;0,1,0))</formula>
    </cfRule>
    <cfRule type="expression" dxfId="48" priority="911">
      <formula>IF(VLOOKUP($FU$3,#NAME?,MATCH($A4,#NAME?,0)+1,0)&gt;0,1,0)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4">
      <formula>AND(IF(IFERROR(VLOOKUP($FW$3,#NAME?,MATCH($A4,#NAME?,0)+1,0),0)&gt;0,0,1),IF(IFERROR(VLOOKUP($FW$3,#NAME?,MATCH($A4,#NAME?,0)+1,0),0)&gt;0,0,1),IF(IFERROR(VLOOKUP($FW$3,#NAME?,MATCH($A4,#NAME?,0)+1,0),0)&gt;0,0,1),IF(IFERROR(MATCH($A4,#NAME?,0),0)&gt;0,1,0))</formula>
    </cfRule>
    <cfRule type="expression" dxfId="44" priority="921">
      <formula>IF(VLOOKUP($FW$3,#NAME?,MATCH($A4,#NAME?,0)+1,0)&gt;0,1,0)</formula>
    </cfRule>
  </conditionalFormatting>
  <conditionalFormatting sqref="FW4:GJ1048576">
    <cfRule type="expression" dxfId="43" priority="920">
      <formula>IF(LEN(FW4)&gt;0,1,0)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Danese</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4"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Olandese</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5">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Norvegese</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Polacco</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Portoghese</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Svedese – Finlandese</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Svizzero</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Russo</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 xml:space="preserve">US </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Ungherese</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Ceco</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2024-01-29T02:59:11Z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